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5" yWindow="-15" windowWidth="14400" windowHeight="12720" tabRatio="756" activeTab="5"/>
  </bookViews>
  <sheets>
    <sheet name="Sheet1" sheetId="1" r:id="rId1"/>
    <sheet name="Sheet2" sheetId="2" r:id="rId2"/>
    <sheet name="Sheet3" sheetId="3" r:id="rId3"/>
    <sheet name="直流电压" sheetId="4" r:id="rId4"/>
    <sheet name="直流电流" sheetId="5" r:id="rId5"/>
    <sheet name="交流电压" sheetId="6" r:id="rId6"/>
    <sheet name="交流电流" sheetId="7" r:id="rId7"/>
    <sheet name="电阻" sheetId="8" r:id="rId8"/>
    <sheet name="点数范围" sheetId="9" r:id="rId9"/>
  </sheets>
  <calcPr calcId="144525" calcMode="manual"/>
</workbook>
</file>

<file path=xl/calcChain.xml><?xml version="1.0" encoding="utf-8"?>
<calcChain xmlns="http://schemas.openxmlformats.org/spreadsheetml/2006/main">
  <c r="F210" i="1" l="1"/>
  <c r="F187" i="1" l="1"/>
  <c r="D210" i="1" l="1"/>
  <c r="F209" i="1"/>
  <c r="D209" i="1"/>
  <c r="F208" i="1"/>
  <c r="D208" i="1"/>
  <c r="F207" i="1"/>
  <c r="D207" i="1"/>
  <c r="F206" i="1"/>
  <c r="D206" i="1"/>
  <c r="F205" i="1"/>
  <c r="D205" i="1"/>
  <c r="F46" i="1"/>
  <c r="F47" i="1"/>
  <c r="F48" i="1"/>
  <c r="F49" i="1"/>
  <c r="F45" i="1"/>
  <c r="F41" i="1"/>
  <c r="F42" i="1"/>
  <c r="F40" i="1"/>
  <c r="F36" i="1"/>
  <c r="F37" i="1"/>
  <c r="F35" i="1"/>
  <c r="F91" i="1"/>
  <c r="F92" i="1"/>
  <c r="F90" i="1"/>
  <c r="F202" i="1"/>
  <c r="F201" i="1"/>
  <c r="F200" i="1"/>
  <c r="F199" i="1"/>
  <c r="F189" i="1"/>
  <c r="F188" i="1"/>
  <c r="F186" i="1"/>
  <c r="F185" i="1"/>
  <c r="F171" i="1"/>
  <c r="F170" i="1"/>
  <c r="F169" i="1"/>
  <c r="F168" i="1"/>
  <c r="F100" i="1"/>
  <c r="F101" i="1"/>
  <c r="F102" i="1"/>
  <c r="F99" i="1"/>
  <c r="F96" i="1"/>
  <c r="F95" i="1"/>
</calcChain>
</file>

<file path=xl/sharedStrings.xml><?xml version="1.0" encoding="utf-8"?>
<sst xmlns="http://schemas.openxmlformats.org/spreadsheetml/2006/main" count="575" uniqueCount="395">
  <si>
    <t>校准原始记录</t>
    <phoneticPr fontId="1" type="noConversion"/>
  </si>
  <si>
    <t>出厂编号</t>
    <phoneticPr fontId="1" type="noConversion"/>
  </si>
  <si>
    <t>校准用主要计量标准器具</t>
    <phoneticPr fontId="1" type="noConversion"/>
  </si>
  <si>
    <t>名称</t>
    <phoneticPr fontId="1" type="noConversion"/>
  </si>
  <si>
    <t>型号</t>
    <phoneticPr fontId="1" type="noConversion"/>
  </si>
  <si>
    <t>证书编号</t>
    <phoneticPr fontId="1" type="noConversion"/>
  </si>
  <si>
    <t>有效期</t>
    <phoneticPr fontId="1" type="noConversion"/>
  </si>
  <si>
    <t>校准所依据的技术文件：</t>
    <phoneticPr fontId="1" type="noConversion"/>
  </si>
  <si>
    <t>校准员：</t>
    <phoneticPr fontId="1" type="noConversion"/>
  </si>
  <si>
    <t>核验员：</t>
    <phoneticPr fontId="1" type="noConversion"/>
  </si>
  <si>
    <t>校准日期：</t>
    <phoneticPr fontId="1" type="noConversion"/>
  </si>
  <si>
    <t>计电-24</t>
    <phoneticPr fontId="1" type="noConversion"/>
  </si>
  <si>
    <t xml:space="preserve">                              记录编号</t>
    <phoneticPr fontId="1" type="noConversion"/>
  </si>
  <si>
    <t>量程</t>
    <phoneticPr fontId="1" type="noConversion"/>
  </si>
  <si>
    <t>标称值</t>
    <phoneticPr fontId="1" type="noConversion"/>
  </si>
  <si>
    <t>最小允许值</t>
    <phoneticPr fontId="1" type="noConversion"/>
  </si>
  <si>
    <t>显示值</t>
    <phoneticPr fontId="1" type="noConversion"/>
  </si>
  <si>
    <t>最大允许值</t>
    <phoneticPr fontId="1" type="noConversion"/>
  </si>
  <si>
    <t>二、直流电压</t>
    <phoneticPr fontId="1" type="noConversion"/>
  </si>
  <si>
    <r>
      <t>1</t>
    </r>
    <r>
      <rPr>
        <sz val="12"/>
        <rFont val="宋体"/>
        <charset val="134"/>
      </rPr>
      <t>00mV</t>
    </r>
    <phoneticPr fontId="1" type="noConversion"/>
  </si>
  <si>
    <r>
      <t>1</t>
    </r>
    <r>
      <rPr>
        <sz val="12"/>
        <rFont val="宋体"/>
        <charset val="134"/>
      </rPr>
      <t>V</t>
    </r>
    <phoneticPr fontId="1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</si>
  <si>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charset val="134"/>
      </rPr>
      <t>V</t>
    </r>
    <phoneticPr fontId="1" type="noConversion"/>
  </si>
  <si>
    <r>
      <t>1</t>
    </r>
    <r>
      <rPr>
        <sz val="12"/>
        <rFont val="宋体"/>
        <charset val="134"/>
      </rPr>
      <t>00V</t>
    </r>
    <phoneticPr fontId="1" type="noConversion"/>
  </si>
  <si>
    <t>1000V</t>
    <phoneticPr fontId="1" type="noConversion"/>
  </si>
  <si>
    <t>三、直流电流</t>
    <phoneticPr fontId="1" type="noConversion"/>
  </si>
  <si>
    <r>
      <t>1</t>
    </r>
    <r>
      <rPr>
        <sz val="12"/>
        <rFont val="宋体"/>
        <charset val="134"/>
      </rPr>
      <t>0mA</t>
    </r>
    <phoneticPr fontId="1" type="noConversion"/>
  </si>
  <si>
    <t>100mA</t>
    <phoneticPr fontId="1" type="noConversion"/>
  </si>
  <si>
    <r>
      <t>1</t>
    </r>
    <r>
      <rPr>
        <sz val="12"/>
        <rFont val="宋体"/>
        <charset val="134"/>
      </rPr>
      <t>A</t>
    </r>
    <phoneticPr fontId="1" type="noConversion"/>
  </si>
  <si>
    <t>3A</t>
    <phoneticPr fontId="1" type="noConversion"/>
  </si>
  <si>
    <t>四、交流电压</t>
    <phoneticPr fontId="1" type="noConversion"/>
  </si>
  <si>
    <t>频率</t>
    <phoneticPr fontId="1" type="noConversion"/>
  </si>
  <si>
    <r>
      <t>60H</t>
    </r>
    <r>
      <rPr>
        <sz val="12"/>
        <rFont val="宋体"/>
        <charset val="134"/>
      </rPr>
      <t>z</t>
    </r>
    <phoneticPr fontId="1" type="noConversion"/>
  </si>
  <si>
    <r>
      <t>1</t>
    </r>
    <r>
      <rPr>
        <sz val="12"/>
        <rFont val="宋体"/>
        <charset val="134"/>
      </rPr>
      <t>00mV</t>
    </r>
    <phoneticPr fontId="1" type="noConversion"/>
  </si>
  <si>
    <r>
      <t>1</t>
    </r>
    <r>
      <rPr>
        <sz val="12"/>
        <rFont val="宋体"/>
        <charset val="134"/>
      </rPr>
      <t>V</t>
    </r>
    <phoneticPr fontId="1" type="noConversion"/>
  </si>
  <si>
    <r>
      <t>1</t>
    </r>
    <r>
      <rPr>
        <sz val="12"/>
        <rFont val="宋体"/>
        <charset val="134"/>
      </rPr>
      <t>0V</t>
    </r>
    <phoneticPr fontId="1" type="noConversion"/>
  </si>
  <si>
    <r>
      <t>1</t>
    </r>
    <r>
      <rPr>
        <sz val="12"/>
        <rFont val="宋体"/>
        <charset val="134"/>
      </rPr>
      <t>00V</t>
    </r>
    <phoneticPr fontId="1" type="noConversion"/>
  </si>
  <si>
    <r>
      <t>7</t>
    </r>
    <r>
      <rPr>
        <sz val="12"/>
        <rFont val="宋体"/>
        <charset val="134"/>
      </rPr>
      <t>50V</t>
    </r>
    <phoneticPr fontId="1" type="noConversion"/>
  </si>
  <si>
    <r>
      <t>1</t>
    </r>
    <r>
      <rPr>
        <sz val="12"/>
        <rFont val="宋体"/>
        <charset val="134"/>
      </rPr>
      <t>k</t>
    </r>
    <r>
      <rPr>
        <sz val="12"/>
        <rFont val="宋体"/>
        <charset val="134"/>
      </rPr>
      <t>Hz</t>
    </r>
    <phoneticPr fontId="1" type="noConversion"/>
  </si>
  <si>
    <r>
      <t>10</t>
    </r>
    <r>
      <rPr>
        <sz val="12"/>
        <rFont val="宋体"/>
        <charset val="134"/>
      </rPr>
      <t>V</t>
    </r>
    <phoneticPr fontId="1" type="noConversion"/>
  </si>
  <si>
    <r>
      <t>100</t>
    </r>
    <r>
      <rPr>
        <sz val="12"/>
        <rFont val="宋体"/>
        <charset val="134"/>
      </rPr>
      <t>V</t>
    </r>
    <phoneticPr fontId="1" type="noConversion"/>
  </si>
  <si>
    <t>20kHz</t>
    <phoneticPr fontId="1" type="noConversion"/>
  </si>
  <si>
    <t>50kHz</t>
    <phoneticPr fontId="1" type="noConversion"/>
  </si>
  <si>
    <t>100kHz</t>
    <phoneticPr fontId="1" type="noConversion"/>
  </si>
  <si>
    <r>
      <t>1</t>
    </r>
    <r>
      <rPr>
        <sz val="12"/>
        <rFont val="宋体"/>
        <charset val="134"/>
      </rPr>
      <t>kHz</t>
    </r>
    <phoneticPr fontId="1" type="noConversion"/>
  </si>
  <si>
    <t>五、交流电流</t>
    <phoneticPr fontId="1" type="noConversion"/>
  </si>
  <si>
    <t>六、电阻</t>
    <phoneticPr fontId="1" type="noConversion"/>
  </si>
  <si>
    <r>
      <t>100</t>
    </r>
    <r>
      <rPr>
        <sz val="12"/>
        <rFont val="宋体"/>
        <charset val="134"/>
      </rPr>
      <t>Ω</t>
    </r>
    <phoneticPr fontId="1" type="noConversion"/>
  </si>
  <si>
    <t>1kΩ</t>
    <phoneticPr fontId="1" type="noConversion"/>
  </si>
  <si>
    <t>10kΩ</t>
    <phoneticPr fontId="1" type="noConversion"/>
  </si>
  <si>
    <t>100kΩ</t>
    <phoneticPr fontId="1" type="noConversion"/>
  </si>
  <si>
    <t>1MΩ</t>
    <phoneticPr fontId="1" type="noConversion"/>
  </si>
  <si>
    <t>10MΩ</t>
    <phoneticPr fontId="1" type="noConversion"/>
  </si>
  <si>
    <t>送检单位:</t>
    <phoneticPr fontId="1" type="noConversion"/>
  </si>
  <si>
    <t>校准地点:</t>
    <phoneticPr fontId="1" type="noConversion"/>
  </si>
  <si>
    <t>地    址:</t>
    <phoneticPr fontId="1" type="noConversion"/>
  </si>
  <si>
    <t>出厂编号:</t>
    <phoneticPr fontId="1" type="noConversion"/>
  </si>
  <si>
    <t>统一编号:</t>
    <phoneticPr fontId="1" type="noConversion"/>
  </si>
  <si>
    <r>
      <t>1</t>
    </r>
    <r>
      <rPr>
        <sz val="12"/>
        <rFont val="宋体"/>
        <charset val="134"/>
      </rPr>
      <t>mA</t>
    </r>
    <phoneticPr fontId="1" type="noConversion"/>
  </si>
  <si>
    <r>
      <t>10</t>
    </r>
    <r>
      <rPr>
        <sz val="12"/>
        <rFont val="宋体"/>
        <charset val="134"/>
      </rPr>
      <t>0μ</t>
    </r>
    <r>
      <rPr>
        <sz val="12"/>
        <rFont val="宋体"/>
        <charset val="134"/>
      </rPr>
      <t>A</t>
    </r>
    <phoneticPr fontId="1" type="noConversion"/>
  </si>
  <si>
    <r>
      <t>1</t>
    </r>
    <r>
      <rPr>
        <sz val="12"/>
        <rFont val="宋体"/>
        <charset val="134"/>
      </rPr>
      <t>0A</t>
    </r>
    <phoneticPr fontId="1" type="noConversion"/>
  </si>
  <si>
    <r>
      <t>1</t>
    </r>
    <r>
      <rPr>
        <sz val="12"/>
        <rFont val="宋体"/>
        <charset val="134"/>
      </rPr>
      <t>mA</t>
    </r>
    <phoneticPr fontId="1" type="noConversion"/>
  </si>
  <si>
    <r>
      <t>1</t>
    </r>
    <r>
      <rPr>
        <sz val="12"/>
        <rFont val="宋体"/>
        <charset val="134"/>
      </rPr>
      <t>0m</t>
    </r>
    <r>
      <rPr>
        <sz val="12"/>
        <rFont val="宋体"/>
        <charset val="134"/>
      </rPr>
      <t>A</t>
    </r>
    <phoneticPr fontId="1" type="noConversion"/>
  </si>
  <si>
    <r>
      <t>1</t>
    </r>
    <r>
      <rPr>
        <sz val="12"/>
        <rFont val="宋体"/>
        <charset val="134"/>
      </rPr>
      <t>00mA</t>
    </r>
    <phoneticPr fontId="1" type="noConversion"/>
  </si>
  <si>
    <r>
      <t>1</t>
    </r>
    <r>
      <rPr>
        <sz val="12"/>
        <rFont val="宋体"/>
        <charset val="134"/>
      </rPr>
      <t>A</t>
    </r>
    <phoneticPr fontId="1" type="noConversion"/>
  </si>
  <si>
    <r>
      <t>3</t>
    </r>
    <r>
      <rPr>
        <sz val="12"/>
        <rFont val="宋体"/>
        <charset val="134"/>
      </rPr>
      <t>A</t>
    </r>
    <phoneticPr fontId="1" type="noConversion"/>
  </si>
  <si>
    <r>
      <t>1</t>
    </r>
    <r>
      <rPr>
        <sz val="12"/>
        <rFont val="宋体"/>
        <charset val="134"/>
      </rPr>
      <t>0A</t>
    </r>
    <phoneticPr fontId="1" type="noConversion"/>
  </si>
  <si>
    <r>
      <t>5</t>
    </r>
    <r>
      <rPr>
        <sz val="12"/>
        <rFont val="宋体"/>
        <charset val="134"/>
      </rPr>
      <t>k</t>
    </r>
    <r>
      <rPr>
        <sz val="12"/>
        <rFont val="宋体"/>
        <charset val="134"/>
      </rPr>
      <t>Hz</t>
    </r>
    <phoneticPr fontId="1" type="noConversion"/>
  </si>
  <si>
    <t>100μA</t>
    <phoneticPr fontId="1" type="noConversion"/>
  </si>
  <si>
    <t>注:数据单位同对应量程单位.</t>
    <phoneticPr fontId="1" type="noConversion"/>
  </si>
  <si>
    <r>
      <t>型号规格:344</t>
    </r>
    <r>
      <rPr>
        <sz val="12"/>
        <rFont val="宋体"/>
        <charset val="134"/>
      </rPr>
      <t>6</t>
    </r>
    <r>
      <rPr>
        <sz val="12"/>
        <rFont val="宋体"/>
        <charset val="134"/>
      </rPr>
      <t>1A</t>
    </r>
    <phoneticPr fontId="1" type="noConversion"/>
  </si>
  <si>
    <t>1、JJF1587-2016数字多用表校准规范</t>
    <phoneticPr fontId="1" type="noConversion"/>
  </si>
  <si>
    <r>
      <t xml:space="preserve">相对湿度:          </t>
    </r>
    <r>
      <rPr>
        <sz val="12"/>
        <rFont val="宋体"/>
        <charset val="134"/>
      </rPr>
      <t>％</t>
    </r>
    <phoneticPr fontId="1" type="noConversion"/>
  </si>
  <si>
    <t>环境温度:          ℃</t>
    <phoneticPr fontId="1" type="noConversion"/>
  </si>
  <si>
    <t>制 造 商:</t>
    <phoneticPr fontId="1" type="noConversion"/>
  </si>
  <si>
    <t>一、外观及通电检查：正常.</t>
    <phoneticPr fontId="1" type="noConversion"/>
  </si>
  <si>
    <r>
      <t>测量不确定度</t>
    </r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rel</t>
    </r>
    <r>
      <rPr>
        <sz val="12"/>
        <rFont val="宋体"/>
        <charset val="134"/>
      </rPr>
      <t>(</t>
    </r>
    <r>
      <rPr>
        <i/>
        <sz val="12"/>
        <rFont val="宋体"/>
        <charset val="134"/>
      </rPr>
      <t>k</t>
    </r>
    <r>
      <rPr>
        <sz val="12"/>
        <rFont val="宋体"/>
        <charset val="134"/>
      </rPr>
      <t>=2)</t>
    </r>
    <phoneticPr fontId="1" type="noConversion"/>
  </si>
  <si>
    <r>
      <t xml:space="preserve">年 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 xml:space="preserve"> 月     日</t>
    </r>
    <phoneticPr fontId="1" type="noConversion"/>
  </si>
  <si>
    <t>交流电流(续)</t>
    <phoneticPr fontId="1" type="noConversion"/>
  </si>
  <si>
    <t>交流电压(续)</t>
    <phoneticPr fontId="1" type="noConversion"/>
  </si>
  <si>
    <t>E35</t>
    <phoneticPr fontId="1" type="noConversion"/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</si>
  <si>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</si>
  <si>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</si>
  <si>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</si>
  <si>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</si>
  <si>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</si>
  <si>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</si>
  <si>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</si>
  <si>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</si>
  <si>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</si>
  <si>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</si>
  <si>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</si>
  <si>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</si>
  <si>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</si>
  <si>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</si>
  <si>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</si>
  <si>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</si>
  <si>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</si>
  <si>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</si>
  <si>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</si>
  <si>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</si>
  <si>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</si>
  <si>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</si>
  <si>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</si>
  <si>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</si>
  <si>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</si>
  <si>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</si>
  <si>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E70</t>
    <phoneticPr fontId="1" type="noConversion"/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</si>
  <si>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</si>
  <si>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</si>
  <si>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</si>
  <si>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</si>
  <si>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</si>
  <si>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</si>
  <si>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</si>
  <si>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</si>
  <si>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</si>
  <si>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</si>
  <si>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</si>
  <si>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</si>
  <si>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</si>
  <si>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</si>
  <si>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</si>
  <si>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</si>
  <si>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</si>
  <si>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</si>
  <si>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</si>
  <si>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</si>
  <si>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</si>
  <si>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</si>
  <si>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</si>
  <si>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</si>
  <si>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</si>
  <si>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</si>
  <si>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</si>
  <si>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</si>
  <si>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</si>
  <si>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</si>
  <si>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</si>
  <si>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</si>
  <si>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</si>
  <si>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</si>
  <si>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</si>
  <si>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</si>
  <si>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</si>
  <si>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</si>
  <si>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</si>
  <si>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</si>
  <si>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</si>
  <si>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</si>
  <si>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</si>
  <si>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</si>
  <si>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</si>
  <si>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</si>
  <si>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</si>
  <si>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</si>
  <si>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</si>
  <si>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</si>
  <si>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</si>
  <si>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</si>
  <si>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</si>
  <si>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</si>
  <si>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</si>
  <si>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</si>
  <si>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</si>
  <si>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</si>
  <si>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</si>
  <si>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</si>
  <si>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</si>
  <si>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</si>
  <si>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</si>
  <si>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</si>
  <si>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</si>
  <si>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</si>
  <si>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</si>
  <si>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</si>
  <si>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</si>
  <si>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</si>
  <si>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</si>
  <si>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</si>
  <si>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</si>
  <si>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</si>
  <si>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</si>
  <si>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</si>
  <si>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</si>
  <si>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</si>
  <si>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</si>
  <si>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</si>
  <si>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</si>
  <si>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</si>
  <si>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</si>
  <si>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</si>
  <si>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</si>
  <si>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</si>
  <si>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</si>
  <si>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</si>
  <si>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</si>
  <si>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</si>
  <si>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</si>
  <si>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</si>
  <si>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E107</t>
    <phoneticPr fontId="1" type="noConversion"/>
  </si>
  <si>
    <t>E142</t>
    <phoneticPr fontId="1" type="noConversion"/>
  </si>
  <si>
    <t>E160</t>
    <phoneticPr fontId="1" type="noConversion"/>
  </si>
  <si>
    <t>E174</t>
    <phoneticPr fontId="1" type="noConversion"/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</si>
  <si>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</si>
  <si>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</si>
  <si>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</si>
  <si>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</si>
  <si>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</si>
  <si>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</si>
  <si>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</si>
  <si>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</si>
  <si>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</si>
  <si>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</si>
  <si>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</si>
  <si>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</si>
  <si>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</si>
  <si>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</si>
  <si>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</si>
  <si>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</si>
  <si>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</si>
  <si>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</si>
  <si>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</si>
  <si>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</si>
  <si>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</si>
  <si>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</si>
  <si>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</si>
  <si>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</si>
  <si>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</si>
  <si>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</si>
  <si>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</si>
  <si>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</si>
  <si>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E205</t>
    <phoneticPr fontId="1" type="noConversion"/>
  </si>
  <si>
    <t>E206</t>
  </si>
  <si>
    <t>E207</t>
  </si>
  <si>
    <t>E208</t>
  </si>
  <si>
    <t>E209</t>
  </si>
  <si>
    <t>E210</t>
  </si>
  <si>
    <t>标准值</t>
    <phoneticPr fontId="10" type="noConversion"/>
  </si>
  <si>
    <t>精度</t>
    <phoneticPr fontId="10" type="noConversion"/>
  </si>
  <si>
    <t>量程</t>
    <phoneticPr fontId="10" type="noConversion"/>
  </si>
  <si>
    <t>测量方式（4线or2线）</t>
    <phoneticPr fontId="10" type="noConversion"/>
  </si>
  <si>
    <t>源输出后延时（秒）</t>
    <phoneticPr fontId="10" type="noConversion"/>
  </si>
  <si>
    <t>写入位置（行）</t>
    <phoneticPr fontId="10" type="noConversion"/>
  </si>
  <si>
    <t>源换线</t>
    <phoneticPr fontId="10" type="noConversion"/>
  </si>
  <si>
    <t>表换线</t>
    <phoneticPr fontId="10" type="noConversion"/>
  </si>
  <si>
    <t>写入需保留小数位数</t>
    <phoneticPr fontId="10" type="noConversion"/>
  </si>
  <si>
    <t>表显示后延时（秒）</t>
    <phoneticPr fontId="10" type="noConversion"/>
  </si>
  <si>
    <t>表单位换算（除以相应值）</t>
    <phoneticPr fontId="10" type="noConversion"/>
  </si>
  <si>
    <t>频率</t>
    <phoneticPr fontId="10" type="noConversion"/>
  </si>
  <si>
    <t>标准值</t>
    <phoneticPr fontId="10" type="noConversion"/>
  </si>
  <si>
    <t>精度</t>
    <phoneticPr fontId="10" type="noConversion"/>
  </si>
  <si>
    <t>量程</t>
    <phoneticPr fontId="10" type="noConversion"/>
  </si>
  <si>
    <t>测量方式（4线or2线）</t>
    <phoneticPr fontId="10" type="noConversion"/>
  </si>
  <si>
    <t>源输出后延时（秒）</t>
    <phoneticPr fontId="10" type="noConversion"/>
  </si>
  <si>
    <t>写入位置（行）</t>
    <phoneticPr fontId="10" type="noConversion"/>
  </si>
  <si>
    <t>源换线</t>
    <phoneticPr fontId="10" type="noConversion"/>
  </si>
  <si>
    <t>表换线</t>
    <phoneticPr fontId="10" type="noConversion"/>
  </si>
  <si>
    <t>写入需保留小数位数</t>
    <phoneticPr fontId="10" type="noConversion"/>
  </si>
  <si>
    <t>表显示后延时（秒）</t>
    <phoneticPr fontId="10" type="noConversion"/>
  </si>
  <si>
    <t>表单位换算（除以相应值）</t>
    <phoneticPr fontId="10" type="noConversion"/>
  </si>
  <si>
    <t>频率</t>
    <phoneticPr fontId="10" type="noConversion"/>
  </si>
  <si>
    <t>标准值</t>
    <phoneticPr fontId="10" type="noConversion"/>
  </si>
  <si>
    <t>精度</t>
    <phoneticPr fontId="10" type="noConversion"/>
  </si>
  <si>
    <t>量程</t>
    <phoneticPr fontId="10" type="noConversion"/>
  </si>
  <si>
    <t>测量方式（4线or2线）</t>
    <phoneticPr fontId="10" type="noConversion"/>
  </si>
  <si>
    <t>源输出后延时（秒）</t>
    <phoneticPr fontId="10" type="noConversion"/>
  </si>
  <si>
    <t>写入位置（行）</t>
    <phoneticPr fontId="10" type="noConversion"/>
  </si>
  <si>
    <t>源换线</t>
    <phoneticPr fontId="10" type="noConversion"/>
  </si>
  <si>
    <t>表换线(1本次换线)</t>
    <phoneticPr fontId="10" type="noConversion"/>
  </si>
  <si>
    <t>写入需保留小数位数</t>
    <phoneticPr fontId="10" type="noConversion"/>
  </si>
  <si>
    <t>表显示后延时（秒）</t>
    <phoneticPr fontId="10" type="noConversion"/>
  </si>
  <si>
    <t>表单位换算（除以相应值）</t>
    <phoneticPr fontId="10" type="noConversion"/>
  </si>
  <si>
    <t>频率</t>
    <phoneticPr fontId="10" type="noConversion"/>
  </si>
  <si>
    <t>标准值</t>
    <phoneticPr fontId="10" type="noConversion"/>
  </si>
  <si>
    <t>精度</t>
    <phoneticPr fontId="10" type="noConversion"/>
  </si>
  <si>
    <t>量程</t>
    <phoneticPr fontId="10" type="noConversion"/>
  </si>
  <si>
    <t>测量方式（4线or2线）</t>
    <phoneticPr fontId="10" type="noConversion"/>
  </si>
  <si>
    <t>源输出后延时（秒）</t>
    <phoneticPr fontId="10" type="noConversion"/>
  </si>
  <si>
    <t>写入位置（行）</t>
    <phoneticPr fontId="10" type="noConversion"/>
  </si>
  <si>
    <t>源换线</t>
    <phoneticPr fontId="10" type="noConversion"/>
  </si>
  <si>
    <t>表换线</t>
    <phoneticPr fontId="10" type="noConversion"/>
  </si>
  <si>
    <t>写入需保留小数位数</t>
    <phoneticPr fontId="10" type="noConversion"/>
  </si>
  <si>
    <t>表显示后延时（秒）</t>
    <phoneticPr fontId="10" type="noConversion"/>
  </si>
  <si>
    <t>表单位换算（除以相应值）</t>
    <phoneticPr fontId="10" type="noConversion"/>
  </si>
  <si>
    <t>52,4</t>
  </si>
  <si>
    <t>51,4</t>
  </si>
  <si>
    <t>频率</t>
    <phoneticPr fontId="10" type="noConversion"/>
  </si>
  <si>
    <t>标准值</t>
    <phoneticPr fontId="10" type="noConversion"/>
  </si>
  <si>
    <t>精度</t>
    <phoneticPr fontId="10" type="noConversion"/>
  </si>
  <si>
    <t>量程</t>
    <phoneticPr fontId="10" type="noConversion"/>
  </si>
  <si>
    <t>测量方式（4线or2线）</t>
    <phoneticPr fontId="10" type="noConversion"/>
  </si>
  <si>
    <t>源输出后延时（秒）</t>
    <phoneticPr fontId="10" type="noConversion"/>
  </si>
  <si>
    <t>写入位置（行）</t>
    <phoneticPr fontId="10" type="noConversion"/>
  </si>
  <si>
    <t>源换线</t>
    <phoneticPr fontId="10" type="noConversion"/>
  </si>
  <si>
    <t>表换线(1本次换线)</t>
    <phoneticPr fontId="10" type="noConversion"/>
  </si>
  <si>
    <t>写入需保留小数位数</t>
    <phoneticPr fontId="10" type="noConversion"/>
  </si>
  <si>
    <t>表显示后延时（秒）</t>
    <phoneticPr fontId="10" type="noConversion"/>
  </si>
  <si>
    <t>表单位换算（除以相应值）</t>
    <phoneticPr fontId="10" type="noConversion"/>
  </si>
  <si>
    <t>频率(Hz)</t>
    <phoneticPr fontId="10" type="noConversion"/>
  </si>
  <si>
    <t>word原始记录模板路径</t>
    <phoneticPr fontId="13" type="noConversion"/>
  </si>
  <si>
    <t>E:\项目\2021年自动化项目\Digital Multimeter Automation\OriginalRecord_Template\原始记录模板.doc</t>
  </si>
  <si>
    <t>参数起始终止行号</t>
    <phoneticPr fontId="13" type="noConversion"/>
  </si>
  <si>
    <t>复制后宽度(cm)</t>
    <phoneticPr fontId="15" type="noConversion"/>
  </si>
  <si>
    <t>row index</t>
  </si>
  <si>
    <t>row length</t>
  </si>
  <si>
    <t>column index</t>
  </si>
  <si>
    <t>column length</t>
  </si>
  <si>
    <t>起始行列</t>
  </si>
  <si>
    <t>CELL NAME</t>
  </si>
  <si>
    <t>50,4</t>
  </si>
  <si>
    <t>直流电压</t>
    <phoneticPr fontId="13" type="noConversion"/>
  </si>
  <si>
    <t>直流电流</t>
    <phoneticPr fontId="13" type="noConversion"/>
  </si>
  <si>
    <t>交流电压</t>
    <phoneticPr fontId="13" type="noConversion"/>
  </si>
  <si>
    <t>交流电流</t>
    <phoneticPr fontId="13" type="noConversion"/>
  </si>
  <si>
    <t>电阻</t>
    <phoneticPr fontId="13" type="noConversion"/>
  </si>
  <si>
    <r>
      <t>A</t>
    </r>
    <r>
      <rPr>
        <sz val="12"/>
        <rFont val="宋体"/>
        <charset val="134"/>
      </rPr>
      <t>203</t>
    </r>
    <r>
      <rPr>
        <sz val="12"/>
        <rFont val="宋体"/>
        <charset val="134"/>
      </rPr>
      <t>:</t>
    </r>
    <r>
      <rPr>
        <sz val="12"/>
        <rFont val="宋体"/>
        <charset val="134"/>
      </rPr>
      <t>F210</t>
    </r>
    <phoneticPr fontId="13" type="noConversion"/>
  </si>
  <si>
    <r>
      <t>A105</t>
    </r>
    <r>
      <rPr>
        <sz val="12"/>
        <rFont val="宋体"/>
        <charset val="134"/>
      </rPr>
      <t>:</t>
    </r>
    <r>
      <rPr>
        <sz val="12"/>
        <rFont val="宋体"/>
        <charset val="134"/>
      </rPr>
      <t>F157</t>
    </r>
    <phoneticPr fontId="13" type="noConversion"/>
  </si>
  <si>
    <r>
      <t>A158</t>
    </r>
    <r>
      <rPr>
        <sz val="12"/>
        <rFont val="宋体"/>
        <charset val="134"/>
      </rPr>
      <t>:</t>
    </r>
    <r>
      <rPr>
        <sz val="12"/>
        <rFont val="宋体"/>
        <charset val="134"/>
      </rPr>
      <t>F202</t>
    </r>
    <phoneticPr fontId="13" type="noConversion"/>
  </si>
  <si>
    <t>原始记录复制到tab的范围</t>
    <phoneticPr fontId="1" type="noConversion"/>
  </si>
  <si>
    <r>
      <t>A</t>
    </r>
    <r>
      <rPr>
        <sz val="12"/>
        <rFont val="宋体"/>
        <charset val="134"/>
      </rPr>
      <t>32</t>
    </r>
    <r>
      <rPr>
        <sz val="12"/>
        <rFont val="宋体"/>
        <charset val="134"/>
      </rPr>
      <t>:</t>
    </r>
    <r>
      <rPr>
        <sz val="12"/>
        <rFont val="宋体"/>
        <charset val="134"/>
      </rPr>
      <t>F61</t>
    </r>
    <phoneticPr fontId="13" type="noConversion"/>
  </si>
  <si>
    <r>
      <t>A68</t>
    </r>
    <r>
      <rPr>
        <sz val="12"/>
        <rFont val="宋体"/>
        <charset val="134"/>
      </rPr>
      <t>:</t>
    </r>
    <r>
      <rPr>
        <sz val="12"/>
        <rFont val="宋体"/>
        <charset val="134"/>
      </rPr>
      <t>F104</t>
    </r>
    <phoneticPr fontId="13" type="noConversion"/>
  </si>
  <si>
    <t>3,4</t>
  </si>
  <si>
    <t>4,4</t>
  </si>
  <si>
    <t>5,4</t>
  </si>
  <si>
    <t>6,4</t>
  </si>
  <si>
    <t>7,4</t>
  </si>
  <si>
    <t>8,4</t>
  </si>
  <si>
    <t>9,4</t>
  </si>
  <si>
    <t>10,4</t>
  </si>
  <si>
    <t>11,4</t>
  </si>
  <si>
    <t>12,4</t>
  </si>
  <si>
    <t>13,4</t>
  </si>
  <si>
    <t>14,4</t>
  </si>
  <si>
    <t>15,4</t>
  </si>
  <si>
    <t>16,4</t>
  </si>
  <si>
    <t>17,4</t>
  </si>
  <si>
    <t>18,4</t>
  </si>
  <si>
    <t>19,4</t>
  </si>
  <si>
    <t>20,4</t>
  </si>
  <si>
    <t>21,4</t>
  </si>
  <si>
    <t>22,4</t>
  </si>
  <si>
    <t>23,4</t>
  </si>
  <si>
    <t>24,4</t>
  </si>
  <si>
    <t>25,4</t>
  </si>
  <si>
    <t>26,4</t>
  </si>
  <si>
    <t>27,4</t>
  </si>
  <si>
    <t>28,4</t>
  </si>
  <si>
    <r>
      <t>2</t>
    </r>
    <r>
      <rPr>
        <sz val="12"/>
        <rFont val="宋体"/>
        <family val="3"/>
        <charset val="134"/>
      </rPr>
      <t>9,4</t>
    </r>
    <phoneticPr fontId="1" type="noConversion"/>
  </si>
  <si>
    <t>2,4</t>
  </si>
  <si>
    <t>29,4</t>
  </si>
  <si>
    <t>30,4</t>
  </si>
  <si>
    <t>31,4</t>
  </si>
  <si>
    <t>32,4</t>
  </si>
  <si>
    <t>33,4</t>
  </si>
  <si>
    <t>34,4</t>
  </si>
  <si>
    <t>35,4</t>
  </si>
  <si>
    <t>36,4</t>
  </si>
  <si>
    <t>37,4</t>
  </si>
  <si>
    <t>38,4</t>
  </si>
  <si>
    <t>39,4</t>
  </si>
  <si>
    <t>40,4</t>
  </si>
  <si>
    <t>41,4</t>
  </si>
  <si>
    <t>42,4</t>
  </si>
  <si>
    <t>43,4</t>
  </si>
  <si>
    <t>44,4</t>
  </si>
  <si>
    <t>45,4</t>
  </si>
  <si>
    <t>46,4</t>
  </si>
  <si>
    <t>47,4</t>
  </si>
  <si>
    <t>48,4</t>
  </si>
  <si>
    <t>49,4</t>
  </si>
  <si>
    <r>
      <t>E</t>
    </r>
    <r>
      <rPr>
        <sz val="12"/>
        <rFont val="宋体"/>
        <charset val="134"/>
      </rPr>
      <t>35</t>
    </r>
    <phoneticPr fontId="1" type="noConversion"/>
  </si>
  <si>
    <r>
      <t>3,</t>
    </r>
    <r>
      <rPr>
        <sz val="12"/>
        <rFont val="宋体"/>
        <charset val="134"/>
      </rPr>
      <t>4</t>
    </r>
    <phoneticPr fontId="1" type="noConversion"/>
  </si>
  <si>
    <r>
      <t>2</t>
    </r>
    <r>
      <rPr>
        <sz val="12"/>
        <rFont val="宋体"/>
        <charset val="134"/>
      </rPr>
      <t>,4</t>
    </r>
    <phoneticPr fontId="1" type="noConversion"/>
  </si>
  <si>
    <t>2,4</t>
    <phoneticPr fontId="1" type="noConversion"/>
  </si>
  <si>
    <r>
      <t>2,</t>
    </r>
    <r>
      <rPr>
        <sz val="12"/>
        <rFont val="宋体"/>
        <charset val="134"/>
      </rPr>
      <t>4</t>
    </r>
    <phoneticPr fontId="1" type="noConversion"/>
  </si>
  <si>
    <t>16,4</t>
    <phoneticPr fontId="1" type="noConversion"/>
  </si>
  <si>
    <t>2,4</t>
    <phoneticPr fontId="1" type="noConversion"/>
  </si>
  <si>
    <r>
      <t>E</t>
    </r>
    <r>
      <rPr>
        <sz val="12"/>
        <rFont val="宋体"/>
        <charset val="134"/>
      </rPr>
      <t>70</t>
    </r>
    <phoneticPr fontId="1" type="noConversion"/>
  </si>
  <si>
    <r>
      <t>E</t>
    </r>
    <r>
      <rPr>
        <sz val="12"/>
        <rFont val="宋体"/>
        <charset val="134"/>
      </rPr>
      <t>107</t>
    </r>
    <phoneticPr fontId="1" type="noConversion"/>
  </si>
  <si>
    <r>
      <t>E</t>
    </r>
    <r>
      <rPr>
        <sz val="12"/>
        <rFont val="宋体"/>
        <charset val="134"/>
      </rPr>
      <t>142</t>
    </r>
    <phoneticPr fontId="1" type="noConversion"/>
  </si>
  <si>
    <r>
      <t>E</t>
    </r>
    <r>
      <rPr>
        <sz val="12"/>
        <rFont val="宋体"/>
        <charset val="134"/>
      </rPr>
      <t>160</t>
    </r>
    <phoneticPr fontId="1" type="noConversion"/>
  </si>
  <si>
    <t>E174</t>
    <phoneticPr fontId="1" type="noConversion"/>
  </si>
  <si>
    <t>E205</t>
    <phoneticPr fontId="1" type="noConversion"/>
  </si>
  <si>
    <t>37,4</t>
    <phoneticPr fontId="1" type="noConversion"/>
  </si>
  <si>
    <t>MListBox个数</t>
    <phoneticPr fontId="1" type="noConversion"/>
  </si>
  <si>
    <r>
      <t>E</t>
    </r>
    <r>
      <rPr>
        <sz val="12"/>
        <rFont val="宋体"/>
        <charset val="134"/>
      </rPr>
      <t>35:E61</t>
    </r>
    <phoneticPr fontId="1" type="noConversion"/>
  </si>
  <si>
    <t>E70:E104</t>
    <phoneticPr fontId="1" type="noConversion"/>
  </si>
  <si>
    <t>E107:E139</t>
    <phoneticPr fontId="1" type="noConversion"/>
  </si>
  <si>
    <t>E142:E157</t>
    <phoneticPr fontId="1" type="noConversion"/>
  </si>
  <si>
    <t>E160:E171</t>
    <phoneticPr fontId="1" type="noConversion"/>
  </si>
  <si>
    <t>E174:E202</t>
    <phoneticPr fontId="1" type="noConversion"/>
  </si>
  <si>
    <t>E205:E210</t>
    <phoneticPr fontId="1" type="noConversion"/>
  </si>
  <si>
    <t>仪器名称:</t>
    <phoneticPr fontId="1" type="noConversion"/>
  </si>
  <si>
    <t>行高range</t>
    <phoneticPr fontId="1" type="noConversion"/>
  </si>
  <si>
    <t>行高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</si>
</sst>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0.000_ "/>
    <numFmt numFmtId="178" formatCode="0.0000_ "/>
    <numFmt numFmtId="179" formatCode="0.00000_ "/>
    <numFmt numFmtId="180" formatCode="0.000000_ "/>
    <numFmt numFmtId="181" formatCode="0.0;[Red]0.0"/>
    <numFmt numFmtId="182" formatCode="0;[Red]0"/>
  </numFmts>
  <fonts count="16" x14ac:knownFonts="1">
    <font>
      <sz val="12"/>
      <name val="宋体"/>
      <charset val="134"/>
    </font>
    <font>
      <sz val="9"/>
      <name val="宋体"/>
      <charset val="134"/>
    </font>
    <font>
      <sz val="48"/>
      <name val="宋体"/>
      <charset val="134"/>
    </font>
    <font>
      <sz val="12"/>
      <name val="宋体"/>
      <charset val="134"/>
    </font>
    <font>
      <i/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vertAlign val="subscript"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92D050"/>
      </bottom>
      <diagonal/>
    </border>
  </borders>
  <cellStyleXfs count="2">
    <xf numFmtId="0" fontId="0" fillId="0" borderId="0"/>
    <xf numFmtId="0" fontId="9" fillId="0" borderId="0"/>
  </cellStyleXfs>
  <cellXfs count="13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>
      <alignment vertical="center"/>
    </xf>
    <xf numFmtId="0" fontId="3" fillId="0" borderId="7" xfId="0" applyFont="1" applyFill="1" applyBorder="1" applyAlignment="1">
      <alignment horizontal="center" vertical="center" wrapText="1"/>
    </xf>
    <xf numFmtId="177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179" fontId="0" fillId="0" borderId="6" xfId="0" applyNumberFormat="1" applyFill="1" applyBorder="1" applyAlignment="1">
      <alignment horizontal="center" vertical="center"/>
    </xf>
    <xf numFmtId="177" fontId="0" fillId="0" borderId="6" xfId="0" applyNumberFormat="1" applyFill="1" applyBorder="1" applyAlignment="1">
      <alignment horizontal="center" vertical="center"/>
    </xf>
    <xf numFmtId="179" fontId="3" fillId="0" borderId="6" xfId="0" applyNumberFormat="1" applyFont="1" applyBorder="1" applyAlignment="1">
      <alignment horizontal="center" vertical="center"/>
    </xf>
    <xf numFmtId="179" fontId="3" fillId="0" borderId="6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/>
    <xf numFmtId="0" fontId="9" fillId="0" borderId="0" xfId="1"/>
    <xf numFmtId="0" fontId="9" fillId="0" borderId="0" xfId="1" applyFont="1"/>
    <xf numFmtId="0" fontId="9" fillId="0" borderId="0" xfId="1" applyAlignment="1">
      <alignment horizontal="center"/>
    </xf>
    <xf numFmtId="0" fontId="9" fillId="0" borderId="0" xfId="1" applyFill="1" applyAlignment="1">
      <alignment horizontal="center"/>
    </xf>
    <xf numFmtId="0" fontId="9" fillId="0" borderId="0" xfId="1" applyFill="1"/>
    <xf numFmtId="0" fontId="9" fillId="0" borderId="0" xfId="1" applyFont="1" applyFill="1"/>
    <xf numFmtId="0" fontId="0" fillId="0" borderId="0" xfId="0" applyFill="1"/>
    <xf numFmtId="0" fontId="9" fillId="0" borderId="29" xfId="1" applyFill="1" applyBorder="1"/>
    <xf numFmtId="0" fontId="9" fillId="0" borderId="29" xfId="1" applyFill="1" applyBorder="1" applyAlignment="1">
      <alignment horizontal="center"/>
    </xf>
    <xf numFmtId="0" fontId="0" fillId="0" borderId="29" xfId="0" applyFill="1" applyBorder="1"/>
    <xf numFmtId="0" fontId="11" fillId="0" borderId="0" xfId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/>
    <xf numFmtId="0" fontId="9" fillId="0" borderId="0" xfId="0" applyFont="1" applyFill="1"/>
    <xf numFmtId="0" fontId="11" fillId="0" borderId="29" xfId="1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/>
    </xf>
    <xf numFmtId="0" fontId="9" fillId="0" borderId="0" xfId="0" applyFont="1" applyFill="1" applyAlignment="1">
      <alignment horizontal="right"/>
    </xf>
    <xf numFmtId="181" fontId="9" fillId="0" borderId="0" xfId="1" applyNumberFormat="1" applyFont="1" applyFill="1" applyBorder="1" applyAlignment="1"/>
    <xf numFmtId="182" fontId="9" fillId="0" borderId="0" xfId="1" applyNumberFormat="1" applyFont="1" applyFill="1" applyBorder="1" applyAlignment="1"/>
    <xf numFmtId="182" fontId="9" fillId="0" borderId="29" xfId="1" applyNumberFormat="1" applyFont="1" applyFill="1" applyBorder="1" applyAlignment="1"/>
    <xf numFmtId="0" fontId="14" fillId="0" borderId="0" xfId="1" applyFont="1"/>
    <xf numFmtId="0" fontId="9" fillId="2" borderId="0" xfId="1" applyFill="1"/>
    <xf numFmtId="0" fontId="9" fillId="3" borderId="0" xfId="1" applyFill="1"/>
    <xf numFmtId="0" fontId="9" fillId="4" borderId="0" xfId="1" applyFill="1"/>
    <xf numFmtId="0" fontId="12" fillId="4" borderId="0" xfId="1" applyFont="1" applyFill="1"/>
    <xf numFmtId="0" fontId="0" fillId="4" borderId="0" xfId="1" applyFont="1" applyFill="1"/>
    <xf numFmtId="0" fontId="0" fillId="0" borderId="0" xfId="1" applyFont="1"/>
    <xf numFmtId="0" fontId="0" fillId="0" borderId="0" xfId="1" applyFont="1" applyFill="1" applyAlignment="1">
      <alignment horizontal="center"/>
    </xf>
    <xf numFmtId="0" fontId="12" fillId="0" borderId="0" xfId="1" applyFont="1" applyFill="1" applyAlignment="1">
      <alignment horizontal="center"/>
    </xf>
    <xf numFmtId="0" fontId="0" fillId="0" borderId="0" xfId="1" applyFont="1" applyFill="1"/>
    <xf numFmtId="0" fontId="0" fillId="5" borderId="0" xfId="1" applyFont="1" applyFill="1"/>
    <xf numFmtId="0" fontId="12" fillId="5" borderId="0" xfId="1" applyFont="1" applyFill="1"/>
    <xf numFmtId="178" fontId="0" fillId="0" borderId="0" xfId="0" applyNumberFormat="1"/>
    <xf numFmtId="0" fontId="0" fillId="0" borderId="0" xfId="0" applyNumberFormat="1"/>
    <xf numFmtId="0" fontId="0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9" xfId="0" applyBorder="1"/>
    <xf numFmtId="0" fontId="0" fillId="0" borderId="20" xfId="0" applyBorder="1"/>
    <xf numFmtId="0" fontId="5" fillId="0" borderId="17" xfId="0" applyFont="1" applyBorder="1" applyAlignment="1">
      <alignment horizontal="center" vertical="center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17" xfId="0" applyBorder="1"/>
    <xf numFmtId="0" fontId="0" fillId="0" borderId="18" xfId="0" applyBorder="1"/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7" fillId="0" borderId="6" xfId="0" applyFont="1" applyBorder="1"/>
    <xf numFmtId="0" fontId="3" fillId="0" borderId="6" xfId="0" applyFont="1" applyBorder="1"/>
    <xf numFmtId="0" fontId="0" fillId="0" borderId="1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12"/>
  <sheetViews>
    <sheetView topLeftCell="A67" zoomScale="112" zoomScaleNormal="112" workbookViewId="0">
      <selection activeCell="E70" sqref="E70"/>
    </sheetView>
  </sheetViews>
  <sheetFormatPr defaultRowHeight="14.25" x14ac:dyDescent="0.15"/>
  <cols>
    <col min="1" max="1" width="6.25" customWidth="1"/>
    <col min="2" max="2" width="11.625" customWidth="1"/>
    <col min="3" max="3" width="12.75" customWidth="1"/>
    <col min="4" max="4" width="13.25" customWidth="1"/>
    <col min="5" max="6" width="12.875" customWidth="1"/>
    <col min="7" max="7" width="15.875" customWidth="1"/>
    <col min="10" max="10" width="9.625" bestFit="1" customWidth="1"/>
  </cols>
  <sheetData>
    <row r="1" spans="1:7" ht="20.100000000000001" customHeight="1" thickBot="1" x14ac:dyDescent="0.2">
      <c r="A1" t="s">
        <v>11</v>
      </c>
    </row>
    <row r="2" spans="1:7" ht="60.75" customHeight="1" x14ac:dyDescent="0.15">
      <c r="A2" s="124" t="s">
        <v>0</v>
      </c>
      <c r="B2" s="125"/>
      <c r="C2" s="125"/>
      <c r="D2" s="125"/>
      <c r="E2" s="125"/>
      <c r="F2" s="125"/>
      <c r="G2" s="126"/>
    </row>
    <row r="3" spans="1:7" ht="27.75" customHeight="1" x14ac:dyDescent="0.15">
      <c r="A3" s="90" t="s">
        <v>12</v>
      </c>
      <c r="B3" s="91"/>
      <c r="C3" s="91"/>
      <c r="D3" s="91"/>
      <c r="E3" s="91"/>
      <c r="F3" s="91"/>
      <c r="G3" s="92"/>
    </row>
    <row r="4" spans="1:7" ht="21.95" customHeight="1" x14ac:dyDescent="0.15">
      <c r="A4" s="95" t="s">
        <v>392</v>
      </c>
      <c r="B4" s="96"/>
      <c r="C4" s="96"/>
      <c r="D4" s="96"/>
      <c r="E4" s="96" t="s">
        <v>69</v>
      </c>
      <c r="F4" s="96"/>
      <c r="G4" s="99"/>
    </row>
    <row r="5" spans="1:7" ht="21.95" customHeight="1" x14ac:dyDescent="0.15">
      <c r="A5" s="97" t="s">
        <v>73</v>
      </c>
      <c r="B5" s="96"/>
      <c r="C5" s="96"/>
      <c r="D5" s="96"/>
      <c r="E5" s="98" t="s">
        <v>55</v>
      </c>
      <c r="F5" s="96"/>
      <c r="G5" s="99"/>
    </row>
    <row r="6" spans="1:7" ht="21.95" customHeight="1" x14ac:dyDescent="0.15">
      <c r="A6" s="108" t="s">
        <v>52</v>
      </c>
      <c r="B6" s="96"/>
      <c r="C6" s="96"/>
      <c r="D6" s="96"/>
      <c r="E6" s="98" t="s">
        <v>56</v>
      </c>
      <c r="F6" s="96"/>
      <c r="G6" s="99"/>
    </row>
    <row r="7" spans="1:7" ht="21.95" customHeight="1" x14ac:dyDescent="0.15">
      <c r="A7" s="108" t="s">
        <v>54</v>
      </c>
      <c r="B7" s="96"/>
      <c r="C7" s="96"/>
      <c r="D7" s="96"/>
      <c r="E7" s="98" t="s">
        <v>72</v>
      </c>
      <c r="F7" s="96"/>
      <c r="G7" s="99"/>
    </row>
    <row r="8" spans="1:7" ht="21.95" customHeight="1" x14ac:dyDescent="0.15">
      <c r="A8" s="108" t="s">
        <v>53</v>
      </c>
      <c r="B8" s="96"/>
      <c r="C8" s="96"/>
      <c r="D8" s="96"/>
      <c r="E8" s="98" t="s">
        <v>71</v>
      </c>
      <c r="F8" s="96"/>
      <c r="G8" s="99"/>
    </row>
    <row r="9" spans="1:7" ht="21.95" customHeight="1" x14ac:dyDescent="0.15">
      <c r="A9" s="1"/>
      <c r="B9" s="2"/>
      <c r="C9" s="2"/>
      <c r="D9" s="2"/>
      <c r="E9" s="2"/>
      <c r="F9" s="2"/>
      <c r="G9" s="3"/>
    </row>
    <row r="10" spans="1:7" ht="21.95" customHeight="1" x14ac:dyDescent="0.15">
      <c r="A10" s="1" t="s">
        <v>2</v>
      </c>
      <c r="B10" s="2"/>
      <c r="C10" s="2"/>
      <c r="D10" s="2"/>
      <c r="E10" s="2"/>
      <c r="F10" s="2"/>
      <c r="G10" s="3"/>
    </row>
    <row r="11" spans="1:7" ht="21.95" customHeight="1" x14ac:dyDescent="0.15">
      <c r="A11" s="135" t="s">
        <v>3</v>
      </c>
      <c r="B11" s="136"/>
      <c r="C11" s="11" t="s">
        <v>4</v>
      </c>
      <c r="D11" s="11" t="s">
        <v>1</v>
      </c>
      <c r="E11" s="80" t="s">
        <v>5</v>
      </c>
      <c r="F11" s="80"/>
      <c r="G11" s="20" t="s">
        <v>6</v>
      </c>
    </row>
    <row r="12" spans="1:7" ht="21.95" customHeight="1" x14ac:dyDescent="0.15">
      <c r="A12" s="132"/>
      <c r="B12" s="107"/>
      <c r="C12" s="9"/>
      <c r="D12" s="9"/>
      <c r="E12" s="106"/>
      <c r="F12" s="107"/>
      <c r="G12" s="21"/>
    </row>
    <row r="13" spans="1:7" ht="21.95" customHeight="1" x14ac:dyDescent="0.15">
      <c r="A13" s="132"/>
      <c r="B13" s="107"/>
      <c r="C13" s="9"/>
      <c r="D13" s="9"/>
      <c r="E13" s="106"/>
      <c r="F13" s="107"/>
      <c r="G13" s="21"/>
    </row>
    <row r="14" spans="1:7" ht="21.95" customHeight="1" x14ac:dyDescent="0.15">
      <c r="A14" s="109"/>
      <c r="B14" s="110"/>
      <c r="C14" s="9"/>
      <c r="D14" s="9"/>
      <c r="E14" s="110"/>
      <c r="F14" s="110"/>
      <c r="G14" s="21"/>
    </row>
    <row r="15" spans="1:7" ht="21.95" customHeight="1" x14ac:dyDescent="0.15">
      <c r="A15" s="1" t="s">
        <v>7</v>
      </c>
      <c r="B15" s="2"/>
      <c r="C15" s="2"/>
      <c r="D15" s="2"/>
      <c r="E15" s="2"/>
      <c r="F15" s="2"/>
      <c r="G15" s="3"/>
    </row>
    <row r="16" spans="1:7" ht="21.95" customHeight="1" x14ac:dyDescent="0.15">
      <c r="A16" s="129" t="s">
        <v>70</v>
      </c>
      <c r="B16" s="130"/>
      <c r="C16" s="130"/>
      <c r="D16" s="130"/>
      <c r="E16" s="130"/>
      <c r="F16" s="130"/>
      <c r="G16" s="131"/>
    </row>
    <row r="17" spans="1:7" ht="21.95" customHeight="1" x14ac:dyDescent="0.15">
      <c r="A17" s="109"/>
      <c r="B17" s="110"/>
      <c r="C17" s="110"/>
      <c r="D17" s="110"/>
      <c r="E17" s="110"/>
      <c r="F17" s="110"/>
      <c r="G17" s="128"/>
    </row>
    <row r="18" spans="1:7" ht="21.95" customHeight="1" x14ac:dyDescent="0.15">
      <c r="A18" s="109"/>
      <c r="B18" s="110"/>
      <c r="C18" s="110"/>
      <c r="D18" s="110"/>
      <c r="E18" s="110"/>
      <c r="F18" s="110"/>
      <c r="G18" s="128"/>
    </row>
    <row r="19" spans="1:7" ht="21.95" customHeight="1" x14ac:dyDescent="0.15">
      <c r="A19" s="109"/>
      <c r="B19" s="110"/>
      <c r="C19" s="110"/>
      <c r="D19" s="110"/>
      <c r="E19" s="110"/>
      <c r="F19" s="110"/>
      <c r="G19" s="128"/>
    </row>
    <row r="20" spans="1:7" ht="21.95" customHeight="1" x14ac:dyDescent="0.15">
      <c r="A20" s="1"/>
      <c r="B20" s="2"/>
      <c r="C20" s="2"/>
      <c r="D20" s="2"/>
      <c r="E20" s="2"/>
      <c r="F20" s="2"/>
      <c r="G20" s="3"/>
    </row>
    <row r="21" spans="1:7" ht="21.95" customHeight="1" x14ac:dyDescent="0.15">
      <c r="A21" s="1"/>
      <c r="B21" s="2"/>
      <c r="C21" s="2"/>
      <c r="D21" s="2"/>
      <c r="E21" s="2"/>
      <c r="F21" s="2"/>
      <c r="G21" s="3"/>
    </row>
    <row r="22" spans="1:7" ht="21.95" customHeight="1" x14ac:dyDescent="0.15">
      <c r="A22" s="1"/>
      <c r="B22" s="2"/>
      <c r="C22" s="2"/>
      <c r="D22" s="2"/>
      <c r="E22" s="2"/>
      <c r="F22" s="2"/>
      <c r="G22" s="3"/>
    </row>
    <row r="23" spans="1:7" ht="24.95" customHeight="1" x14ac:dyDescent="0.15">
      <c r="A23" s="1"/>
      <c r="B23" s="2"/>
      <c r="C23" s="2"/>
      <c r="D23" s="2"/>
      <c r="E23" s="2"/>
      <c r="F23" s="2"/>
      <c r="G23" s="3"/>
    </row>
    <row r="24" spans="1:7" ht="29.25" customHeight="1" x14ac:dyDescent="0.15">
      <c r="A24" s="1"/>
      <c r="B24" s="2"/>
      <c r="C24" s="2"/>
      <c r="D24" s="2"/>
      <c r="E24" s="2"/>
      <c r="F24" s="2"/>
      <c r="G24" s="3"/>
    </row>
    <row r="25" spans="1:7" ht="21.95" customHeight="1" x14ac:dyDescent="0.15">
      <c r="A25" s="1"/>
      <c r="B25" s="2"/>
      <c r="C25" s="2"/>
      <c r="D25" s="2"/>
      <c r="E25" s="2"/>
      <c r="F25" s="2"/>
      <c r="G25" s="3"/>
    </row>
    <row r="26" spans="1:7" ht="21.95" customHeight="1" x14ac:dyDescent="0.15">
      <c r="A26" s="1" t="s">
        <v>8</v>
      </c>
      <c r="B26" s="2"/>
      <c r="C26" s="2"/>
      <c r="D26" s="2"/>
      <c r="E26" s="2" t="s">
        <v>10</v>
      </c>
      <c r="F26" s="122" t="s">
        <v>76</v>
      </c>
      <c r="G26" s="123"/>
    </row>
    <row r="27" spans="1:7" ht="21.95" customHeight="1" x14ac:dyDescent="0.15">
      <c r="A27" s="1" t="s">
        <v>9</v>
      </c>
      <c r="B27" s="2"/>
      <c r="C27" s="2"/>
      <c r="D27" s="2"/>
      <c r="E27" s="2"/>
      <c r="F27" s="2"/>
      <c r="G27" s="3"/>
    </row>
    <row r="28" spans="1:7" ht="21.95" customHeight="1" thickBot="1" x14ac:dyDescent="0.2">
      <c r="A28" s="4"/>
      <c r="B28" s="5"/>
      <c r="C28" s="5"/>
      <c r="D28" s="5"/>
      <c r="E28" s="5"/>
      <c r="F28" s="5"/>
      <c r="G28" s="6"/>
    </row>
    <row r="29" spans="1:7" ht="21.95" customHeight="1" x14ac:dyDescent="0.15">
      <c r="A29" s="2"/>
      <c r="B29" s="2"/>
      <c r="C29" s="2"/>
      <c r="D29" s="2"/>
      <c r="E29" s="2"/>
      <c r="F29" s="2"/>
      <c r="G29" s="2"/>
    </row>
    <row r="30" spans="1:7" ht="21.95" customHeight="1" x14ac:dyDescent="0.15">
      <c r="A30" s="2"/>
      <c r="B30" s="2"/>
      <c r="C30" s="2"/>
      <c r="D30" s="2"/>
      <c r="E30" s="2"/>
      <c r="F30" s="2"/>
      <c r="G30" s="2"/>
    </row>
    <row r="31" spans="1:7" ht="21.95" customHeight="1" x14ac:dyDescent="0.15">
      <c r="A31" s="2"/>
      <c r="B31" s="2"/>
      <c r="C31" s="2"/>
      <c r="D31" s="2"/>
      <c r="E31" s="2"/>
      <c r="F31" s="2"/>
      <c r="G31" s="2"/>
    </row>
    <row r="32" spans="1:7" ht="20.100000000000001" customHeight="1" x14ac:dyDescent="0.15">
      <c r="A32" s="93" t="s">
        <v>74</v>
      </c>
      <c r="B32" s="94"/>
      <c r="C32" s="94"/>
      <c r="D32" s="94"/>
      <c r="E32" s="94"/>
      <c r="F32" s="94"/>
      <c r="G32" s="94"/>
    </row>
    <row r="33" spans="1:12" ht="20.100000000000001" customHeight="1" x14ac:dyDescent="0.15">
      <c r="A33" s="94" t="s">
        <v>18</v>
      </c>
      <c r="B33" s="94"/>
      <c r="C33" s="94"/>
      <c r="D33" s="94"/>
      <c r="E33" s="94"/>
      <c r="F33" s="94"/>
      <c r="G33" s="94"/>
    </row>
    <row r="34" spans="1:12" ht="35.25" customHeight="1" x14ac:dyDescent="0.15">
      <c r="A34" s="89" t="s">
        <v>13</v>
      </c>
      <c r="B34" s="89"/>
      <c r="C34" s="7" t="s">
        <v>14</v>
      </c>
      <c r="D34" s="7" t="s">
        <v>15</v>
      </c>
      <c r="E34" s="14" t="s">
        <v>16</v>
      </c>
      <c r="F34" s="14" t="s">
        <v>17</v>
      </c>
      <c r="G34" s="27" t="s">
        <v>75</v>
      </c>
    </row>
    <row r="35" spans="1:12" ht="20.100000000000001" customHeight="1" x14ac:dyDescent="0.15">
      <c r="A35" s="89" t="s">
        <v>19</v>
      </c>
      <c r="B35" s="89"/>
      <c r="C35" s="8">
        <v>10</v>
      </c>
      <c r="D35" s="8">
        <v>9.9960000000000004</v>
      </c>
      <c r="E35" s="8"/>
      <c r="F35" s="8">
        <f>C35+((C35/100)*0.005+(100/100)*0.0035)</f>
        <v>10.004</v>
      </c>
      <c r="G35" s="10"/>
      <c r="J35" s="69"/>
      <c r="L35" s="69"/>
    </row>
    <row r="36" spans="1:12" ht="20.100000000000001" customHeight="1" x14ac:dyDescent="0.15">
      <c r="A36" s="89"/>
      <c r="B36" s="89"/>
      <c r="C36" s="8">
        <v>50</v>
      </c>
      <c r="D36" s="8">
        <v>49.994</v>
      </c>
      <c r="E36" s="8"/>
      <c r="F36" s="8">
        <f>C36+((C36/100)*0.005+(100/100)*0.0035)</f>
        <v>50.006</v>
      </c>
      <c r="G36" s="10"/>
      <c r="L36" s="70"/>
    </row>
    <row r="37" spans="1:12" ht="20.100000000000001" customHeight="1" x14ac:dyDescent="0.15">
      <c r="A37" s="89"/>
      <c r="B37" s="89"/>
      <c r="C37" s="8">
        <v>100</v>
      </c>
      <c r="D37" s="11">
        <v>99.991500000000002</v>
      </c>
      <c r="E37" s="8"/>
      <c r="F37" s="8">
        <f>C37+((C37/100)*0.005+(100/100)*0.0035)</f>
        <v>100.0085</v>
      </c>
      <c r="G37" s="10"/>
    </row>
    <row r="38" spans="1:12" ht="20.100000000000001" customHeight="1" x14ac:dyDescent="0.15">
      <c r="A38" s="89"/>
      <c r="B38" s="89"/>
      <c r="C38" s="8">
        <v>-10</v>
      </c>
      <c r="D38" s="8">
        <v>-10.004</v>
      </c>
      <c r="E38" s="8"/>
      <c r="F38" s="8">
        <v>-9.9960000000000004</v>
      </c>
      <c r="G38" s="10"/>
    </row>
    <row r="39" spans="1:12" ht="20.100000000000001" customHeight="1" x14ac:dyDescent="0.15">
      <c r="A39" s="89"/>
      <c r="B39" s="89"/>
      <c r="C39" s="8">
        <v>-100</v>
      </c>
      <c r="D39" s="11">
        <v>-100.0085</v>
      </c>
      <c r="E39" s="8"/>
      <c r="F39" s="11">
        <v>-99.991500000000002</v>
      </c>
      <c r="G39" s="10"/>
    </row>
    <row r="40" spans="1:12" ht="20.100000000000001" customHeight="1" x14ac:dyDescent="0.15">
      <c r="A40" s="89" t="s">
        <v>20</v>
      </c>
      <c r="B40" s="89"/>
      <c r="C40" s="13">
        <v>0.2</v>
      </c>
      <c r="D40" s="13">
        <v>0.199985</v>
      </c>
      <c r="E40" s="13"/>
      <c r="F40" s="13">
        <f>C40+((C40/100)*0.004+(1/100)*0.0007)</f>
        <v>0.200015</v>
      </c>
      <c r="G40" s="10"/>
    </row>
    <row r="41" spans="1:12" ht="20.100000000000001" customHeight="1" x14ac:dyDescent="0.15">
      <c r="A41" s="89"/>
      <c r="B41" s="89"/>
      <c r="C41" s="13">
        <v>0.5</v>
      </c>
      <c r="D41" s="13">
        <v>0.499973</v>
      </c>
      <c r="E41" s="13"/>
      <c r="F41" s="13">
        <f>C41+((C41/100)*0.004+(1/100)*0.0007)</f>
        <v>0.500027</v>
      </c>
      <c r="G41" s="10"/>
    </row>
    <row r="42" spans="1:12" ht="20.100000000000001" customHeight="1" x14ac:dyDescent="0.15">
      <c r="A42" s="89"/>
      <c r="B42" s="89"/>
      <c r="C42" s="13">
        <v>1</v>
      </c>
      <c r="D42" s="11">
        <v>0.99995299999999998</v>
      </c>
      <c r="E42" s="13"/>
      <c r="F42" s="13">
        <f>C42+((C42/100)*0.004+(1/100)*0.0007)</f>
        <v>1.0000469999999999</v>
      </c>
      <c r="G42" s="10"/>
    </row>
    <row r="43" spans="1:12" ht="20.100000000000001" customHeight="1" x14ac:dyDescent="0.15">
      <c r="A43" s="89"/>
      <c r="B43" s="89"/>
      <c r="C43" s="13">
        <v>-0.2</v>
      </c>
      <c r="D43" s="13">
        <v>-0.200015</v>
      </c>
      <c r="E43" s="13"/>
      <c r="F43" s="13">
        <v>-0.199985</v>
      </c>
      <c r="G43" s="10"/>
    </row>
    <row r="44" spans="1:12" ht="20.100000000000001" customHeight="1" x14ac:dyDescent="0.15">
      <c r="A44" s="89"/>
      <c r="B44" s="89"/>
      <c r="C44" s="13">
        <v>-1</v>
      </c>
      <c r="D44" s="11">
        <v>-1.0000469999999999</v>
      </c>
      <c r="E44" s="13"/>
      <c r="F44" s="11">
        <v>-0.99995299999999998</v>
      </c>
      <c r="G44" s="10"/>
    </row>
    <row r="45" spans="1:12" ht="20.100000000000001" customHeight="1" x14ac:dyDescent="0.15">
      <c r="A45" s="89" t="s">
        <v>21</v>
      </c>
      <c r="B45" s="89"/>
      <c r="C45" s="28">
        <v>2</v>
      </c>
      <c r="D45" s="11">
        <v>1.9998800000000001</v>
      </c>
      <c r="E45" s="12"/>
      <c r="F45" s="12">
        <f>C45+((C45/100)*0.0035+(10/100)*0.0005)</f>
        <v>2.0001199999999999</v>
      </c>
      <c r="G45" s="10"/>
    </row>
    <row r="46" spans="1:12" ht="20.100000000000001" customHeight="1" x14ac:dyDescent="0.15">
      <c r="A46" s="89"/>
      <c r="B46" s="89"/>
      <c r="C46" s="28">
        <v>4</v>
      </c>
      <c r="D46" s="11">
        <v>3.9998100000000001</v>
      </c>
      <c r="E46" s="12"/>
      <c r="F46" s="12">
        <f>C46+((C46/100)*0.0035+(10/100)*0.0005)</f>
        <v>4.0001899999999999</v>
      </c>
      <c r="G46" s="10"/>
    </row>
    <row r="47" spans="1:12" ht="20.100000000000001" customHeight="1" x14ac:dyDescent="0.15">
      <c r="A47" s="89"/>
      <c r="B47" s="89"/>
      <c r="C47" s="28">
        <v>6</v>
      </c>
      <c r="D47" s="11">
        <v>5.9997400000000001</v>
      </c>
      <c r="E47" s="12"/>
      <c r="F47" s="12">
        <f>C47+((C47/100)*0.0035+(10/100)*0.0005)</f>
        <v>6.0002599999999999</v>
      </c>
      <c r="G47" s="10"/>
    </row>
    <row r="48" spans="1:12" ht="20.100000000000001" customHeight="1" x14ac:dyDescent="0.15">
      <c r="A48" s="89"/>
      <c r="B48" s="89"/>
      <c r="C48" s="28">
        <v>8</v>
      </c>
      <c r="D48" s="11">
        <v>7.9996700000000001</v>
      </c>
      <c r="E48" s="12"/>
      <c r="F48" s="12">
        <f>C48+((C48/100)*0.0035+(10/100)*0.0005)</f>
        <v>8.0003299999999999</v>
      </c>
      <c r="G48" s="10"/>
    </row>
    <row r="49" spans="1:7" ht="20.100000000000001" customHeight="1" x14ac:dyDescent="0.15">
      <c r="A49" s="89"/>
      <c r="B49" s="89"/>
      <c r="C49" s="28">
        <v>10</v>
      </c>
      <c r="D49" s="12">
        <v>9.9995999999999992</v>
      </c>
      <c r="E49" s="12"/>
      <c r="F49" s="12">
        <f>C49+((C49/100)*0.0035+(10/100)*0.0005)</f>
        <v>10.000400000000001</v>
      </c>
      <c r="G49" s="10"/>
    </row>
    <row r="50" spans="1:7" ht="20.100000000000001" customHeight="1" x14ac:dyDescent="0.15">
      <c r="A50" s="89"/>
      <c r="B50" s="89"/>
      <c r="C50" s="28">
        <v>-2</v>
      </c>
      <c r="D50" s="11">
        <v>-2.0001199999999999</v>
      </c>
      <c r="E50" s="12"/>
      <c r="F50" s="11">
        <v>-1.9998800000000001</v>
      </c>
      <c r="G50" s="10"/>
    </row>
    <row r="51" spans="1:7" ht="20.100000000000001" customHeight="1" x14ac:dyDescent="0.15">
      <c r="A51" s="89"/>
      <c r="B51" s="89"/>
      <c r="C51" s="28">
        <v>-10</v>
      </c>
      <c r="D51" s="12">
        <v>-10.000400000000001</v>
      </c>
      <c r="E51" s="12"/>
      <c r="F51" s="12">
        <v>-9.9995999999999992</v>
      </c>
      <c r="G51" s="10"/>
    </row>
    <row r="52" spans="1:7" ht="20.100000000000001" customHeight="1" x14ac:dyDescent="0.15">
      <c r="A52" s="89" t="s">
        <v>22</v>
      </c>
      <c r="B52" s="89"/>
      <c r="C52" s="8">
        <v>20</v>
      </c>
      <c r="D52" s="8">
        <v>19.9983</v>
      </c>
      <c r="E52" s="8"/>
      <c r="F52" s="8">
        <v>20.0017</v>
      </c>
      <c r="G52" s="10"/>
    </row>
    <row r="53" spans="1:7" ht="20.100000000000001" customHeight="1" x14ac:dyDescent="0.15">
      <c r="A53" s="89"/>
      <c r="B53" s="89"/>
      <c r="C53" s="8">
        <v>50</v>
      </c>
      <c r="D53" s="8">
        <v>49.997100000000003</v>
      </c>
      <c r="E53" s="8"/>
      <c r="F53" s="8">
        <v>50.002290000000002</v>
      </c>
      <c r="G53" s="10"/>
    </row>
    <row r="54" spans="1:7" ht="20.100000000000001" customHeight="1" x14ac:dyDescent="0.15">
      <c r="A54" s="89"/>
      <c r="B54" s="89"/>
      <c r="C54" s="8">
        <v>100</v>
      </c>
      <c r="D54" s="11">
        <v>99.994900000000001</v>
      </c>
      <c r="E54" s="8"/>
      <c r="F54" s="11">
        <v>100.0051</v>
      </c>
      <c r="G54" s="10"/>
    </row>
    <row r="55" spans="1:7" ht="20.100000000000001" customHeight="1" x14ac:dyDescent="0.15">
      <c r="A55" s="89"/>
      <c r="B55" s="89"/>
      <c r="C55" s="8">
        <v>-20</v>
      </c>
      <c r="D55" s="8">
        <v>-20.0017</v>
      </c>
      <c r="E55" s="8"/>
      <c r="F55" s="8">
        <v>-19.9983</v>
      </c>
      <c r="G55" s="10"/>
    </row>
    <row r="56" spans="1:7" ht="20.100000000000001" customHeight="1" x14ac:dyDescent="0.15">
      <c r="A56" s="89"/>
      <c r="B56" s="89"/>
      <c r="C56" s="8">
        <v>-100</v>
      </c>
      <c r="D56" s="11">
        <v>-100.0051</v>
      </c>
      <c r="E56" s="8"/>
      <c r="F56" s="11">
        <v>-99.994900000000001</v>
      </c>
      <c r="G56" s="10"/>
    </row>
    <row r="57" spans="1:7" ht="20.100000000000001" customHeight="1" x14ac:dyDescent="0.15">
      <c r="A57" s="89" t="s">
        <v>23</v>
      </c>
      <c r="B57" s="89"/>
      <c r="C57" s="15">
        <v>200</v>
      </c>
      <c r="D57" s="15">
        <v>199.98099999999999</v>
      </c>
      <c r="E57" s="15"/>
      <c r="F57" s="15">
        <v>200.01900000000001</v>
      </c>
      <c r="G57" s="10"/>
    </row>
    <row r="58" spans="1:7" ht="20.100000000000001" customHeight="1" x14ac:dyDescent="0.15">
      <c r="A58" s="89"/>
      <c r="B58" s="89"/>
      <c r="C58" s="15">
        <v>500</v>
      </c>
      <c r="D58" s="15">
        <v>499.96699999999998</v>
      </c>
      <c r="E58" s="15"/>
      <c r="F58" s="15">
        <v>500.03300000000002</v>
      </c>
      <c r="G58" s="10"/>
    </row>
    <row r="59" spans="1:7" ht="20.100000000000001" customHeight="1" x14ac:dyDescent="0.15">
      <c r="A59" s="89"/>
      <c r="B59" s="89"/>
      <c r="C59" s="15">
        <v>1000</v>
      </c>
      <c r="D59" s="15">
        <v>999.94500000000005</v>
      </c>
      <c r="E59" s="15"/>
      <c r="F59" s="15">
        <v>1000.0549999999999</v>
      </c>
      <c r="G59" s="10"/>
    </row>
    <row r="60" spans="1:7" ht="20.100000000000001" customHeight="1" x14ac:dyDescent="0.15">
      <c r="A60" s="89"/>
      <c r="B60" s="89"/>
      <c r="C60" s="15">
        <v>-200</v>
      </c>
      <c r="D60" s="15">
        <v>-200.01900000000001</v>
      </c>
      <c r="E60" s="15"/>
      <c r="F60" s="15">
        <v>-199.98099999999999</v>
      </c>
      <c r="G60" s="10"/>
    </row>
    <row r="61" spans="1:7" ht="20.100000000000001" customHeight="1" x14ac:dyDescent="0.15">
      <c r="A61" s="89"/>
      <c r="B61" s="89"/>
      <c r="C61" s="15">
        <v>-1000</v>
      </c>
      <c r="D61" s="15">
        <v>-1000.0549999999999</v>
      </c>
      <c r="E61" s="15"/>
      <c r="F61" s="15">
        <v>-999.94500000000005</v>
      </c>
      <c r="G61" s="10"/>
    </row>
    <row r="62" spans="1:7" ht="20.100000000000001" customHeight="1" x14ac:dyDescent="0.15">
      <c r="A62" s="33"/>
      <c r="B62" s="33"/>
      <c r="C62" s="34"/>
      <c r="D62" s="34"/>
      <c r="E62" s="35"/>
      <c r="F62" s="34"/>
      <c r="G62" s="32"/>
    </row>
    <row r="63" spans="1:7" ht="20.100000000000001" customHeight="1" x14ac:dyDescent="0.15">
      <c r="A63" s="33"/>
      <c r="B63" s="33"/>
      <c r="C63" s="34"/>
      <c r="D63" s="34"/>
      <c r="E63" s="35"/>
      <c r="F63" s="34"/>
      <c r="G63" s="32"/>
    </row>
    <row r="64" spans="1:7" ht="20.100000000000001" customHeight="1" x14ac:dyDescent="0.15">
      <c r="A64" s="33"/>
      <c r="B64" s="33"/>
      <c r="C64" s="34"/>
      <c r="D64" s="34"/>
      <c r="E64" s="35"/>
      <c r="F64" s="34"/>
      <c r="G64" s="32"/>
    </row>
    <row r="65" spans="1:7" ht="20.100000000000001" customHeight="1" x14ac:dyDescent="0.15">
      <c r="A65" s="33"/>
      <c r="B65" s="33"/>
      <c r="C65" s="34"/>
      <c r="D65" s="34"/>
      <c r="E65" s="35"/>
      <c r="F65" s="34"/>
      <c r="G65" s="32"/>
    </row>
    <row r="66" spans="1:7" ht="20.100000000000001" customHeight="1" x14ac:dyDescent="0.15">
      <c r="A66" s="33"/>
      <c r="B66" s="33"/>
      <c r="C66" s="34"/>
      <c r="D66" s="34"/>
      <c r="E66" s="35"/>
      <c r="F66" s="34"/>
      <c r="G66" s="32"/>
    </row>
    <row r="67" spans="1:7" ht="20.100000000000001" customHeight="1" x14ac:dyDescent="0.15">
      <c r="A67" s="33"/>
      <c r="B67" s="33"/>
      <c r="C67" s="34"/>
      <c r="D67" s="34"/>
      <c r="E67" s="35"/>
      <c r="F67" s="34"/>
      <c r="G67" s="32"/>
    </row>
    <row r="68" spans="1:7" ht="15.75" customHeight="1" x14ac:dyDescent="0.15">
      <c r="A68" s="127" t="s">
        <v>24</v>
      </c>
      <c r="B68" s="127"/>
      <c r="C68" s="127"/>
      <c r="D68" s="127"/>
      <c r="E68" s="127"/>
      <c r="F68" s="127"/>
      <c r="G68" s="127"/>
    </row>
    <row r="69" spans="1:7" ht="34.5" customHeight="1" x14ac:dyDescent="0.15">
      <c r="A69" s="89" t="s">
        <v>13</v>
      </c>
      <c r="B69" s="89"/>
      <c r="C69" s="7" t="s">
        <v>14</v>
      </c>
      <c r="D69" s="7" t="s">
        <v>15</v>
      </c>
      <c r="E69" s="14" t="s">
        <v>16</v>
      </c>
      <c r="F69" s="14" t="s">
        <v>17</v>
      </c>
      <c r="G69" s="27" t="s">
        <v>75</v>
      </c>
    </row>
    <row r="70" spans="1:7" ht="19.5" customHeight="1" x14ac:dyDescent="0.15">
      <c r="A70" s="111" t="s">
        <v>58</v>
      </c>
      <c r="B70" s="101"/>
      <c r="C70" s="24">
        <v>10</v>
      </c>
      <c r="D70" s="24">
        <v>9.9700000000000006</v>
      </c>
      <c r="E70" s="15"/>
      <c r="F70" s="25">
        <v>10.029999999999999</v>
      </c>
      <c r="G70" s="23"/>
    </row>
    <row r="71" spans="1:7" ht="19.5" customHeight="1" x14ac:dyDescent="0.15">
      <c r="A71" s="102"/>
      <c r="B71" s="103"/>
      <c r="C71" s="24">
        <v>50</v>
      </c>
      <c r="D71" s="24">
        <v>49.95</v>
      </c>
      <c r="E71" s="15"/>
      <c r="F71" s="25">
        <v>50.05</v>
      </c>
      <c r="G71" s="23"/>
    </row>
    <row r="72" spans="1:7" ht="19.5" customHeight="1" x14ac:dyDescent="0.15">
      <c r="A72" s="102"/>
      <c r="B72" s="103"/>
      <c r="C72" s="24">
        <v>100</v>
      </c>
      <c r="D72" s="7">
        <v>99.924999999999997</v>
      </c>
      <c r="E72" s="15"/>
      <c r="F72" s="14">
        <v>100.075</v>
      </c>
      <c r="G72" s="23"/>
    </row>
    <row r="73" spans="1:7" ht="19.5" customHeight="1" x14ac:dyDescent="0.15">
      <c r="A73" s="102"/>
      <c r="B73" s="103"/>
      <c r="C73" s="24">
        <v>-10</v>
      </c>
      <c r="D73" s="24">
        <v>-10.029999999999999</v>
      </c>
      <c r="E73" s="15"/>
      <c r="F73" s="25">
        <v>-9.9700000000000006</v>
      </c>
      <c r="G73" s="23"/>
    </row>
    <row r="74" spans="1:7" ht="19.5" customHeight="1" x14ac:dyDescent="0.15">
      <c r="A74" s="104"/>
      <c r="B74" s="105"/>
      <c r="C74" s="24">
        <v>-100</v>
      </c>
      <c r="D74" s="7">
        <v>-100.075</v>
      </c>
      <c r="E74" s="15"/>
      <c r="F74" s="14">
        <v>-99.924999999999997</v>
      </c>
      <c r="G74" s="23"/>
    </row>
    <row r="75" spans="1:7" ht="19.5" customHeight="1" x14ac:dyDescent="0.15">
      <c r="A75" s="112" t="s">
        <v>57</v>
      </c>
      <c r="B75" s="101"/>
      <c r="C75" s="30">
        <v>0.2</v>
      </c>
      <c r="D75" s="30">
        <v>0.19983999999999999</v>
      </c>
      <c r="E75" s="12"/>
      <c r="F75" s="31">
        <v>0.20016</v>
      </c>
      <c r="G75" s="23"/>
    </row>
    <row r="76" spans="1:7" ht="19.5" customHeight="1" x14ac:dyDescent="0.15">
      <c r="A76" s="102"/>
      <c r="B76" s="103"/>
      <c r="C76" s="30">
        <v>0.5</v>
      </c>
      <c r="D76" s="30">
        <v>0.49969000000000002</v>
      </c>
      <c r="E76" s="12"/>
      <c r="F76" s="31">
        <v>0.50031000000000003</v>
      </c>
      <c r="G76" s="23"/>
    </row>
    <row r="77" spans="1:7" ht="19.5" customHeight="1" x14ac:dyDescent="0.15">
      <c r="A77" s="102"/>
      <c r="B77" s="103"/>
      <c r="C77" s="30">
        <v>1</v>
      </c>
      <c r="D77" s="30">
        <v>0.99944</v>
      </c>
      <c r="E77" s="12"/>
      <c r="F77" s="31">
        <v>1.0005599999999999</v>
      </c>
      <c r="G77" s="23"/>
    </row>
    <row r="78" spans="1:7" ht="19.5" customHeight="1" x14ac:dyDescent="0.15">
      <c r="A78" s="102"/>
      <c r="B78" s="103"/>
      <c r="C78" s="30">
        <v>-0.2</v>
      </c>
      <c r="D78" s="30">
        <v>-0.20016</v>
      </c>
      <c r="E78" s="12"/>
      <c r="F78" s="31">
        <v>-0.19983999999999999</v>
      </c>
      <c r="G78" s="23"/>
    </row>
    <row r="79" spans="1:7" ht="19.5" customHeight="1" x14ac:dyDescent="0.15">
      <c r="A79" s="104"/>
      <c r="B79" s="105"/>
      <c r="C79" s="30">
        <v>-1</v>
      </c>
      <c r="D79" s="30">
        <v>-1.0005599999999999</v>
      </c>
      <c r="E79" s="12"/>
      <c r="F79" s="31">
        <v>-0.99944</v>
      </c>
      <c r="G79" s="23"/>
    </row>
    <row r="80" spans="1:7" ht="19.5" customHeight="1" x14ac:dyDescent="0.15">
      <c r="A80" s="100" t="s">
        <v>25</v>
      </c>
      <c r="B80" s="101"/>
      <c r="C80" s="8">
        <v>2</v>
      </c>
      <c r="D80" s="8">
        <v>1.9970000000000001</v>
      </c>
      <c r="E80" s="8"/>
      <c r="F80" s="8">
        <v>2.0030000000000001</v>
      </c>
      <c r="G80" s="17"/>
    </row>
    <row r="81" spans="1:7" ht="19.5" customHeight="1" x14ac:dyDescent="0.15">
      <c r="A81" s="102"/>
      <c r="B81" s="103"/>
      <c r="C81" s="8">
        <v>5</v>
      </c>
      <c r="D81" s="11">
        <v>4.9954999999999998</v>
      </c>
      <c r="E81" s="8"/>
      <c r="F81" s="11">
        <v>5.0045000000000002</v>
      </c>
      <c r="G81" s="17"/>
    </row>
    <row r="82" spans="1:7" ht="19.5" customHeight="1" x14ac:dyDescent="0.15">
      <c r="A82" s="102"/>
      <c r="B82" s="103"/>
      <c r="C82" s="8">
        <v>10</v>
      </c>
      <c r="D82" s="8">
        <v>9.9930000000000003</v>
      </c>
      <c r="E82" s="8"/>
      <c r="F82" s="8">
        <v>10.007</v>
      </c>
      <c r="G82" s="17"/>
    </row>
    <row r="83" spans="1:7" ht="19.5" customHeight="1" x14ac:dyDescent="0.15">
      <c r="A83" s="102"/>
      <c r="B83" s="103"/>
      <c r="C83" s="8">
        <v>-2</v>
      </c>
      <c r="D83" s="8">
        <v>-2.0030000000000001</v>
      </c>
      <c r="E83" s="8"/>
      <c r="F83" s="8">
        <v>-0.997</v>
      </c>
      <c r="G83" s="17"/>
    </row>
    <row r="84" spans="1:7" ht="19.5" customHeight="1" x14ac:dyDescent="0.15">
      <c r="A84" s="104"/>
      <c r="B84" s="105"/>
      <c r="C84" s="8">
        <v>-10</v>
      </c>
      <c r="D84" s="8">
        <v>-10.007</v>
      </c>
      <c r="E84" s="8"/>
      <c r="F84" s="8">
        <v>-9.9930000000000003</v>
      </c>
      <c r="G84" s="17"/>
    </row>
    <row r="85" spans="1:7" ht="19.5" customHeight="1" x14ac:dyDescent="0.15">
      <c r="A85" s="100" t="s">
        <v>26</v>
      </c>
      <c r="B85" s="101"/>
      <c r="C85" s="29">
        <v>20</v>
      </c>
      <c r="D85" s="11">
        <v>19.984999999999999</v>
      </c>
      <c r="E85" s="15"/>
      <c r="F85" s="11">
        <v>20.015000000000001</v>
      </c>
      <c r="G85" s="17"/>
    </row>
    <row r="86" spans="1:7" ht="19.5" customHeight="1" x14ac:dyDescent="0.15">
      <c r="A86" s="102"/>
      <c r="B86" s="103"/>
      <c r="C86" s="29">
        <v>50</v>
      </c>
      <c r="D86" s="15">
        <v>49.97</v>
      </c>
      <c r="E86" s="15"/>
      <c r="F86" s="15">
        <v>50.03</v>
      </c>
      <c r="G86" s="17"/>
    </row>
    <row r="87" spans="1:7" ht="19.5" customHeight="1" x14ac:dyDescent="0.15">
      <c r="A87" s="102"/>
      <c r="B87" s="103"/>
      <c r="C87" s="29">
        <v>100</v>
      </c>
      <c r="D87" s="11">
        <v>99.944999999999993</v>
      </c>
      <c r="E87" s="15"/>
      <c r="F87" s="11">
        <v>100.05500000000001</v>
      </c>
      <c r="G87" s="17"/>
    </row>
    <row r="88" spans="1:7" ht="19.5" customHeight="1" x14ac:dyDescent="0.15">
      <c r="A88" s="102"/>
      <c r="B88" s="103"/>
      <c r="C88" s="29">
        <v>-20</v>
      </c>
      <c r="D88" s="11">
        <v>-20.015000000000001</v>
      </c>
      <c r="E88" s="15"/>
      <c r="F88" s="11">
        <v>-19.984999999999999</v>
      </c>
      <c r="G88" s="17"/>
    </row>
    <row r="89" spans="1:7" ht="19.5" customHeight="1" x14ac:dyDescent="0.15">
      <c r="A89" s="104"/>
      <c r="B89" s="105"/>
      <c r="C89" s="29">
        <v>-100</v>
      </c>
      <c r="D89" s="11">
        <v>-100.05500000000001</v>
      </c>
      <c r="E89" s="15"/>
      <c r="F89" s="11">
        <v>-99.944999999999993</v>
      </c>
      <c r="G89" s="17"/>
    </row>
    <row r="90" spans="1:7" ht="19.5" customHeight="1" x14ac:dyDescent="0.15">
      <c r="A90" s="100" t="s">
        <v>27</v>
      </c>
      <c r="B90" s="101"/>
      <c r="C90" s="28">
        <v>0.2</v>
      </c>
      <c r="D90" s="12">
        <v>0.19969999999999999</v>
      </c>
      <c r="E90" s="12"/>
      <c r="F90" s="12">
        <f>C90+((C90/100)*0.1+(1/100)*0.01)</f>
        <v>0.20030000000000001</v>
      </c>
      <c r="G90" s="17"/>
    </row>
    <row r="91" spans="1:7" ht="19.5" customHeight="1" x14ac:dyDescent="0.15">
      <c r="A91" s="102"/>
      <c r="B91" s="103"/>
      <c r="C91" s="28">
        <v>0.5</v>
      </c>
      <c r="D91" s="12">
        <v>0.49940000000000001</v>
      </c>
      <c r="E91" s="12"/>
      <c r="F91" s="12">
        <f>C91+((C91/100)*0.1+(1/100)*0.01)</f>
        <v>0.50060000000000004</v>
      </c>
      <c r="G91" s="17"/>
    </row>
    <row r="92" spans="1:7" ht="19.5" customHeight="1" x14ac:dyDescent="0.15">
      <c r="A92" s="102"/>
      <c r="B92" s="103"/>
      <c r="C92" s="28">
        <v>1</v>
      </c>
      <c r="D92" s="12">
        <v>0.99890000000000001</v>
      </c>
      <c r="E92" s="12"/>
      <c r="F92" s="12">
        <f>C92+((C92/100)*0.1+(1/100)*0.01)</f>
        <v>1.0011000000000001</v>
      </c>
      <c r="G92" s="17"/>
    </row>
    <row r="93" spans="1:7" ht="19.5" customHeight="1" x14ac:dyDescent="0.15">
      <c r="A93" s="102"/>
      <c r="B93" s="103"/>
      <c r="C93" s="28">
        <v>-0.2</v>
      </c>
      <c r="D93" s="12">
        <v>-0.20030000000000001</v>
      </c>
      <c r="E93" s="12"/>
      <c r="F93" s="12">
        <v>-0.19969999999999999</v>
      </c>
      <c r="G93" s="17"/>
    </row>
    <row r="94" spans="1:7" ht="19.5" customHeight="1" x14ac:dyDescent="0.15">
      <c r="A94" s="104"/>
      <c r="B94" s="105"/>
      <c r="C94" s="28">
        <v>-1</v>
      </c>
      <c r="D94" s="12">
        <v>-1.0011000000000001</v>
      </c>
      <c r="E94" s="12"/>
      <c r="F94" s="12">
        <v>-0.99890000000000001</v>
      </c>
      <c r="G94" s="17"/>
    </row>
    <row r="95" spans="1:7" ht="19.5" customHeight="1" x14ac:dyDescent="0.15">
      <c r="A95" s="100" t="s">
        <v>28</v>
      </c>
      <c r="B95" s="101"/>
      <c r="C95" s="16">
        <v>2</v>
      </c>
      <c r="D95" s="11">
        <v>1.9954000000000001</v>
      </c>
      <c r="E95" s="8"/>
      <c r="F95" s="8">
        <f>C95+((C95/100)*0.2+(3/100)*0.02)</f>
        <v>2.0045999999999999</v>
      </c>
      <c r="G95" s="17"/>
    </row>
    <row r="96" spans="1:7" ht="19.5" customHeight="1" x14ac:dyDescent="0.15">
      <c r="A96" s="102"/>
      <c r="B96" s="103"/>
      <c r="C96" s="16">
        <v>3</v>
      </c>
      <c r="D96" s="11">
        <v>2.9933999999999998</v>
      </c>
      <c r="E96" s="8"/>
      <c r="F96" s="8">
        <f>C96+((C96/100)*0.2+(3/100)*0.02)</f>
        <v>3.0066000000000002</v>
      </c>
      <c r="G96" s="17"/>
    </row>
    <row r="97" spans="1:7" ht="19.5" customHeight="1" x14ac:dyDescent="0.15">
      <c r="A97" s="102"/>
      <c r="B97" s="103"/>
      <c r="C97" s="16">
        <v>-2</v>
      </c>
      <c r="D97" s="11">
        <v>-2.0045999999999999</v>
      </c>
      <c r="E97" s="8"/>
      <c r="F97" s="11">
        <v>-1.9954000000000001</v>
      </c>
      <c r="G97" s="17"/>
    </row>
    <row r="98" spans="1:7" ht="19.5" customHeight="1" x14ac:dyDescent="0.15">
      <c r="A98" s="104"/>
      <c r="B98" s="105"/>
      <c r="C98" s="16">
        <v>-3</v>
      </c>
      <c r="D98" s="11">
        <v>-3.0066000000000002</v>
      </c>
      <c r="E98" s="8"/>
      <c r="F98" s="11">
        <v>-2.9933999999999998</v>
      </c>
      <c r="G98" s="17"/>
    </row>
    <row r="99" spans="1:7" ht="19.5" customHeight="1" x14ac:dyDescent="0.15">
      <c r="A99" s="88" t="s">
        <v>59</v>
      </c>
      <c r="B99" s="89"/>
      <c r="C99" s="16">
        <v>4</v>
      </c>
      <c r="D99" s="11">
        <v>3.9942000000000002</v>
      </c>
      <c r="E99" s="8"/>
      <c r="F99" s="8">
        <f>C99+((C99/100)*0.12+(10/100)*0.01)</f>
        <v>4.0057999999999998</v>
      </c>
      <c r="G99" s="22"/>
    </row>
    <row r="100" spans="1:7" ht="19.5" customHeight="1" x14ac:dyDescent="0.15">
      <c r="A100" s="89"/>
      <c r="B100" s="89"/>
      <c r="C100" s="16">
        <v>6</v>
      </c>
      <c r="D100" s="11">
        <v>5.9917999999999996</v>
      </c>
      <c r="E100" s="8"/>
      <c r="F100" s="8">
        <f>C100+((C100/100)*0.12+(10/100)*0.01)</f>
        <v>6.0082000000000004</v>
      </c>
      <c r="G100" s="22"/>
    </row>
    <row r="101" spans="1:7" ht="19.5" customHeight="1" x14ac:dyDescent="0.15">
      <c r="A101" s="89"/>
      <c r="B101" s="89"/>
      <c r="C101" s="16">
        <v>8</v>
      </c>
      <c r="D101" s="11">
        <v>7.9893999999999998</v>
      </c>
      <c r="E101" s="8"/>
      <c r="F101" s="8">
        <f>C101+((C101/100)*0.12+(10/100)*0.01)</f>
        <v>8.0106000000000002</v>
      </c>
      <c r="G101" s="22"/>
    </row>
    <row r="102" spans="1:7" ht="19.5" customHeight="1" x14ac:dyDescent="0.15">
      <c r="A102" s="89"/>
      <c r="B102" s="89"/>
      <c r="C102" s="16">
        <v>10</v>
      </c>
      <c r="D102" s="8">
        <v>9.9870000000000001</v>
      </c>
      <c r="E102" s="8"/>
      <c r="F102" s="8">
        <f>C102+((C102/100)*0.12+(10/100)*0.01)</f>
        <v>10.013</v>
      </c>
      <c r="G102" s="22"/>
    </row>
    <row r="103" spans="1:7" ht="19.5" customHeight="1" x14ac:dyDescent="0.15">
      <c r="A103" s="89"/>
      <c r="B103" s="89"/>
      <c r="C103" s="16">
        <v>-4</v>
      </c>
      <c r="D103" s="11">
        <v>-4.0057999999999998</v>
      </c>
      <c r="E103" s="8"/>
      <c r="F103" s="11">
        <v>-3.9942000000000002</v>
      </c>
      <c r="G103" s="22"/>
    </row>
    <row r="104" spans="1:7" ht="19.5" customHeight="1" x14ac:dyDescent="0.15">
      <c r="A104" s="89"/>
      <c r="B104" s="89"/>
      <c r="C104" s="16">
        <v>-10</v>
      </c>
      <c r="D104" s="8">
        <v>-10.013</v>
      </c>
      <c r="E104" s="8"/>
      <c r="F104" s="8">
        <v>-9.9870000000000001</v>
      </c>
      <c r="G104" s="22"/>
    </row>
    <row r="105" spans="1:7" ht="25.5" customHeight="1" x14ac:dyDescent="0.15">
      <c r="A105" s="119" t="s">
        <v>29</v>
      </c>
      <c r="B105" s="120"/>
      <c r="C105" s="120"/>
      <c r="D105" s="120"/>
      <c r="E105" s="120"/>
      <c r="F105" s="120"/>
      <c r="G105" s="121"/>
    </row>
    <row r="106" spans="1:7" ht="34.5" customHeight="1" x14ac:dyDescent="0.15">
      <c r="A106" s="18" t="s">
        <v>30</v>
      </c>
      <c r="B106" s="7" t="s">
        <v>13</v>
      </c>
      <c r="C106" s="7" t="s">
        <v>14</v>
      </c>
      <c r="D106" s="7" t="s">
        <v>15</v>
      </c>
      <c r="E106" s="14" t="s">
        <v>16</v>
      </c>
      <c r="F106" s="14" t="s">
        <v>17</v>
      </c>
      <c r="G106" s="27" t="s">
        <v>75</v>
      </c>
    </row>
    <row r="107" spans="1:7" ht="20.45" customHeight="1" x14ac:dyDescent="0.15">
      <c r="A107" s="75" t="s">
        <v>31</v>
      </c>
      <c r="B107" s="75" t="s">
        <v>32</v>
      </c>
      <c r="C107" s="15">
        <v>10</v>
      </c>
      <c r="D107" s="11">
        <v>9.9640000000000004</v>
      </c>
      <c r="E107" s="15"/>
      <c r="F107" s="11">
        <v>10.036</v>
      </c>
      <c r="G107" s="9"/>
    </row>
    <row r="108" spans="1:7" ht="20.45" customHeight="1" x14ac:dyDescent="0.15">
      <c r="A108" s="77"/>
      <c r="B108" s="76"/>
      <c r="C108" s="15">
        <v>100</v>
      </c>
      <c r="D108" s="15">
        <v>99.91</v>
      </c>
      <c r="E108" s="15"/>
      <c r="F108" s="15">
        <v>100.09</v>
      </c>
      <c r="G108" s="9"/>
    </row>
    <row r="109" spans="1:7" ht="20.45" customHeight="1" x14ac:dyDescent="0.15">
      <c r="A109" s="77"/>
      <c r="B109" s="75" t="s">
        <v>33</v>
      </c>
      <c r="C109" s="12">
        <v>0.2</v>
      </c>
      <c r="D109" s="11">
        <v>0.19958000000000001</v>
      </c>
      <c r="E109" s="12"/>
      <c r="F109" s="11">
        <v>0.20041999999999999</v>
      </c>
      <c r="G109" s="9"/>
    </row>
    <row r="110" spans="1:7" ht="20.45" customHeight="1" x14ac:dyDescent="0.15">
      <c r="A110" s="77"/>
      <c r="B110" s="76"/>
      <c r="C110" s="12">
        <v>1</v>
      </c>
      <c r="D110" s="12">
        <v>0.99909999999999999</v>
      </c>
      <c r="E110" s="12"/>
      <c r="F110" s="12">
        <v>1.0008999999999999</v>
      </c>
      <c r="G110" s="9"/>
    </row>
    <row r="111" spans="1:7" ht="20.45" customHeight="1" x14ac:dyDescent="0.15">
      <c r="A111" s="77"/>
      <c r="B111" s="75" t="s">
        <v>34</v>
      </c>
      <c r="C111" s="8">
        <v>2</v>
      </c>
      <c r="D111" s="11">
        <v>1.9958</v>
      </c>
      <c r="E111" s="8"/>
      <c r="F111" s="11">
        <v>2.0042</v>
      </c>
      <c r="G111" s="9"/>
    </row>
    <row r="112" spans="1:7" ht="20.45" customHeight="1" x14ac:dyDescent="0.15">
      <c r="A112" s="77"/>
      <c r="B112" s="76"/>
      <c r="C112" s="8">
        <v>10</v>
      </c>
      <c r="D112" s="8">
        <v>9.9909999999999997</v>
      </c>
      <c r="E112" s="8"/>
      <c r="F112" s="8">
        <v>10.009</v>
      </c>
      <c r="G112" s="9"/>
    </row>
    <row r="113" spans="1:7" ht="20.45" customHeight="1" x14ac:dyDescent="0.15">
      <c r="A113" s="77"/>
      <c r="B113" s="75" t="s">
        <v>35</v>
      </c>
      <c r="C113" s="15">
        <v>20</v>
      </c>
      <c r="D113" s="11">
        <v>19.957999999999998</v>
      </c>
      <c r="E113" s="15"/>
      <c r="F113" s="11">
        <v>20.042000000000002</v>
      </c>
      <c r="G113" s="9"/>
    </row>
    <row r="114" spans="1:7" ht="20.45" customHeight="1" x14ac:dyDescent="0.15">
      <c r="A114" s="77"/>
      <c r="B114" s="76"/>
      <c r="C114" s="15">
        <v>100</v>
      </c>
      <c r="D114" s="15">
        <v>99.91</v>
      </c>
      <c r="E114" s="15"/>
      <c r="F114" s="15">
        <v>100.09</v>
      </c>
      <c r="G114" s="9"/>
    </row>
    <row r="115" spans="1:7" ht="20.45" customHeight="1" x14ac:dyDescent="0.15">
      <c r="A115" s="77"/>
      <c r="B115" s="75" t="s">
        <v>36</v>
      </c>
      <c r="C115" s="19">
        <v>200</v>
      </c>
      <c r="D115" s="19">
        <v>199.655</v>
      </c>
      <c r="E115" s="19"/>
      <c r="F115" s="19">
        <v>200.345</v>
      </c>
      <c r="G115" s="9"/>
    </row>
    <row r="116" spans="1:7" ht="20.45" customHeight="1" x14ac:dyDescent="0.15">
      <c r="A116" s="76"/>
      <c r="B116" s="76"/>
      <c r="C116" s="19">
        <v>750</v>
      </c>
      <c r="D116" s="19">
        <v>749.32500000000005</v>
      </c>
      <c r="E116" s="19"/>
      <c r="F116" s="19">
        <v>750.67499999999995</v>
      </c>
      <c r="G116" s="9"/>
    </row>
    <row r="117" spans="1:7" ht="20.45" customHeight="1" x14ac:dyDescent="0.15">
      <c r="A117" s="75" t="s">
        <v>37</v>
      </c>
      <c r="B117" s="75" t="s">
        <v>32</v>
      </c>
      <c r="C117" s="15">
        <v>10</v>
      </c>
      <c r="D117" s="11">
        <v>9.9640000000000004</v>
      </c>
      <c r="E117" s="15"/>
      <c r="F117" s="11">
        <v>10.036</v>
      </c>
      <c r="G117" s="9"/>
    </row>
    <row r="118" spans="1:7" ht="20.45" customHeight="1" x14ac:dyDescent="0.15">
      <c r="A118" s="77"/>
      <c r="B118" s="77"/>
      <c r="C118" s="15">
        <v>50</v>
      </c>
      <c r="D118" s="15">
        <v>49.94</v>
      </c>
      <c r="E118" s="15"/>
      <c r="F118" s="15">
        <v>50.06</v>
      </c>
      <c r="G118" s="9"/>
    </row>
    <row r="119" spans="1:7" ht="20.45" customHeight="1" x14ac:dyDescent="0.15">
      <c r="A119" s="77"/>
      <c r="B119" s="76"/>
      <c r="C119" s="15">
        <v>100</v>
      </c>
      <c r="D119" s="15">
        <v>99.91</v>
      </c>
      <c r="E119" s="15"/>
      <c r="F119" s="15">
        <v>100.09</v>
      </c>
      <c r="G119" s="9"/>
    </row>
    <row r="120" spans="1:7" ht="20.45" customHeight="1" x14ac:dyDescent="0.15">
      <c r="A120" s="77"/>
      <c r="B120" s="75" t="s">
        <v>33</v>
      </c>
      <c r="C120" s="12">
        <v>0.2</v>
      </c>
      <c r="D120" s="11">
        <v>0.19958000000000001</v>
      </c>
      <c r="E120" s="12"/>
      <c r="F120" s="11">
        <v>0.20041999999999999</v>
      </c>
      <c r="G120" s="9"/>
    </row>
    <row r="121" spans="1:7" ht="20.45" customHeight="1" x14ac:dyDescent="0.15">
      <c r="A121" s="77"/>
      <c r="B121" s="77"/>
      <c r="C121" s="12">
        <v>0.5</v>
      </c>
      <c r="D121" s="12">
        <v>0.49940000000000001</v>
      </c>
      <c r="E121" s="12"/>
      <c r="F121" s="12">
        <v>0.50060000000000004</v>
      </c>
      <c r="G121" s="9"/>
    </row>
    <row r="122" spans="1:7" ht="20.45" customHeight="1" x14ac:dyDescent="0.15">
      <c r="A122" s="77"/>
      <c r="B122" s="76"/>
      <c r="C122" s="12">
        <v>1</v>
      </c>
      <c r="D122" s="12">
        <v>0.99909999999999999</v>
      </c>
      <c r="E122" s="12"/>
      <c r="F122" s="12">
        <v>1.0008999999999999</v>
      </c>
      <c r="G122" s="9"/>
    </row>
    <row r="123" spans="1:7" ht="20.45" customHeight="1" x14ac:dyDescent="0.15">
      <c r="A123" s="77"/>
      <c r="B123" s="75" t="s">
        <v>38</v>
      </c>
      <c r="C123" s="8">
        <v>2</v>
      </c>
      <c r="D123" s="11">
        <v>1.9958</v>
      </c>
      <c r="E123" s="8"/>
      <c r="F123" s="11">
        <v>2.0042</v>
      </c>
      <c r="G123" s="9"/>
    </row>
    <row r="124" spans="1:7" ht="20.45" customHeight="1" x14ac:dyDescent="0.15">
      <c r="A124" s="77"/>
      <c r="B124" s="77"/>
      <c r="C124" s="8">
        <v>5</v>
      </c>
      <c r="D124" s="8">
        <v>4.9939999999999998</v>
      </c>
      <c r="E124" s="8"/>
      <c r="F124" s="8">
        <v>5.0060000000000002</v>
      </c>
      <c r="G124" s="9"/>
    </row>
    <row r="125" spans="1:7" ht="20.45" customHeight="1" x14ac:dyDescent="0.15">
      <c r="A125" s="77"/>
      <c r="B125" s="76"/>
      <c r="C125" s="8">
        <v>10</v>
      </c>
      <c r="D125" s="8">
        <v>9.9909999999999997</v>
      </c>
      <c r="E125" s="8"/>
      <c r="F125" s="8">
        <v>10.009</v>
      </c>
      <c r="G125" s="9"/>
    </row>
    <row r="126" spans="1:7" ht="20.45" customHeight="1" x14ac:dyDescent="0.15">
      <c r="A126" s="77"/>
      <c r="B126" s="75" t="s">
        <v>39</v>
      </c>
      <c r="C126" s="15">
        <v>20</v>
      </c>
      <c r="D126" s="11">
        <v>19.957999999999998</v>
      </c>
      <c r="E126" s="15"/>
      <c r="F126" s="11">
        <v>20.042000000000002</v>
      </c>
      <c r="G126" s="9"/>
    </row>
    <row r="127" spans="1:7" ht="20.45" customHeight="1" x14ac:dyDescent="0.15">
      <c r="A127" s="77"/>
      <c r="B127" s="77"/>
      <c r="C127" s="15">
        <v>50</v>
      </c>
      <c r="D127" s="15">
        <v>49.94</v>
      </c>
      <c r="E127" s="15"/>
      <c r="F127" s="15">
        <v>50.06</v>
      </c>
      <c r="G127" s="9"/>
    </row>
    <row r="128" spans="1:7" ht="20.45" customHeight="1" x14ac:dyDescent="0.15">
      <c r="A128" s="77"/>
      <c r="B128" s="76"/>
      <c r="C128" s="15">
        <v>100</v>
      </c>
      <c r="D128" s="15">
        <v>99.91</v>
      </c>
      <c r="E128" s="15"/>
      <c r="F128" s="15">
        <v>100.09</v>
      </c>
      <c r="G128" s="9"/>
    </row>
    <row r="129" spans="1:7" ht="20.45" customHeight="1" x14ac:dyDescent="0.15">
      <c r="A129" s="77"/>
      <c r="B129" s="75" t="s">
        <v>36</v>
      </c>
      <c r="C129" s="19">
        <v>200</v>
      </c>
      <c r="D129" s="19">
        <v>199.73</v>
      </c>
      <c r="E129" s="19"/>
      <c r="F129" s="19">
        <v>200.27</v>
      </c>
      <c r="G129" s="9"/>
    </row>
    <row r="130" spans="1:7" ht="20.45" customHeight="1" x14ac:dyDescent="0.15">
      <c r="A130" s="77"/>
      <c r="B130" s="77"/>
      <c r="C130" s="19">
        <v>500</v>
      </c>
      <c r="D130" s="19">
        <v>499.47500000000002</v>
      </c>
      <c r="E130" s="19"/>
      <c r="F130" s="19">
        <v>500.52499999999998</v>
      </c>
      <c r="G130" s="9"/>
    </row>
    <row r="131" spans="1:7" ht="20.45" customHeight="1" x14ac:dyDescent="0.15">
      <c r="A131" s="76"/>
      <c r="B131" s="76"/>
      <c r="C131" s="19">
        <v>750</v>
      </c>
      <c r="D131" s="19">
        <v>749.32500000000005</v>
      </c>
      <c r="E131" s="19"/>
      <c r="F131" s="19">
        <v>750.67499999999995</v>
      </c>
      <c r="G131" s="9"/>
    </row>
    <row r="132" spans="1:7" ht="20.45" customHeight="1" x14ac:dyDescent="0.15">
      <c r="A132" s="81" t="s">
        <v>40</v>
      </c>
      <c r="B132" s="81" t="s">
        <v>32</v>
      </c>
      <c r="C132" s="15">
        <v>10</v>
      </c>
      <c r="D132" s="11">
        <v>9.9640000000000004</v>
      </c>
      <c r="E132" s="15"/>
      <c r="F132" s="11">
        <v>10.036</v>
      </c>
      <c r="G132" s="9"/>
    </row>
    <row r="133" spans="1:7" ht="20.45" customHeight="1" x14ac:dyDescent="0.15">
      <c r="A133" s="82"/>
      <c r="B133" s="82"/>
      <c r="C133" s="15">
        <v>100</v>
      </c>
      <c r="D133" s="15">
        <v>99.91</v>
      </c>
      <c r="E133" s="15"/>
      <c r="F133" s="15">
        <v>100.09</v>
      </c>
      <c r="G133" s="9"/>
    </row>
    <row r="134" spans="1:7" ht="20.45" customHeight="1" x14ac:dyDescent="0.15">
      <c r="A134" s="82"/>
      <c r="B134" s="81" t="s">
        <v>33</v>
      </c>
      <c r="C134" s="12">
        <v>0.2</v>
      </c>
      <c r="D134" s="11">
        <v>0.19958000000000001</v>
      </c>
      <c r="E134" s="12"/>
      <c r="F134" s="11">
        <v>0.20041999999999999</v>
      </c>
      <c r="G134" s="9"/>
    </row>
    <row r="135" spans="1:7" ht="20.45" customHeight="1" x14ac:dyDescent="0.15">
      <c r="A135" s="82"/>
      <c r="B135" s="82"/>
      <c r="C135" s="12">
        <v>1</v>
      </c>
      <c r="D135" s="12">
        <v>0.99909999999999999</v>
      </c>
      <c r="E135" s="12"/>
      <c r="F135" s="12">
        <v>1.0008999999999999</v>
      </c>
      <c r="G135" s="9"/>
    </row>
    <row r="136" spans="1:7" ht="20.45" customHeight="1" x14ac:dyDescent="0.15">
      <c r="A136" s="82"/>
      <c r="B136" s="81" t="s">
        <v>34</v>
      </c>
      <c r="C136" s="8">
        <v>2</v>
      </c>
      <c r="D136" s="11">
        <v>1.9958</v>
      </c>
      <c r="E136" s="8"/>
      <c r="F136" s="11">
        <v>2.0042</v>
      </c>
      <c r="G136" s="9"/>
    </row>
    <row r="137" spans="1:7" ht="20.45" customHeight="1" x14ac:dyDescent="0.15">
      <c r="A137" s="82"/>
      <c r="B137" s="82"/>
      <c r="C137" s="8">
        <v>10</v>
      </c>
      <c r="D137" s="8">
        <v>9.9909999999999997</v>
      </c>
      <c r="E137" s="8"/>
      <c r="F137" s="8">
        <v>10.009</v>
      </c>
      <c r="G137" s="9"/>
    </row>
    <row r="138" spans="1:7" ht="20.45" customHeight="1" x14ac:dyDescent="0.15">
      <c r="A138" s="82"/>
      <c r="B138" s="81" t="s">
        <v>35</v>
      </c>
      <c r="C138" s="15">
        <v>20</v>
      </c>
      <c r="D138" s="11">
        <v>19.957999999999998</v>
      </c>
      <c r="E138" s="15"/>
      <c r="F138" s="11">
        <v>20.042000000000002</v>
      </c>
      <c r="G138" s="9"/>
    </row>
    <row r="139" spans="1:7" ht="20.45" customHeight="1" x14ac:dyDescent="0.15">
      <c r="A139" s="82"/>
      <c r="B139" s="82"/>
      <c r="C139" s="15">
        <v>100</v>
      </c>
      <c r="D139" s="15">
        <v>99.91</v>
      </c>
      <c r="E139" s="15"/>
      <c r="F139" s="15">
        <v>100.09</v>
      </c>
      <c r="G139" s="9"/>
    </row>
    <row r="140" spans="1:7" ht="19.5" customHeight="1" x14ac:dyDescent="0.15">
      <c r="A140" s="113" t="s">
        <v>78</v>
      </c>
      <c r="B140" s="114"/>
      <c r="C140" s="114"/>
      <c r="D140" s="114"/>
      <c r="E140" s="114"/>
      <c r="F140" s="114"/>
      <c r="G140" s="115"/>
    </row>
    <row r="141" spans="1:7" ht="30.75" customHeight="1" x14ac:dyDescent="0.15">
      <c r="A141" s="18" t="s">
        <v>30</v>
      </c>
      <c r="B141" s="7" t="s">
        <v>13</v>
      </c>
      <c r="C141" s="7" t="s">
        <v>14</v>
      </c>
      <c r="D141" s="7" t="s">
        <v>15</v>
      </c>
      <c r="E141" s="14" t="s">
        <v>16</v>
      </c>
      <c r="F141" s="14" t="s">
        <v>17</v>
      </c>
      <c r="G141" s="27" t="s">
        <v>75</v>
      </c>
    </row>
    <row r="142" spans="1:7" ht="21.95" customHeight="1" x14ac:dyDescent="0.15">
      <c r="A142" s="75" t="s">
        <v>41</v>
      </c>
      <c r="B142" s="75" t="s">
        <v>32</v>
      </c>
      <c r="C142" s="15">
        <v>10</v>
      </c>
      <c r="D142" s="11">
        <v>9.9380000000000006</v>
      </c>
      <c r="E142" s="15"/>
      <c r="F142" s="11">
        <v>10.061999999999999</v>
      </c>
      <c r="G142" s="9"/>
    </row>
    <row r="143" spans="1:7" ht="21.95" customHeight="1" x14ac:dyDescent="0.15">
      <c r="A143" s="77"/>
      <c r="B143" s="76"/>
      <c r="C143" s="15">
        <v>100</v>
      </c>
      <c r="D143" s="15">
        <v>99.83</v>
      </c>
      <c r="E143" s="15"/>
      <c r="F143" s="15">
        <v>100.17</v>
      </c>
      <c r="G143" s="9"/>
    </row>
    <row r="144" spans="1:7" ht="21.95" customHeight="1" x14ac:dyDescent="0.15">
      <c r="A144" s="77"/>
      <c r="B144" s="75" t="s">
        <v>33</v>
      </c>
      <c r="C144" s="12">
        <v>0.2</v>
      </c>
      <c r="D144" s="11">
        <v>0.19925999999999999</v>
      </c>
      <c r="E144" s="12"/>
      <c r="F144" s="11">
        <v>0.20074</v>
      </c>
      <c r="G144" s="9"/>
    </row>
    <row r="145" spans="1:7" ht="21.95" customHeight="1" x14ac:dyDescent="0.15">
      <c r="A145" s="77"/>
      <c r="B145" s="76"/>
      <c r="C145" s="12">
        <v>1</v>
      </c>
      <c r="D145" s="12">
        <v>0.99829999999999997</v>
      </c>
      <c r="E145" s="12"/>
      <c r="F145" s="12">
        <v>1.0017</v>
      </c>
      <c r="G145" s="9"/>
    </row>
    <row r="146" spans="1:7" ht="21.95" customHeight="1" x14ac:dyDescent="0.15">
      <c r="A146" s="77"/>
      <c r="B146" s="75" t="s">
        <v>34</v>
      </c>
      <c r="C146" s="8">
        <v>2</v>
      </c>
      <c r="D146" s="11">
        <v>1.9925999999999999</v>
      </c>
      <c r="E146" s="8"/>
      <c r="F146" s="11">
        <v>2.0074000000000001</v>
      </c>
      <c r="G146" s="9"/>
    </row>
    <row r="147" spans="1:7" ht="21.95" customHeight="1" x14ac:dyDescent="0.15">
      <c r="A147" s="77"/>
      <c r="B147" s="76"/>
      <c r="C147" s="8">
        <v>10</v>
      </c>
      <c r="D147" s="8">
        <v>9.9830000000000005</v>
      </c>
      <c r="E147" s="8"/>
      <c r="F147" s="8">
        <v>10.016999999999999</v>
      </c>
      <c r="G147" s="9"/>
    </row>
    <row r="148" spans="1:7" ht="21.95" customHeight="1" x14ac:dyDescent="0.15">
      <c r="A148" s="77"/>
      <c r="B148" s="75" t="s">
        <v>35</v>
      </c>
      <c r="C148" s="15">
        <v>20</v>
      </c>
      <c r="D148" s="11">
        <v>19.936</v>
      </c>
      <c r="E148" s="15"/>
      <c r="F148" s="11">
        <v>20.074000000000002</v>
      </c>
      <c r="G148" s="9"/>
    </row>
    <row r="149" spans="1:7" ht="21.95" customHeight="1" x14ac:dyDescent="0.15">
      <c r="A149" s="76"/>
      <c r="B149" s="76"/>
      <c r="C149" s="15">
        <v>100</v>
      </c>
      <c r="D149" s="15">
        <v>99.83</v>
      </c>
      <c r="E149" s="15"/>
      <c r="F149" s="15">
        <v>100.17</v>
      </c>
      <c r="G149" s="9"/>
    </row>
    <row r="150" spans="1:7" ht="21.95" customHeight="1" x14ac:dyDescent="0.15">
      <c r="A150" s="75" t="s">
        <v>42</v>
      </c>
      <c r="B150" s="75" t="s">
        <v>32</v>
      </c>
      <c r="C150" s="15">
        <v>10</v>
      </c>
      <c r="D150" s="15">
        <v>9.86</v>
      </c>
      <c r="E150" s="15"/>
      <c r="F150" s="15">
        <v>10.14</v>
      </c>
      <c r="G150" s="9"/>
    </row>
    <row r="151" spans="1:7" ht="21.95" customHeight="1" x14ac:dyDescent="0.15">
      <c r="A151" s="77"/>
      <c r="B151" s="76"/>
      <c r="C151" s="15">
        <v>100</v>
      </c>
      <c r="D151" s="15">
        <v>99.32</v>
      </c>
      <c r="E151" s="15"/>
      <c r="F151" s="15">
        <v>100.68</v>
      </c>
      <c r="G151" s="9"/>
    </row>
    <row r="152" spans="1:7" ht="21.95" customHeight="1" x14ac:dyDescent="0.15">
      <c r="A152" s="77"/>
      <c r="B152" s="75" t="s">
        <v>33</v>
      </c>
      <c r="C152" s="12">
        <v>0.2</v>
      </c>
      <c r="D152" s="12">
        <v>0.19800000000000001</v>
      </c>
      <c r="E152" s="12"/>
      <c r="F152" s="12">
        <v>0.20200000000000001</v>
      </c>
      <c r="G152" s="9"/>
    </row>
    <row r="153" spans="1:7" ht="21.95" customHeight="1" x14ac:dyDescent="0.15">
      <c r="A153" s="77"/>
      <c r="B153" s="76"/>
      <c r="C153" s="12">
        <v>1</v>
      </c>
      <c r="D153" s="12">
        <v>0.99319999999999997</v>
      </c>
      <c r="E153" s="12"/>
      <c r="F153" s="12">
        <v>1.0067999999999999</v>
      </c>
      <c r="G153" s="9"/>
    </row>
    <row r="154" spans="1:7" ht="21.95" customHeight="1" x14ac:dyDescent="0.15">
      <c r="A154" s="77"/>
      <c r="B154" s="75" t="s">
        <v>34</v>
      </c>
      <c r="C154" s="8">
        <v>2</v>
      </c>
      <c r="D154" s="8">
        <v>1.98</v>
      </c>
      <c r="E154" s="8"/>
      <c r="F154" s="8">
        <v>2.02</v>
      </c>
      <c r="G154" s="9"/>
    </row>
    <row r="155" spans="1:7" ht="21.95" customHeight="1" x14ac:dyDescent="0.15">
      <c r="A155" s="77"/>
      <c r="B155" s="76"/>
      <c r="C155" s="8">
        <v>10</v>
      </c>
      <c r="D155" s="8">
        <v>9.9320000000000004</v>
      </c>
      <c r="E155" s="8"/>
      <c r="F155" s="8">
        <v>10.068</v>
      </c>
      <c r="G155" s="9"/>
    </row>
    <row r="156" spans="1:7" ht="21.95" customHeight="1" x14ac:dyDescent="0.15">
      <c r="A156" s="77"/>
      <c r="B156" s="75" t="s">
        <v>35</v>
      </c>
      <c r="C156" s="15">
        <v>20</v>
      </c>
      <c r="D156" s="15">
        <v>19.8</v>
      </c>
      <c r="E156" s="15"/>
      <c r="F156" s="15">
        <v>20.2</v>
      </c>
      <c r="G156" s="9"/>
    </row>
    <row r="157" spans="1:7" ht="21.95" customHeight="1" x14ac:dyDescent="0.15">
      <c r="A157" s="76"/>
      <c r="B157" s="76"/>
      <c r="C157" s="15">
        <v>100</v>
      </c>
      <c r="D157" s="15">
        <v>99.32</v>
      </c>
      <c r="E157" s="15"/>
      <c r="F157" s="15">
        <v>100.68</v>
      </c>
      <c r="G157" s="9"/>
    </row>
    <row r="158" spans="1:7" ht="21" customHeight="1" x14ac:dyDescent="0.15">
      <c r="A158" s="83" t="s">
        <v>44</v>
      </c>
      <c r="B158" s="84"/>
      <c r="C158" s="84"/>
      <c r="D158" s="84"/>
      <c r="E158" s="84"/>
      <c r="F158" s="84"/>
      <c r="G158" s="79"/>
    </row>
    <row r="159" spans="1:7" ht="33" x14ac:dyDescent="0.15">
      <c r="A159" s="18" t="s">
        <v>30</v>
      </c>
      <c r="B159" s="7" t="s">
        <v>13</v>
      </c>
      <c r="C159" s="7" t="s">
        <v>14</v>
      </c>
      <c r="D159" s="7" t="s">
        <v>15</v>
      </c>
      <c r="E159" s="14" t="s">
        <v>16</v>
      </c>
      <c r="F159" s="14" t="s">
        <v>17</v>
      </c>
      <c r="G159" s="27" t="s">
        <v>75</v>
      </c>
    </row>
    <row r="160" spans="1:7" ht="23.1" customHeight="1" x14ac:dyDescent="0.15">
      <c r="A160" s="81" t="s">
        <v>31</v>
      </c>
      <c r="B160" s="80" t="s">
        <v>60</v>
      </c>
      <c r="C160" s="12">
        <v>0.5</v>
      </c>
      <c r="D160" s="12">
        <v>0.49909999999999999</v>
      </c>
      <c r="E160" s="12"/>
      <c r="F160" s="12">
        <v>0.50090000000000001</v>
      </c>
      <c r="G160" s="9"/>
    </row>
    <row r="161" spans="1:7" ht="23.1" customHeight="1" x14ac:dyDescent="0.15">
      <c r="A161" s="81"/>
      <c r="B161" s="82"/>
      <c r="C161" s="12">
        <v>1</v>
      </c>
      <c r="D161" s="12">
        <v>0.99860000000000004</v>
      </c>
      <c r="E161" s="12"/>
      <c r="F161" s="12">
        <v>1.0014000000000001</v>
      </c>
      <c r="G161" s="9"/>
    </row>
    <row r="162" spans="1:7" ht="23.1" customHeight="1" x14ac:dyDescent="0.15">
      <c r="A162" s="81"/>
      <c r="B162" s="80" t="s">
        <v>61</v>
      </c>
      <c r="C162" s="8">
        <v>2</v>
      </c>
      <c r="D162" s="8">
        <v>1.994</v>
      </c>
      <c r="E162" s="8"/>
      <c r="F162" s="8">
        <v>2.0059999999999998</v>
      </c>
      <c r="G162" s="9"/>
    </row>
    <row r="163" spans="1:7" ht="23.1" customHeight="1" x14ac:dyDescent="0.15">
      <c r="A163" s="81"/>
      <c r="B163" s="81"/>
      <c r="C163" s="8">
        <v>10</v>
      </c>
      <c r="D163" s="8">
        <v>9.9860000000000007</v>
      </c>
      <c r="E163" s="8"/>
      <c r="F163" s="8">
        <v>10.013999999999999</v>
      </c>
      <c r="G163" s="9"/>
    </row>
    <row r="164" spans="1:7" ht="23.1" customHeight="1" x14ac:dyDescent="0.15">
      <c r="A164" s="81"/>
      <c r="B164" s="80" t="s">
        <v>62</v>
      </c>
      <c r="C164" s="15">
        <v>20</v>
      </c>
      <c r="D164" s="15">
        <v>19.940000000000001</v>
      </c>
      <c r="E164" s="15"/>
      <c r="F164" s="15">
        <v>20.059999999999999</v>
      </c>
      <c r="G164" s="9"/>
    </row>
    <row r="165" spans="1:7" ht="23.1" customHeight="1" x14ac:dyDescent="0.15">
      <c r="A165" s="81"/>
      <c r="B165" s="81"/>
      <c r="C165" s="15">
        <v>100</v>
      </c>
      <c r="D165" s="15">
        <v>99.86</v>
      </c>
      <c r="E165" s="15"/>
      <c r="F165" s="15">
        <v>100.14</v>
      </c>
      <c r="G165" s="9"/>
    </row>
    <row r="166" spans="1:7" ht="23.1" customHeight="1" x14ac:dyDescent="0.15">
      <c r="A166" s="81"/>
      <c r="B166" s="80" t="s">
        <v>63</v>
      </c>
      <c r="C166" s="12">
        <v>0.2</v>
      </c>
      <c r="D166" s="11">
        <v>0.19972000000000001</v>
      </c>
      <c r="E166" s="12"/>
      <c r="F166" s="11">
        <v>0.20028000000000001</v>
      </c>
      <c r="G166" s="9"/>
    </row>
    <row r="167" spans="1:7" ht="23.1" customHeight="1" x14ac:dyDescent="0.15">
      <c r="A167" s="81"/>
      <c r="B167" s="81"/>
      <c r="C167" s="12">
        <v>1</v>
      </c>
      <c r="D167" s="12">
        <v>0.99860000000000004</v>
      </c>
      <c r="E167" s="12"/>
      <c r="F167" s="12">
        <v>1.0014000000000001</v>
      </c>
      <c r="G167" s="9"/>
    </row>
    <row r="168" spans="1:7" ht="23.1" customHeight="1" x14ac:dyDescent="0.15">
      <c r="A168" s="81"/>
      <c r="B168" s="80" t="s">
        <v>64</v>
      </c>
      <c r="C168" s="8">
        <v>2</v>
      </c>
      <c r="D168" s="11">
        <v>1.9942</v>
      </c>
      <c r="E168" s="8"/>
      <c r="F168" s="8">
        <f>C168+((C168/100)*0.23+(3/100)*0.04)</f>
        <v>2.0057999999999998</v>
      </c>
      <c r="G168" s="9"/>
    </row>
    <row r="169" spans="1:7" ht="23.1" customHeight="1" x14ac:dyDescent="0.15">
      <c r="A169" s="81"/>
      <c r="B169" s="81"/>
      <c r="C169" s="8">
        <v>3</v>
      </c>
      <c r="D169" s="11">
        <v>2.9929000000000001</v>
      </c>
      <c r="E169" s="8"/>
      <c r="F169" s="8">
        <f>C169+((C169/100)*0.23+(3/100)*0.04)</f>
        <v>3.0081000000000002</v>
      </c>
      <c r="G169" s="9"/>
    </row>
    <row r="170" spans="1:7" ht="23.1" customHeight="1" x14ac:dyDescent="0.15">
      <c r="A170" s="81"/>
      <c r="B170" s="80" t="s">
        <v>65</v>
      </c>
      <c r="C170" s="8">
        <v>5</v>
      </c>
      <c r="D170" s="11">
        <v>4.9885000000000002</v>
      </c>
      <c r="E170" s="8"/>
      <c r="F170" s="8">
        <f>C170+((C170/100)*0.15+(10/100)*0.04)</f>
        <v>5.0114999999999998</v>
      </c>
      <c r="G170" s="9"/>
    </row>
    <row r="171" spans="1:7" ht="23.1" customHeight="1" x14ac:dyDescent="0.15">
      <c r="A171" s="81"/>
      <c r="B171" s="81"/>
      <c r="C171" s="8">
        <v>10</v>
      </c>
      <c r="D171" s="8">
        <v>9.9809999999999999</v>
      </c>
      <c r="E171" s="8"/>
      <c r="F171" s="8">
        <f>C171+((C171/100)*0.15+(10/100)*0.04)</f>
        <v>10.019</v>
      </c>
      <c r="G171" s="9"/>
    </row>
    <row r="172" spans="1:7" ht="14.25" customHeight="1" x14ac:dyDescent="0.15">
      <c r="A172" s="116" t="s">
        <v>77</v>
      </c>
      <c r="B172" s="117"/>
      <c r="C172" s="117"/>
      <c r="D172" s="117"/>
      <c r="E172" s="117"/>
      <c r="F172" s="117"/>
      <c r="G172" s="118"/>
    </row>
    <row r="173" spans="1:7" ht="32.25" customHeight="1" x14ac:dyDescent="0.15">
      <c r="A173" s="18" t="s">
        <v>30</v>
      </c>
      <c r="B173" s="7" t="s">
        <v>13</v>
      </c>
      <c r="C173" s="7" t="s">
        <v>14</v>
      </c>
      <c r="D173" s="7" t="s">
        <v>15</v>
      </c>
      <c r="E173" s="14" t="s">
        <v>16</v>
      </c>
      <c r="F173" s="14" t="s">
        <v>17</v>
      </c>
      <c r="G173" s="27" t="s">
        <v>75</v>
      </c>
    </row>
    <row r="174" spans="1:7" ht="18" customHeight="1" x14ac:dyDescent="0.15">
      <c r="A174" s="81" t="s">
        <v>43</v>
      </c>
      <c r="B174" s="80" t="s">
        <v>60</v>
      </c>
      <c r="C174" s="12">
        <v>0.5</v>
      </c>
      <c r="D174" s="12">
        <v>0.49909999999999999</v>
      </c>
      <c r="E174" s="12"/>
      <c r="F174" s="12">
        <v>0.50090000000000001</v>
      </c>
      <c r="G174" s="9"/>
    </row>
    <row r="175" spans="1:7" ht="18" customHeight="1" x14ac:dyDescent="0.15">
      <c r="A175" s="81"/>
      <c r="B175" s="80"/>
      <c r="C175" s="12">
        <v>1</v>
      </c>
      <c r="D175" s="12">
        <v>0.99860000000000004</v>
      </c>
      <c r="E175" s="12"/>
      <c r="F175" s="12">
        <v>1.0014000000000001</v>
      </c>
      <c r="G175" s="9"/>
    </row>
    <row r="176" spans="1:7" ht="18" customHeight="1" x14ac:dyDescent="0.15">
      <c r="A176" s="81"/>
      <c r="B176" s="80" t="s">
        <v>61</v>
      </c>
      <c r="C176" s="8">
        <v>2</v>
      </c>
      <c r="D176" s="8">
        <v>1.994</v>
      </c>
      <c r="E176" s="8"/>
      <c r="F176" s="8">
        <v>2.0059999999999998</v>
      </c>
      <c r="G176" s="9"/>
    </row>
    <row r="177" spans="1:7" ht="18" customHeight="1" x14ac:dyDescent="0.15">
      <c r="A177" s="81"/>
      <c r="B177" s="80"/>
      <c r="C177" s="8">
        <v>5</v>
      </c>
      <c r="D177" s="8">
        <v>4.9909999999999997</v>
      </c>
      <c r="E177" s="8"/>
      <c r="F177" s="8">
        <v>5.0090000000000003</v>
      </c>
      <c r="G177" s="9"/>
    </row>
    <row r="178" spans="1:7" ht="18" customHeight="1" x14ac:dyDescent="0.15">
      <c r="A178" s="81"/>
      <c r="B178" s="81"/>
      <c r="C178" s="8">
        <v>10</v>
      </c>
      <c r="D178" s="8">
        <v>9.9860000000000007</v>
      </c>
      <c r="E178" s="8"/>
      <c r="F178" s="8">
        <v>10.013999999999999</v>
      </c>
      <c r="G178" s="9"/>
    </row>
    <row r="179" spans="1:7" ht="18" customHeight="1" x14ac:dyDescent="0.15">
      <c r="A179" s="81"/>
      <c r="B179" s="80" t="s">
        <v>62</v>
      </c>
      <c r="C179" s="15">
        <v>20</v>
      </c>
      <c r="D179" s="15">
        <v>19.940000000000001</v>
      </c>
      <c r="E179" s="15"/>
      <c r="F179" s="15">
        <v>20.059999999999999</v>
      </c>
      <c r="G179" s="9"/>
    </row>
    <row r="180" spans="1:7" ht="18" customHeight="1" x14ac:dyDescent="0.15">
      <c r="A180" s="81"/>
      <c r="B180" s="80"/>
      <c r="C180" s="15">
        <v>50</v>
      </c>
      <c r="D180" s="15">
        <v>49.91</v>
      </c>
      <c r="E180" s="15"/>
      <c r="F180" s="15">
        <v>50.09</v>
      </c>
      <c r="G180" s="9"/>
    </row>
    <row r="181" spans="1:7" ht="18" customHeight="1" x14ac:dyDescent="0.15">
      <c r="A181" s="81"/>
      <c r="B181" s="81"/>
      <c r="C181" s="15">
        <v>100</v>
      </c>
      <c r="D181" s="15">
        <v>99.86</v>
      </c>
      <c r="E181" s="15"/>
      <c r="F181" s="15">
        <v>100.14</v>
      </c>
      <c r="G181" s="9"/>
    </row>
    <row r="182" spans="1:7" ht="18" customHeight="1" x14ac:dyDescent="0.15">
      <c r="A182" s="81"/>
      <c r="B182" s="80" t="s">
        <v>63</v>
      </c>
      <c r="C182" s="12">
        <v>0.2</v>
      </c>
      <c r="D182" s="12">
        <v>0.19939999999999999</v>
      </c>
      <c r="E182" s="12"/>
      <c r="F182" s="12">
        <v>0.2006</v>
      </c>
      <c r="G182" s="9"/>
    </row>
    <row r="183" spans="1:7" ht="18" customHeight="1" x14ac:dyDescent="0.15">
      <c r="A183" s="81"/>
      <c r="B183" s="80"/>
      <c r="C183" s="12">
        <v>0.5</v>
      </c>
      <c r="D183" s="12">
        <v>0.49909999999999999</v>
      </c>
      <c r="E183" s="12"/>
      <c r="F183" s="12">
        <v>0.50090000000000001</v>
      </c>
      <c r="G183" s="9"/>
    </row>
    <row r="184" spans="1:7" ht="18" customHeight="1" x14ac:dyDescent="0.15">
      <c r="A184" s="81"/>
      <c r="B184" s="81"/>
      <c r="C184" s="12">
        <v>1</v>
      </c>
      <c r="D184" s="12">
        <v>0.99860000000000004</v>
      </c>
      <c r="E184" s="12"/>
      <c r="F184" s="12">
        <v>1.0014000000000001</v>
      </c>
      <c r="G184" s="9"/>
    </row>
    <row r="185" spans="1:7" ht="18" customHeight="1" x14ac:dyDescent="0.15">
      <c r="A185" s="81"/>
      <c r="B185" s="80" t="s">
        <v>64</v>
      </c>
      <c r="C185" s="8">
        <v>2</v>
      </c>
      <c r="D185" s="11">
        <v>1.9942</v>
      </c>
      <c r="E185" s="8"/>
      <c r="F185" s="8">
        <f>C185+((C185/100)*0.23+(3/100)*0.04)</f>
        <v>2.0057999999999998</v>
      </c>
      <c r="G185" s="9"/>
    </row>
    <row r="186" spans="1:7" ht="18" customHeight="1" x14ac:dyDescent="0.15">
      <c r="A186" s="81"/>
      <c r="B186" s="81"/>
      <c r="C186" s="8">
        <v>3</v>
      </c>
      <c r="D186" s="11">
        <v>2.9929000000000001</v>
      </c>
      <c r="E186" s="8"/>
      <c r="F186" s="8">
        <f>C186+((C186/100)*0.23+(3/100)*0.04)</f>
        <v>3.0081000000000002</v>
      </c>
      <c r="G186" s="9"/>
    </row>
    <row r="187" spans="1:7" ht="18" customHeight="1" x14ac:dyDescent="0.15">
      <c r="A187" s="81"/>
      <c r="B187" s="80" t="s">
        <v>65</v>
      </c>
      <c r="C187" s="8">
        <v>4</v>
      </c>
      <c r="D187" s="8">
        <v>3.99</v>
      </c>
      <c r="E187" s="8"/>
      <c r="F187" s="8">
        <f>C187+((C187/100)*0.15+(10/100)*0.04)</f>
        <v>4.01</v>
      </c>
      <c r="G187" s="9"/>
    </row>
    <row r="188" spans="1:7" ht="18" customHeight="1" x14ac:dyDescent="0.15">
      <c r="A188" s="81"/>
      <c r="B188" s="80"/>
      <c r="C188" s="8">
        <v>5</v>
      </c>
      <c r="D188" s="8">
        <v>4.9885000000000002</v>
      </c>
      <c r="E188" s="8"/>
      <c r="F188" s="8">
        <f>C188+((C188/100)*0.15+(10/100)*0.04)</f>
        <v>5.0114999999999998</v>
      </c>
      <c r="G188" s="9"/>
    </row>
    <row r="189" spans="1:7" ht="18" customHeight="1" x14ac:dyDescent="0.15">
      <c r="A189" s="81"/>
      <c r="B189" s="80"/>
      <c r="C189" s="8">
        <v>10</v>
      </c>
      <c r="D189" s="8">
        <v>9.9809999999999999</v>
      </c>
      <c r="E189" s="8"/>
      <c r="F189" s="8">
        <f>C189+((C189/100)*0.15+(10/100)*0.04)</f>
        <v>10.019</v>
      </c>
      <c r="G189" s="9"/>
    </row>
    <row r="190" spans="1:7" ht="18" customHeight="1" x14ac:dyDescent="0.15">
      <c r="A190" s="80" t="s">
        <v>66</v>
      </c>
      <c r="B190" s="26" t="s">
        <v>67</v>
      </c>
      <c r="C190" s="15">
        <v>100</v>
      </c>
      <c r="D190" s="15">
        <v>99.86</v>
      </c>
      <c r="E190" s="15"/>
      <c r="F190" s="15">
        <v>100.14</v>
      </c>
      <c r="G190" s="9"/>
    </row>
    <row r="191" spans="1:7" ht="18" customHeight="1" x14ac:dyDescent="0.15">
      <c r="A191" s="80"/>
      <c r="B191" s="80" t="s">
        <v>60</v>
      </c>
      <c r="C191" s="12">
        <v>0.5</v>
      </c>
      <c r="D191" s="12">
        <v>0.49909999999999999</v>
      </c>
      <c r="E191" s="12"/>
      <c r="F191" s="12">
        <v>0.50090000000000001</v>
      </c>
      <c r="G191" s="9"/>
    </row>
    <row r="192" spans="1:7" ht="18" customHeight="1" x14ac:dyDescent="0.15">
      <c r="A192" s="80"/>
      <c r="B192" s="82"/>
      <c r="C192" s="12">
        <v>1</v>
      </c>
      <c r="D192" s="12">
        <v>0.99860000000000004</v>
      </c>
      <c r="E192" s="12"/>
      <c r="F192" s="12">
        <v>1.0014000000000001</v>
      </c>
      <c r="G192" s="9"/>
    </row>
    <row r="193" spans="1:7" ht="18" customHeight="1" x14ac:dyDescent="0.15">
      <c r="A193" s="80"/>
      <c r="B193" s="80" t="s">
        <v>61</v>
      </c>
      <c r="C193" s="8">
        <v>2</v>
      </c>
      <c r="D193" s="8">
        <v>1.994</v>
      </c>
      <c r="E193" s="8"/>
      <c r="F193" s="8">
        <v>2.0059999999999998</v>
      </c>
      <c r="G193" s="9"/>
    </row>
    <row r="194" spans="1:7" ht="18" customHeight="1" x14ac:dyDescent="0.15">
      <c r="A194" s="80"/>
      <c r="B194" s="81"/>
      <c r="C194" s="8">
        <v>10</v>
      </c>
      <c r="D194" s="8">
        <v>9.9860000000000007</v>
      </c>
      <c r="E194" s="8"/>
      <c r="F194" s="8">
        <v>10.013999999999999</v>
      </c>
      <c r="G194" s="9"/>
    </row>
    <row r="195" spans="1:7" ht="18" customHeight="1" x14ac:dyDescent="0.15">
      <c r="A195" s="80"/>
      <c r="B195" s="80" t="s">
        <v>62</v>
      </c>
      <c r="C195" s="15">
        <v>20</v>
      </c>
      <c r="D195" s="15">
        <v>19.940000000000001</v>
      </c>
      <c r="E195" s="15"/>
      <c r="F195" s="15">
        <v>20.059999999999999</v>
      </c>
      <c r="G195" s="9"/>
    </row>
    <row r="196" spans="1:7" ht="18" customHeight="1" x14ac:dyDescent="0.15">
      <c r="A196" s="80"/>
      <c r="B196" s="81"/>
      <c r="C196" s="15">
        <v>100</v>
      </c>
      <c r="D196" s="15">
        <v>99.86</v>
      </c>
      <c r="E196" s="15"/>
      <c r="F196" s="15">
        <v>100.14</v>
      </c>
      <c r="G196" s="9"/>
    </row>
    <row r="197" spans="1:7" ht="18" customHeight="1" x14ac:dyDescent="0.15">
      <c r="A197" s="80"/>
      <c r="B197" s="80" t="s">
        <v>63</v>
      </c>
      <c r="C197" s="12">
        <v>0.2</v>
      </c>
      <c r="D197" s="11">
        <v>0.19972000000000001</v>
      </c>
      <c r="E197" s="12"/>
      <c r="F197" s="11">
        <v>0.20028000000000001</v>
      </c>
      <c r="G197" s="9"/>
    </row>
    <row r="198" spans="1:7" ht="18" customHeight="1" x14ac:dyDescent="0.15">
      <c r="A198" s="80"/>
      <c r="B198" s="81"/>
      <c r="C198" s="12">
        <v>1</v>
      </c>
      <c r="D198" s="12">
        <v>0.99860000000000004</v>
      </c>
      <c r="E198" s="12"/>
      <c r="F198" s="12">
        <v>1.0014000000000001</v>
      </c>
      <c r="G198" s="9"/>
    </row>
    <row r="199" spans="1:7" ht="18" customHeight="1" x14ac:dyDescent="0.15">
      <c r="A199" s="80"/>
      <c r="B199" s="80" t="s">
        <v>64</v>
      </c>
      <c r="C199" s="8">
        <v>2</v>
      </c>
      <c r="D199" s="11">
        <v>1.9942</v>
      </c>
      <c r="E199" s="8"/>
      <c r="F199" s="8">
        <f>C199+((C199/100)*0.23+(3/100)*0.04)</f>
        <v>2.0057999999999998</v>
      </c>
      <c r="G199" s="9"/>
    </row>
    <row r="200" spans="1:7" ht="18" customHeight="1" x14ac:dyDescent="0.15">
      <c r="A200" s="80"/>
      <c r="B200" s="81"/>
      <c r="C200" s="8">
        <v>3</v>
      </c>
      <c r="D200" s="11">
        <v>2.9929000000000001</v>
      </c>
      <c r="E200" s="8"/>
      <c r="F200" s="8">
        <f>C200+((C200/100)*0.23+(3/100)*0.04)</f>
        <v>3.0081000000000002</v>
      </c>
      <c r="G200" s="9"/>
    </row>
    <row r="201" spans="1:7" ht="18" customHeight="1" x14ac:dyDescent="0.15">
      <c r="A201" s="80"/>
      <c r="B201" s="80" t="s">
        <v>65</v>
      </c>
      <c r="C201" s="8">
        <v>5</v>
      </c>
      <c r="D201" s="11">
        <v>4.9885000000000002</v>
      </c>
      <c r="E201" s="8"/>
      <c r="F201" s="8">
        <f>C201+((C201/100)*0.15+(10/100)*0.04)</f>
        <v>5.0114999999999998</v>
      </c>
      <c r="G201" s="9"/>
    </row>
    <row r="202" spans="1:7" ht="18" customHeight="1" x14ac:dyDescent="0.15">
      <c r="A202" s="80"/>
      <c r="B202" s="81"/>
      <c r="C202" s="8">
        <v>10</v>
      </c>
      <c r="D202" s="8">
        <v>9.9809999999999999</v>
      </c>
      <c r="E202" s="8"/>
      <c r="F202" s="8">
        <f>C202+((C202/100)*0.15+(10/100)*0.04)</f>
        <v>10.019</v>
      </c>
      <c r="G202" s="9"/>
    </row>
    <row r="203" spans="1:7" ht="18" customHeight="1" x14ac:dyDescent="0.15">
      <c r="A203" s="87" t="s">
        <v>45</v>
      </c>
      <c r="B203" s="84"/>
      <c r="C203" s="84"/>
      <c r="D203" s="84"/>
      <c r="E203" s="84"/>
      <c r="F203" s="84"/>
      <c r="G203" s="79"/>
    </row>
    <row r="204" spans="1:7" ht="32.25" customHeight="1" x14ac:dyDescent="0.15">
      <c r="A204" s="85" t="s">
        <v>13</v>
      </c>
      <c r="B204" s="86"/>
      <c r="C204" s="7" t="s">
        <v>14</v>
      </c>
      <c r="D204" s="7" t="s">
        <v>15</v>
      </c>
      <c r="E204" s="14" t="s">
        <v>16</v>
      </c>
      <c r="F204" s="14" t="s">
        <v>17</v>
      </c>
      <c r="G204" s="27" t="s">
        <v>75</v>
      </c>
    </row>
    <row r="205" spans="1:7" ht="18" customHeight="1" x14ac:dyDescent="0.15">
      <c r="A205" s="78" t="s">
        <v>46</v>
      </c>
      <c r="B205" s="134"/>
      <c r="C205" s="8">
        <v>99.988079999999997</v>
      </c>
      <c r="D205" s="8">
        <f>C205-((C205/100)*0.01+(100/100)*0.004)</f>
        <v>99.974081192</v>
      </c>
      <c r="E205" s="8"/>
      <c r="F205" s="8">
        <f>C205+((C205/100)*0.01+(100/100)*0.004)</f>
        <v>100.00207880799999</v>
      </c>
      <c r="G205" s="10"/>
    </row>
    <row r="206" spans="1:7" ht="18" customHeight="1" x14ac:dyDescent="0.15">
      <c r="A206" s="78" t="s">
        <v>47</v>
      </c>
      <c r="B206" s="79"/>
      <c r="C206" s="13">
        <v>0.99994519999999998</v>
      </c>
      <c r="D206" s="13">
        <f>C206-((C206/100)*0.01+(1/100)*0.001)</f>
        <v>0.99983520547999993</v>
      </c>
      <c r="E206" s="13"/>
      <c r="F206" s="13">
        <f>C206+((C206/100)*0.01+(1/100)*0.001)</f>
        <v>1.00005519452</v>
      </c>
      <c r="G206" s="10"/>
    </row>
    <row r="207" spans="1:7" ht="18" customHeight="1" x14ac:dyDescent="0.15">
      <c r="A207" s="78" t="s">
        <v>48</v>
      </c>
      <c r="B207" s="79"/>
      <c r="C207" s="12">
        <v>9.9994929999999993</v>
      </c>
      <c r="D207" s="12">
        <f>C207-((C207/100)*0.01+(10/100)*0.001)</f>
        <v>9.998393050699999</v>
      </c>
      <c r="E207" s="12"/>
      <c r="F207" s="12">
        <f>C207+((C207/100)*0.01+(10/100)*0.001)</f>
        <v>10.0005929493</v>
      </c>
      <c r="G207" s="10"/>
    </row>
    <row r="208" spans="1:7" ht="18" customHeight="1" x14ac:dyDescent="0.15">
      <c r="A208" s="78" t="s">
        <v>49</v>
      </c>
      <c r="B208" s="79"/>
      <c r="C208" s="8">
        <v>100.00449999999999</v>
      </c>
      <c r="D208" s="8">
        <f>C208-((C208/100)*0.01+(1/100)*0.001)</f>
        <v>99.994489549999997</v>
      </c>
      <c r="E208" s="8"/>
      <c r="F208" s="8">
        <f>C208+((C208/100)*0.01+(100/100)*0.001)</f>
        <v>100.01550044999999</v>
      </c>
      <c r="G208" s="10"/>
    </row>
    <row r="209" spans="1:7" ht="18" customHeight="1" x14ac:dyDescent="0.15">
      <c r="A209" s="78" t="s">
        <v>50</v>
      </c>
      <c r="B209" s="79"/>
      <c r="C209" s="13">
        <v>0.99995210000000001</v>
      </c>
      <c r="D209" s="13">
        <f>C209-((C209/100)*0.01+(1/100)*0.001)</f>
        <v>0.99984210479000002</v>
      </c>
      <c r="E209" s="13"/>
      <c r="F209" s="13">
        <f>C209+((C209/100)*0.01+(1/100)*0.001)</f>
        <v>1.0000620952100001</v>
      </c>
      <c r="G209" s="10"/>
    </row>
    <row r="210" spans="1:7" ht="18" customHeight="1" x14ac:dyDescent="0.15">
      <c r="A210" s="78" t="s">
        <v>51</v>
      </c>
      <c r="B210" s="79"/>
      <c r="C210" s="12">
        <v>9.9986289999999993</v>
      </c>
      <c r="D210" s="12">
        <f>C210-((C210/100)*0.01+(10/100)*0.001)</f>
        <v>9.997529137099999</v>
      </c>
      <c r="E210" s="12"/>
      <c r="F210" s="12">
        <f>C210+((C210/100)*0.01+(10/100)*0.001)</f>
        <v>9.9997288628999996</v>
      </c>
      <c r="G210" s="10"/>
    </row>
    <row r="211" spans="1:7" x14ac:dyDescent="0.15">
      <c r="A211" s="133" t="s">
        <v>68</v>
      </c>
      <c r="B211" s="133"/>
      <c r="C211" s="133"/>
      <c r="D211" s="133"/>
      <c r="E211" s="133"/>
      <c r="F211" s="133"/>
      <c r="G211" s="133"/>
    </row>
    <row r="212" spans="1:7" ht="18.75" customHeight="1" x14ac:dyDescent="0.15"/>
  </sheetData>
  <mergeCells count="103">
    <mergeCell ref="A211:G211"/>
    <mergeCell ref="A205:B205"/>
    <mergeCell ref="B179:B181"/>
    <mergeCell ref="B182:B184"/>
    <mergeCell ref="B185:B186"/>
    <mergeCell ref="A174:A189"/>
    <mergeCell ref="B174:B175"/>
    <mergeCell ref="A7:D7"/>
    <mergeCell ref="A8:D8"/>
    <mergeCell ref="A11:B11"/>
    <mergeCell ref="A207:B207"/>
    <mergeCell ref="A208:B208"/>
    <mergeCell ref="A209:B209"/>
    <mergeCell ref="A210:B210"/>
    <mergeCell ref="A117:A131"/>
    <mergeCell ref="B166:B167"/>
    <mergeCell ref="B187:B189"/>
    <mergeCell ref="B199:B200"/>
    <mergeCell ref="B201:B202"/>
    <mergeCell ref="B168:B169"/>
    <mergeCell ref="B170:B171"/>
    <mergeCell ref="A160:A171"/>
    <mergeCell ref="B176:B178"/>
    <mergeCell ref="B197:B198"/>
    <mergeCell ref="E4:G4"/>
    <mergeCell ref="A45:B51"/>
    <mergeCell ref="A52:B56"/>
    <mergeCell ref="F26:G26"/>
    <mergeCell ref="A2:G2"/>
    <mergeCell ref="A68:G68"/>
    <mergeCell ref="A18:G18"/>
    <mergeCell ref="A16:G16"/>
    <mergeCell ref="A12:B12"/>
    <mergeCell ref="A13:B13"/>
    <mergeCell ref="A19:G19"/>
    <mergeCell ref="A17:G17"/>
    <mergeCell ref="A34:B34"/>
    <mergeCell ref="A57:B61"/>
    <mergeCell ref="A35:B39"/>
    <mergeCell ref="A140:G140"/>
    <mergeCell ref="A172:G172"/>
    <mergeCell ref="A105:G105"/>
    <mergeCell ref="A107:A116"/>
    <mergeCell ref="B107:B108"/>
    <mergeCell ref="B109:B110"/>
    <mergeCell ref="B111:B112"/>
    <mergeCell ref="B113:B114"/>
    <mergeCell ref="B115:B116"/>
    <mergeCell ref="B152:B153"/>
    <mergeCell ref="B154:B155"/>
    <mergeCell ref="B156:B157"/>
    <mergeCell ref="B117:B119"/>
    <mergeCell ref="B120:B122"/>
    <mergeCell ref="B123:B125"/>
    <mergeCell ref="B126:B128"/>
    <mergeCell ref="B129:B131"/>
    <mergeCell ref="A132:A139"/>
    <mergeCell ref="B132:B133"/>
    <mergeCell ref="B134:B135"/>
    <mergeCell ref="B136:B137"/>
    <mergeCell ref="B138:B139"/>
    <mergeCell ref="A142:A149"/>
    <mergeCell ref="B142:B143"/>
    <mergeCell ref="A99:B104"/>
    <mergeCell ref="A3:G3"/>
    <mergeCell ref="A32:G32"/>
    <mergeCell ref="A33:G33"/>
    <mergeCell ref="A4:D4"/>
    <mergeCell ref="A5:D5"/>
    <mergeCell ref="E5:G5"/>
    <mergeCell ref="A95:B98"/>
    <mergeCell ref="A90:B94"/>
    <mergeCell ref="A40:B44"/>
    <mergeCell ref="E13:F13"/>
    <mergeCell ref="E12:F12"/>
    <mergeCell ref="E6:G6"/>
    <mergeCell ref="E7:G7"/>
    <mergeCell ref="E8:G8"/>
    <mergeCell ref="E11:F11"/>
    <mergeCell ref="A6:D6"/>
    <mergeCell ref="A14:B14"/>
    <mergeCell ref="E14:F14"/>
    <mergeCell ref="A85:B89"/>
    <mergeCell ref="A80:B84"/>
    <mergeCell ref="A70:B74"/>
    <mergeCell ref="A75:B79"/>
    <mergeCell ref="A69:B69"/>
    <mergeCell ref="B144:B145"/>
    <mergeCell ref="B146:B147"/>
    <mergeCell ref="B148:B149"/>
    <mergeCell ref="A150:A157"/>
    <mergeCell ref="B150:B151"/>
    <mergeCell ref="A206:B206"/>
    <mergeCell ref="B195:B196"/>
    <mergeCell ref="B193:B194"/>
    <mergeCell ref="B191:B192"/>
    <mergeCell ref="A158:G158"/>
    <mergeCell ref="B160:B161"/>
    <mergeCell ref="A204:B204"/>
    <mergeCell ref="A203:G203"/>
    <mergeCell ref="B162:B163"/>
    <mergeCell ref="B164:B165"/>
    <mergeCell ref="A190:A202"/>
  </mergeCells>
  <phoneticPr fontId="1" type="noConversion"/>
  <conditionalFormatting sqref="E35:E61">
    <cfRule type="cellIs" dxfId="6" priority="7" operator="notBetween">
      <formula>$D35</formula>
      <formula>$F35</formula>
    </cfRule>
  </conditionalFormatting>
  <conditionalFormatting sqref="E70:E104">
    <cfRule type="cellIs" dxfId="5" priority="6" operator="notBetween">
      <formula>$D70</formula>
      <formula>$F70</formula>
    </cfRule>
  </conditionalFormatting>
  <conditionalFormatting sqref="E107:E139">
    <cfRule type="cellIs" dxfId="4" priority="5" operator="notBetween">
      <formula>$D107</formula>
      <formula>$F107</formula>
    </cfRule>
  </conditionalFormatting>
  <conditionalFormatting sqref="E142:E157">
    <cfRule type="cellIs" dxfId="3" priority="4" operator="notBetween">
      <formula>$D142</formula>
      <formula>$F142</formula>
    </cfRule>
  </conditionalFormatting>
  <conditionalFormatting sqref="E160:E171">
    <cfRule type="cellIs" dxfId="2" priority="3" operator="notBetween">
      <formula>$D160</formula>
      <formula>$F160</formula>
    </cfRule>
  </conditionalFormatting>
  <conditionalFormatting sqref="E174:E202">
    <cfRule type="cellIs" dxfId="1" priority="2" operator="notBetween">
      <formula>$D174</formula>
      <formula>$F174</formula>
    </cfRule>
  </conditionalFormatting>
  <conditionalFormatting sqref="E205:E210">
    <cfRule type="cellIs" dxfId="0" priority="1" operator="notBetween">
      <formula>$D205</formula>
      <formula>$F205</formula>
    </cfRule>
  </conditionalFormatting>
  <pageMargins left="0.39370078740157483" right="0.39370078740157483" top="0.70866141732283472" bottom="0.39370078740157483" header="0.51181102362204722" footer="0.51181102362204722"/>
  <pageSetup paperSize="9" orientation="portrait" r:id="rId1"/>
  <headerFooter alignWithMargins="0">
    <oddHeader>&amp;C                                                   第 &amp;P 页，共 &amp;N 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35:E210"/>
  <sheetViews>
    <sheetView workbookViewId="0">
      <selection activeCell="E1" sqref="E1:E65536"/>
    </sheetView>
  </sheetViews>
  <sheetFormatPr defaultRowHeight="14.25" x14ac:dyDescent="0.15"/>
  <sheetData>
    <row r="35" spans="5:5" x14ac:dyDescent="0.15">
      <c r="E35" t="s">
        <v>79</v>
      </c>
    </row>
    <row r="36" spans="5:5" x14ac:dyDescent="0.15">
      <c r="E36" t="s">
        <v>80</v>
      </c>
    </row>
    <row r="37" spans="5:5" x14ac:dyDescent="0.15">
      <c r="E37" t="s">
        <v>81</v>
      </c>
    </row>
    <row r="38" spans="5:5" x14ac:dyDescent="0.15">
      <c r="E38" t="s">
        <v>82</v>
      </c>
    </row>
    <row r="39" spans="5:5" x14ac:dyDescent="0.15">
      <c r="E39" t="s">
        <v>83</v>
      </c>
    </row>
    <row r="40" spans="5:5" x14ac:dyDescent="0.15">
      <c r="E40" t="s">
        <v>84</v>
      </c>
    </row>
    <row r="41" spans="5:5" x14ac:dyDescent="0.15">
      <c r="E41" t="s">
        <v>85</v>
      </c>
    </row>
    <row r="42" spans="5:5" x14ac:dyDescent="0.15">
      <c r="E42" t="s">
        <v>86</v>
      </c>
    </row>
    <row r="43" spans="5:5" x14ac:dyDescent="0.15">
      <c r="E43" t="s">
        <v>87</v>
      </c>
    </row>
    <row r="44" spans="5:5" x14ac:dyDescent="0.15">
      <c r="E44" t="s">
        <v>88</v>
      </c>
    </row>
    <row r="45" spans="5:5" x14ac:dyDescent="0.15">
      <c r="E45" t="s">
        <v>89</v>
      </c>
    </row>
    <row r="46" spans="5:5" x14ac:dyDescent="0.15">
      <c r="E46" t="s">
        <v>90</v>
      </c>
    </row>
    <row r="47" spans="5:5" x14ac:dyDescent="0.15">
      <c r="E47" t="s">
        <v>91</v>
      </c>
    </row>
    <row r="48" spans="5:5" x14ac:dyDescent="0.15">
      <c r="E48" t="s">
        <v>92</v>
      </c>
    </row>
    <row r="49" spans="5:5" x14ac:dyDescent="0.15">
      <c r="E49" t="s">
        <v>93</v>
      </c>
    </row>
    <row r="50" spans="5:5" x14ac:dyDescent="0.15">
      <c r="E50" t="s">
        <v>94</v>
      </c>
    </row>
    <row r="51" spans="5:5" x14ac:dyDescent="0.15">
      <c r="E51" t="s">
        <v>95</v>
      </c>
    </row>
    <row r="52" spans="5:5" x14ac:dyDescent="0.15">
      <c r="E52" t="s">
        <v>96</v>
      </c>
    </row>
    <row r="53" spans="5:5" x14ac:dyDescent="0.15">
      <c r="E53" t="s">
        <v>97</v>
      </c>
    </row>
    <row r="54" spans="5:5" x14ac:dyDescent="0.15">
      <c r="E54" t="s">
        <v>98</v>
      </c>
    </row>
    <row r="55" spans="5:5" x14ac:dyDescent="0.15">
      <c r="E55" t="s">
        <v>99</v>
      </c>
    </row>
    <row r="56" spans="5:5" x14ac:dyDescent="0.15">
      <c r="E56" t="s">
        <v>100</v>
      </c>
    </row>
    <row r="57" spans="5:5" x14ac:dyDescent="0.15">
      <c r="E57" t="s">
        <v>101</v>
      </c>
    </row>
    <row r="58" spans="5:5" x14ac:dyDescent="0.15">
      <c r="E58" t="s">
        <v>102</v>
      </c>
    </row>
    <row r="59" spans="5:5" x14ac:dyDescent="0.15">
      <c r="E59" t="s">
        <v>103</v>
      </c>
    </row>
    <row r="60" spans="5:5" x14ac:dyDescent="0.15">
      <c r="E60" t="s">
        <v>104</v>
      </c>
    </row>
    <row r="61" spans="5:5" x14ac:dyDescent="0.15">
      <c r="E61" t="s">
        <v>105</v>
      </c>
    </row>
    <row r="70" spans="5:5" x14ac:dyDescent="0.15">
      <c r="E70" t="s">
        <v>106</v>
      </c>
    </row>
    <row r="71" spans="5:5" x14ac:dyDescent="0.15">
      <c r="E71" t="s">
        <v>107</v>
      </c>
    </row>
    <row r="72" spans="5:5" x14ac:dyDescent="0.15">
      <c r="E72" t="s">
        <v>108</v>
      </c>
    </row>
    <row r="73" spans="5:5" x14ac:dyDescent="0.15">
      <c r="E73" t="s">
        <v>109</v>
      </c>
    </row>
    <row r="74" spans="5:5" x14ac:dyDescent="0.15">
      <c r="E74" t="s">
        <v>110</v>
      </c>
    </row>
    <row r="75" spans="5:5" x14ac:dyDescent="0.15">
      <c r="E75" t="s">
        <v>111</v>
      </c>
    </row>
    <row r="76" spans="5:5" x14ac:dyDescent="0.15">
      <c r="E76" t="s">
        <v>112</v>
      </c>
    </row>
    <row r="77" spans="5:5" x14ac:dyDescent="0.15">
      <c r="E77" t="s">
        <v>113</v>
      </c>
    </row>
    <row r="78" spans="5:5" x14ac:dyDescent="0.15">
      <c r="E78" t="s">
        <v>114</v>
      </c>
    </row>
    <row r="79" spans="5:5" x14ac:dyDescent="0.15">
      <c r="E79" t="s">
        <v>115</v>
      </c>
    </row>
    <row r="80" spans="5:5" x14ac:dyDescent="0.15">
      <c r="E80" t="s">
        <v>116</v>
      </c>
    </row>
    <row r="81" spans="5:5" x14ac:dyDescent="0.15">
      <c r="E81" t="s">
        <v>117</v>
      </c>
    </row>
    <row r="82" spans="5:5" x14ac:dyDescent="0.15">
      <c r="E82" t="s">
        <v>118</v>
      </c>
    </row>
    <row r="83" spans="5:5" x14ac:dyDescent="0.15">
      <c r="E83" t="s">
        <v>119</v>
      </c>
    </row>
    <row r="84" spans="5:5" x14ac:dyDescent="0.15">
      <c r="E84" t="s">
        <v>120</v>
      </c>
    </row>
    <row r="85" spans="5:5" x14ac:dyDescent="0.15">
      <c r="E85" t="s">
        <v>121</v>
      </c>
    </row>
    <row r="86" spans="5:5" x14ac:dyDescent="0.15">
      <c r="E86" t="s">
        <v>122</v>
      </c>
    </row>
    <row r="87" spans="5:5" x14ac:dyDescent="0.15">
      <c r="E87" t="s">
        <v>123</v>
      </c>
    </row>
    <row r="88" spans="5:5" x14ac:dyDescent="0.15">
      <c r="E88" t="s">
        <v>124</v>
      </c>
    </row>
    <row r="89" spans="5:5" x14ac:dyDescent="0.15">
      <c r="E89" t="s">
        <v>125</v>
      </c>
    </row>
    <row r="90" spans="5:5" x14ac:dyDescent="0.15">
      <c r="E90" t="s">
        <v>126</v>
      </c>
    </row>
    <row r="91" spans="5:5" x14ac:dyDescent="0.15">
      <c r="E91" t="s">
        <v>127</v>
      </c>
    </row>
    <row r="92" spans="5:5" x14ac:dyDescent="0.15">
      <c r="E92" t="s">
        <v>128</v>
      </c>
    </row>
    <row r="93" spans="5:5" x14ac:dyDescent="0.15">
      <c r="E93" t="s">
        <v>129</v>
      </c>
    </row>
    <row r="94" spans="5:5" x14ac:dyDescent="0.15">
      <c r="E94" t="s">
        <v>130</v>
      </c>
    </row>
    <row r="95" spans="5:5" x14ac:dyDescent="0.15">
      <c r="E95" t="s">
        <v>131</v>
      </c>
    </row>
    <row r="96" spans="5:5" x14ac:dyDescent="0.15">
      <c r="E96" t="s">
        <v>132</v>
      </c>
    </row>
    <row r="97" spans="5:5" x14ac:dyDescent="0.15">
      <c r="E97" t="s">
        <v>133</v>
      </c>
    </row>
    <row r="98" spans="5:5" x14ac:dyDescent="0.15">
      <c r="E98" t="s">
        <v>134</v>
      </c>
    </row>
    <row r="99" spans="5:5" x14ac:dyDescent="0.15">
      <c r="E99" t="s">
        <v>135</v>
      </c>
    </row>
    <row r="100" spans="5:5" x14ac:dyDescent="0.15">
      <c r="E100" t="s">
        <v>136</v>
      </c>
    </row>
    <row r="101" spans="5:5" x14ac:dyDescent="0.15">
      <c r="E101" t="s">
        <v>137</v>
      </c>
    </row>
    <row r="102" spans="5:5" x14ac:dyDescent="0.15">
      <c r="E102" t="s">
        <v>138</v>
      </c>
    </row>
    <row r="103" spans="5:5" x14ac:dyDescent="0.15">
      <c r="E103" t="s">
        <v>139</v>
      </c>
    </row>
    <row r="104" spans="5:5" x14ac:dyDescent="0.15">
      <c r="E104" t="s">
        <v>140</v>
      </c>
    </row>
    <row r="107" spans="5:5" x14ac:dyDescent="0.15">
      <c r="E107" t="s">
        <v>199</v>
      </c>
    </row>
    <row r="108" spans="5:5" x14ac:dyDescent="0.15">
      <c r="E108" t="s">
        <v>141</v>
      </c>
    </row>
    <row r="109" spans="5:5" x14ac:dyDescent="0.15">
      <c r="E109" t="s">
        <v>142</v>
      </c>
    </row>
    <row r="110" spans="5:5" x14ac:dyDescent="0.15">
      <c r="E110" t="s">
        <v>143</v>
      </c>
    </row>
    <row r="111" spans="5:5" x14ac:dyDescent="0.15">
      <c r="E111" t="s">
        <v>144</v>
      </c>
    </row>
    <row r="112" spans="5:5" x14ac:dyDescent="0.15">
      <c r="E112" t="s">
        <v>145</v>
      </c>
    </row>
    <row r="113" spans="5:5" x14ac:dyDescent="0.15">
      <c r="E113" t="s">
        <v>146</v>
      </c>
    </row>
    <row r="114" spans="5:5" x14ac:dyDescent="0.15">
      <c r="E114" t="s">
        <v>147</v>
      </c>
    </row>
    <row r="115" spans="5:5" x14ac:dyDescent="0.15">
      <c r="E115" t="s">
        <v>148</v>
      </c>
    </row>
    <row r="116" spans="5:5" x14ac:dyDescent="0.15">
      <c r="E116" t="s">
        <v>149</v>
      </c>
    </row>
    <row r="117" spans="5:5" x14ac:dyDescent="0.15">
      <c r="E117" t="s">
        <v>150</v>
      </c>
    </row>
    <row r="118" spans="5:5" x14ac:dyDescent="0.15">
      <c r="E118" t="s">
        <v>151</v>
      </c>
    </row>
    <row r="119" spans="5:5" x14ac:dyDescent="0.15">
      <c r="E119" t="s">
        <v>152</v>
      </c>
    </row>
    <row r="120" spans="5:5" x14ac:dyDescent="0.15">
      <c r="E120" t="s">
        <v>153</v>
      </c>
    </row>
    <row r="121" spans="5:5" x14ac:dyDescent="0.15">
      <c r="E121" t="s">
        <v>154</v>
      </c>
    </row>
    <row r="122" spans="5:5" x14ac:dyDescent="0.15">
      <c r="E122" t="s">
        <v>155</v>
      </c>
    </row>
    <row r="123" spans="5:5" x14ac:dyDescent="0.15">
      <c r="E123" t="s">
        <v>156</v>
      </c>
    </row>
    <row r="124" spans="5:5" x14ac:dyDescent="0.15">
      <c r="E124" t="s">
        <v>157</v>
      </c>
    </row>
    <row r="125" spans="5:5" x14ac:dyDescent="0.15">
      <c r="E125" t="s">
        <v>158</v>
      </c>
    </row>
    <row r="126" spans="5:5" x14ac:dyDescent="0.15">
      <c r="E126" t="s">
        <v>159</v>
      </c>
    </row>
    <row r="127" spans="5:5" x14ac:dyDescent="0.15">
      <c r="E127" t="s">
        <v>160</v>
      </c>
    </row>
    <row r="128" spans="5:5" x14ac:dyDescent="0.15">
      <c r="E128" t="s">
        <v>161</v>
      </c>
    </row>
    <row r="129" spans="5:5" x14ac:dyDescent="0.15">
      <c r="E129" t="s">
        <v>162</v>
      </c>
    </row>
    <row r="130" spans="5:5" x14ac:dyDescent="0.15">
      <c r="E130" t="s">
        <v>163</v>
      </c>
    </row>
    <row r="131" spans="5:5" x14ac:dyDescent="0.15">
      <c r="E131" t="s">
        <v>164</v>
      </c>
    </row>
    <row r="132" spans="5:5" x14ac:dyDescent="0.15">
      <c r="E132" t="s">
        <v>165</v>
      </c>
    </row>
    <row r="133" spans="5:5" x14ac:dyDescent="0.15">
      <c r="E133" t="s">
        <v>166</v>
      </c>
    </row>
    <row r="134" spans="5:5" x14ac:dyDescent="0.15">
      <c r="E134" t="s">
        <v>167</v>
      </c>
    </row>
    <row r="135" spans="5:5" x14ac:dyDescent="0.15">
      <c r="E135" t="s">
        <v>168</v>
      </c>
    </row>
    <row r="136" spans="5:5" x14ac:dyDescent="0.15">
      <c r="E136" t="s">
        <v>169</v>
      </c>
    </row>
    <row r="137" spans="5:5" x14ac:dyDescent="0.15">
      <c r="E137" t="s">
        <v>170</v>
      </c>
    </row>
    <row r="138" spans="5:5" x14ac:dyDescent="0.15">
      <c r="E138" t="s">
        <v>171</v>
      </c>
    </row>
    <row r="139" spans="5:5" x14ac:dyDescent="0.15">
      <c r="E139" t="s">
        <v>172</v>
      </c>
    </row>
    <row r="142" spans="5:5" x14ac:dyDescent="0.15">
      <c r="E142" t="s">
        <v>200</v>
      </c>
    </row>
    <row r="143" spans="5:5" x14ac:dyDescent="0.15">
      <c r="E143" t="s">
        <v>173</v>
      </c>
    </row>
    <row r="144" spans="5:5" x14ac:dyDescent="0.15">
      <c r="E144" t="s">
        <v>174</v>
      </c>
    </row>
    <row r="145" spans="5:5" x14ac:dyDescent="0.15">
      <c r="E145" t="s">
        <v>175</v>
      </c>
    </row>
    <row r="146" spans="5:5" x14ac:dyDescent="0.15">
      <c r="E146" t="s">
        <v>176</v>
      </c>
    </row>
    <row r="147" spans="5:5" x14ac:dyDescent="0.15">
      <c r="E147" t="s">
        <v>177</v>
      </c>
    </row>
    <row r="148" spans="5:5" x14ac:dyDescent="0.15">
      <c r="E148" t="s">
        <v>178</v>
      </c>
    </row>
    <row r="149" spans="5:5" x14ac:dyDescent="0.15">
      <c r="E149" t="s">
        <v>179</v>
      </c>
    </row>
    <row r="150" spans="5:5" x14ac:dyDescent="0.15">
      <c r="E150" t="s">
        <v>180</v>
      </c>
    </row>
    <row r="151" spans="5:5" x14ac:dyDescent="0.15">
      <c r="E151" t="s">
        <v>181</v>
      </c>
    </row>
    <row r="152" spans="5:5" x14ac:dyDescent="0.15">
      <c r="E152" t="s">
        <v>182</v>
      </c>
    </row>
    <row r="153" spans="5:5" x14ac:dyDescent="0.15">
      <c r="E153" t="s">
        <v>183</v>
      </c>
    </row>
    <row r="154" spans="5:5" x14ac:dyDescent="0.15">
      <c r="E154" t="s">
        <v>184</v>
      </c>
    </row>
    <row r="155" spans="5:5" x14ac:dyDescent="0.15">
      <c r="E155" t="s">
        <v>185</v>
      </c>
    </row>
    <row r="156" spans="5:5" x14ac:dyDescent="0.15">
      <c r="E156" t="s">
        <v>186</v>
      </c>
    </row>
    <row r="157" spans="5:5" x14ac:dyDescent="0.15">
      <c r="E157" t="s">
        <v>187</v>
      </c>
    </row>
    <row r="160" spans="5:5" x14ac:dyDescent="0.15">
      <c r="E160" t="s">
        <v>201</v>
      </c>
    </row>
    <row r="161" spans="5:5" x14ac:dyDescent="0.15">
      <c r="E161" t="s">
        <v>188</v>
      </c>
    </row>
    <row r="162" spans="5:5" x14ac:dyDescent="0.15">
      <c r="E162" t="s">
        <v>189</v>
      </c>
    </row>
    <row r="163" spans="5:5" x14ac:dyDescent="0.15">
      <c r="E163" t="s">
        <v>190</v>
      </c>
    </row>
    <row r="164" spans="5:5" x14ac:dyDescent="0.15">
      <c r="E164" t="s">
        <v>191</v>
      </c>
    </row>
    <row r="165" spans="5:5" x14ac:dyDescent="0.15">
      <c r="E165" t="s">
        <v>192</v>
      </c>
    </row>
    <row r="166" spans="5:5" x14ac:dyDescent="0.15">
      <c r="E166" t="s">
        <v>193</v>
      </c>
    </row>
    <row r="167" spans="5:5" x14ac:dyDescent="0.15">
      <c r="E167" t="s">
        <v>194</v>
      </c>
    </row>
    <row r="168" spans="5:5" x14ac:dyDescent="0.15">
      <c r="E168" t="s">
        <v>195</v>
      </c>
    </row>
    <row r="169" spans="5:5" x14ac:dyDescent="0.15">
      <c r="E169" t="s">
        <v>196</v>
      </c>
    </row>
    <row r="170" spans="5:5" x14ac:dyDescent="0.15">
      <c r="E170" t="s">
        <v>197</v>
      </c>
    </row>
    <row r="171" spans="5:5" x14ac:dyDescent="0.15">
      <c r="E171" t="s">
        <v>198</v>
      </c>
    </row>
    <row r="174" spans="5:5" x14ac:dyDescent="0.15">
      <c r="E174" t="s">
        <v>202</v>
      </c>
    </row>
    <row r="175" spans="5:5" x14ac:dyDescent="0.15">
      <c r="E175" t="s">
        <v>203</v>
      </c>
    </row>
    <row r="176" spans="5:5" x14ac:dyDescent="0.15">
      <c r="E176" t="s">
        <v>204</v>
      </c>
    </row>
    <row r="177" spans="5:5" x14ac:dyDescent="0.15">
      <c r="E177" t="s">
        <v>205</v>
      </c>
    </row>
    <row r="178" spans="5:5" x14ac:dyDescent="0.15">
      <c r="E178" t="s">
        <v>206</v>
      </c>
    </row>
    <row r="179" spans="5:5" x14ac:dyDescent="0.15">
      <c r="E179" t="s">
        <v>207</v>
      </c>
    </row>
    <row r="180" spans="5:5" x14ac:dyDescent="0.15">
      <c r="E180" t="s">
        <v>208</v>
      </c>
    </row>
    <row r="181" spans="5:5" x14ac:dyDescent="0.15">
      <c r="E181" t="s">
        <v>209</v>
      </c>
    </row>
    <row r="182" spans="5:5" x14ac:dyDescent="0.15">
      <c r="E182" t="s">
        <v>210</v>
      </c>
    </row>
    <row r="183" spans="5:5" x14ac:dyDescent="0.15">
      <c r="E183" t="s">
        <v>211</v>
      </c>
    </row>
    <row r="184" spans="5:5" x14ac:dyDescent="0.15">
      <c r="E184" t="s">
        <v>212</v>
      </c>
    </row>
    <row r="185" spans="5:5" x14ac:dyDescent="0.15">
      <c r="E185" t="s">
        <v>213</v>
      </c>
    </row>
    <row r="186" spans="5:5" x14ac:dyDescent="0.15">
      <c r="E186" t="s">
        <v>214</v>
      </c>
    </row>
    <row r="187" spans="5:5" x14ac:dyDescent="0.15">
      <c r="E187" t="s">
        <v>215</v>
      </c>
    </row>
    <row r="188" spans="5:5" x14ac:dyDescent="0.15">
      <c r="E188" t="s">
        <v>216</v>
      </c>
    </row>
    <row r="189" spans="5:5" x14ac:dyDescent="0.15">
      <c r="E189" t="s">
        <v>217</v>
      </c>
    </row>
    <row r="190" spans="5:5" x14ac:dyDescent="0.15">
      <c r="E190" t="s">
        <v>218</v>
      </c>
    </row>
    <row r="191" spans="5:5" x14ac:dyDescent="0.15">
      <c r="E191" t="s">
        <v>219</v>
      </c>
    </row>
    <row r="192" spans="5:5" x14ac:dyDescent="0.15">
      <c r="E192" t="s">
        <v>220</v>
      </c>
    </row>
    <row r="193" spans="5:5" x14ac:dyDescent="0.15">
      <c r="E193" t="s">
        <v>221</v>
      </c>
    </row>
    <row r="194" spans="5:5" x14ac:dyDescent="0.15">
      <c r="E194" t="s">
        <v>222</v>
      </c>
    </row>
    <row r="195" spans="5:5" x14ac:dyDescent="0.15">
      <c r="E195" t="s">
        <v>223</v>
      </c>
    </row>
    <row r="196" spans="5:5" x14ac:dyDescent="0.15">
      <c r="E196" t="s">
        <v>224</v>
      </c>
    </row>
    <row r="197" spans="5:5" x14ac:dyDescent="0.15">
      <c r="E197" t="s">
        <v>225</v>
      </c>
    </row>
    <row r="198" spans="5:5" x14ac:dyDescent="0.15">
      <c r="E198" t="s">
        <v>226</v>
      </c>
    </row>
    <row r="199" spans="5:5" x14ac:dyDescent="0.15">
      <c r="E199" t="s">
        <v>227</v>
      </c>
    </row>
    <row r="200" spans="5:5" x14ac:dyDescent="0.15">
      <c r="E200" t="s">
        <v>228</v>
      </c>
    </row>
    <row r="201" spans="5:5" x14ac:dyDescent="0.15">
      <c r="E201" t="s">
        <v>229</v>
      </c>
    </row>
    <row r="202" spans="5:5" x14ac:dyDescent="0.15">
      <c r="E202" t="s">
        <v>230</v>
      </c>
    </row>
    <row r="205" spans="5:5" x14ac:dyDescent="0.15">
      <c r="E205" t="s">
        <v>231</v>
      </c>
    </row>
    <row r="206" spans="5:5" x14ac:dyDescent="0.15">
      <c r="E206" t="s">
        <v>232</v>
      </c>
    </row>
    <row r="207" spans="5:5" x14ac:dyDescent="0.15">
      <c r="E207" t="s">
        <v>233</v>
      </c>
    </row>
    <row r="208" spans="5:5" x14ac:dyDescent="0.15">
      <c r="E208" t="s">
        <v>234</v>
      </c>
    </row>
    <row r="209" spans="5:5" x14ac:dyDescent="0.15">
      <c r="E209" t="s">
        <v>235</v>
      </c>
    </row>
    <row r="210" spans="5:5" x14ac:dyDescent="0.15">
      <c r="E210" t="s">
        <v>236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2" sqref="K2:K28"/>
    </sheetView>
  </sheetViews>
  <sheetFormatPr defaultRowHeight="14.25" x14ac:dyDescent="0.15"/>
  <cols>
    <col min="1" max="13" width="9" style="40"/>
    <col min="14" max="16384" width="9" style="42"/>
  </cols>
  <sheetData>
    <row r="1" spans="1:13" x14ac:dyDescent="0.15">
      <c r="A1" s="40" t="s">
        <v>248</v>
      </c>
      <c r="B1" s="40" t="s">
        <v>249</v>
      </c>
      <c r="C1" s="40" t="s">
        <v>250</v>
      </c>
      <c r="D1" s="40" t="s">
        <v>251</v>
      </c>
      <c r="E1" s="40" t="s">
        <v>252</v>
      </c>
      <c r="F1" s="40" t="s">
        <v>253</v>
      </c>
      <c r="G1" s="40" t="s">
        <v>254</v>
      </c>
      <c r="H1" s="40" t="s">
        <v>255</v>
      </c>
      <c r="I1" s="40" t="s">
        <v>256</v>
      </c>
      <c r="J1" s="40" t="s">
        <v>257</v>
      </c>
      <c r="K1" s="41" t="s">
        <v>258</v>
      </c>
      <c r="L1" s="41" t="s">
        <v>259</v>
      </c>
    </row>
    <row r="2" spans="1:13" x14ac:dyDescent="0.15">
      <c r="A2" s="40">
        <v>0</v>
      </c>
      <c r="B2" s="40">
        <v>0.01</v>
      </c>
      <c r="C2" s="40">
        <v>5.5</v>
      </c>
      <c r="D2" s="40">
        <v>0.1</v>
      </c>
      <c r="E2" s="40">
        <v>0</v>
      </c>
      <c r="F2" s="40">
        <v>2</v>
      </c>
      <c r="G2" s="64" t="s">
        <v>321</v>
      </c>
      <c r="H2" s="40">
        <v>2</v>
      </c>
      <c r="J2" s="40">
        <v>4</v>
      </c>
      <c r="K2" s="40">
        <v>6</v>
      </c>
      <c r="L2" s="40">
        <v>1E-3</v>
      </c>
    </row>
    <row r="3" spans="1:13" x14ac:dyDescent="0.15">
      <c r="A3" s="40">
        <v>0</v>
      </c>
      <c r="B3" s="40">
        <v>0.05</v>
      </c>
      <c r="C3" s="40">
        <v>5.5</v>
      </c>
      <c r="D3" s="40">
        <v>0.1</v>
      </c>
      <c r="E3" s="40">
        <v>0</v>
      </c>
      <c r="F3" s="40">
        <v>2</v>
      </c>
      <c r="G3" s="64" t="s">
        <v>322</v>
      </c>
      <c r="H3" s="40">
        <v>2</v>
      </c>
      <c r="J3" s="40">
        <v>4</v>
      </c>
      <c r="K3" s="40">
        <v>6</v>
      </c>
      <c r="L3" s="40">
        <v>1E-3</v>
      </c>
    </row>
    <row r="4" spans="1:13" x14ac:dyDescent="0.15">
      <c r="A4" s="40">
        <v>0</v>
      </c>
      <c r="B4" s="40">
        <v>0.1</v>
      </c>
      <c r="C4" s="40">
        <v>5.5</v>
      </c>
      <c r="D4" s="40">
        <v>0.1</v>
      </c>
      <c r="E4" s="40">
        <v>0</v>
      </c>
      <c r="F4" s="40">
        <v>2</v>
      </c>
      <c r="G4" s="64" t="s">
        <v>323</v>
      </c>
      <c r="H4" s="40">
        <v>2</v>
      </c>
      <c r="J4" s="40">
        <v>4</v>
      </c>
      <c r="K4" s="40">
        <v>6</v>
      </c>
      <c r="L4" s="40">
        <v>1E-3</v>
      </c>
    </row>
    <row r="5" spans="1:13" x14ac:dyDescent="0.15">
      <c r="A5" s="40">
        <v>0</v>
      </c>
      <c r="B5" s="40">
        <v>-0.01</v>
      </c>
      <c r="C5" s="40">
        <v>5.5</v>
      </c>
      <c r="D5" s="40">
        <v>0.1</v>
      </c>
      <c r="E5" s="40">
        <v>0</v>
      </c>
      <c r="F5" s="40">
        <v>2</v>
      </c>
      <c r="G5" s="64" t="s">
        <v>324</v>
      </c>
      <c r="H5" s="40">
        <v>2</v>
      </c>
      <c r="J5" s="40">
        <v>4</v>
      </c>
      <c r="K5" s="40">
        <v>6</v>
      </c>
      <c r="L5" s="40">
        <v>1E-3</v>
      </c>
    </row>
    <row r="6" spans="1:13" s="45" customFormat="1" ht="15" thickBot="1" x14ac:dyDescent="0.2">
      <c r="A6" s="43">
        <v>0</v>
      </c>
      <c r="B6" s="43">
        <v>-0.1</v>
      </c>
      <c r="C6" s="43">
        <v>5.5</v>
      </c>
      <c r="D6" s="43">
        <v>0.1</v>
      </c>
      <c r="E6" s="43">
        <v>0</v>
      </c>
      <c r="F6" s="43">
        <v>2</v>
      </c>
      <c r="G6" s="44" t="s">
        <v>325</v>
      </c>
      <c r="H6" s="40">
        <v>2</v>
      </c>
      <c r="I6" s="43"/>
      <c r="J6" s="43">
        <v>4</v>
      </c>
      <c r="K6" s="43">
        <v>6</v>
      </c>
      <c r="L6" s="43">
        <v>1E-3</v>
      </c>
      <c r="M6" s="43"/>
    </row>
    <row r="7" spans="1:13" ht="15" thickTop="1" x14ac:dyDescent="0.15">
      <c r="A7" s="40">
        <v>0</v>
      </c>
      <c r="B7" s="40">
        <v>0.2</v>
      </c>
      <c r="C7" s="40">
        <v>5.5</v>
      </c>
      <c r="D7" s="40">
        <v>1</v>
      </c>
      <c r="E7" s="40">
        <v>0</v>
      </c>
      <c r="F7" s="40">
        <v>2</v>
      </c>
      <c r="G7" s="39" t="s">
        <v>326</v>
      </c>
      <c r="H7" s="40">
        <v>2</v>
      </c>
      <c r="J7" s="40">
        <v>6</v>
      </c>
      <c r="K7" s="40">
        <v>6</v>
      </c>
      <c r="L7" s="40">
        <v>1</v>
      </c>
    </row>
    <row r="8" spans="1:13" x14ac:dyDescent="0.15">
      <c r="A8" s="40">
        <v>0</v>
      </c>
      <c r="B8" s="40">
        <v>0.5</v>
      </c>
      <c r="C8" s="40">
        <v>5.5</v>
      </c>
      <c r="D8" s="40">
        <v>1</v>
      </c>
      <c r="E8" s="40">
        <v>0</v>
      </c>
      <c r="F8" s="40">
        <v>2</v>
      </c>
      <c r="G8" s="39" t="s">
        <v>327</v>
      </c>
      <c r="H8" s="40">
        <v>2</v>
      </c>
      <c r="J8" s="40">
        <v>6</v>
      </c>
      <c r="K8" s="40">
        <v>6</v>
      </c>
      <c r="L8" s="40">
        <v>1</v>
      </c>
    </row>
    <row r="9" spans="1:13" x14ac:dyDescent="0.15">
      <c r="A9" s="40">
        <v>0</v>
      </c>
      <c r="B9" s="40">
        <v>1</v>
      </c>
      <c r="C9" s="40">
        <v>5.5</v>
      </c>
      <c r="D9" s="40">
        <v>1</v>
      </c>
      <c r="E9" s="40">
        <v>0</v>
      </c>
      <c r="F9" s="40">
        <v>2</v>
      </c>
      <c r="G9" s="39" t="s">
        <v>328</v>
      </c>
      <c r="H9" s="40">
        <v>2</v>
      </c>
      <c r="J9" s="40">
        <v>6</v>
      </c>
      <c r="K9" s="40">
        <v>6</v>
      </c>
      <c r="L9" s="40">
        <v>1</v>
      </c>
    </row>
    <row r="10" spans="1:13" x14ac:dyDescent="0.15">
      <c r="A10" s="40">
        <v>0</v>
      </c>
      <c r="B10" s="40">
        <v>-0.2</v>
      </c>
      <c r="C10" s="40">
        <v>5.5</v>
      </c>
      <c r="D10" s="40">
        <v>1</v>
      </c>
      <c r="E10" s="40">
        <v>0</v>
      </c>
      <c r="F10" s="40">
        <v>2</v>
      </c>
      <c r="G10" s="39" t="s">
        <v>329</v>
      </c>
      <c r="H10" s="40">
        <v>2</v>
      </c>
      <c r="J10" s="40">
        <v>6</v>
      </c>
      <c r="K10" s="40">
        <v>6</v>
      </c>
      <c r="L10" s="40">
        <v>1</v>
      </c>
    </row>
    <row r="11" spans="1:13" s="45" customFormat="1" ht="15" thickBot="1" x14ac:dyDescent="0.2">
      <c r="A11" s="43">
        <v>0</v>
      </c>
      <c r="B11" s="43">
        <v>-1</v>
      </c>
      <c r="C11" s="43">
        <v>5.5</v>
      </c>
      <c r="D11" s="43">
        <v>1</v>
      </c>
      <c r="E11" s="43">
        <v>0</v>
      </c>
      <c r="F11" s="43">
        <v>2</v>
      </c>
      <c r="G11" s="44" t="s">
        <v>330</v>
      </c>
      <c r="H11" s="40">
        <v>2</v>
      </c>
      <c r="I11" s="43"/>
      <c r="J11" s="43">
        <v>6</v>
      </c>
      <c r="K11" s="43">
        <v>6</v>
      </c>
      <c r="L11" s="43">
        <v>1</v>
      </c>
      <c r="M11" s="43"/>
    </row>
    <row r="12" spans="1:13" ht="15" thickTop="1" x14ac:dyDescent="0.15">
      <c r="A12" s="40">
        <v>0</v>
      </c>
      <c r="B12" s="40">
        <v>2</v>
      </c>
      <c r="C12" s="40">
        <v>5.5</v>
      </c>
      <c r="D12" s="40">
        <v>10</v>
      </c>
      <c r="E12" s="40">
        <v>0</v>
      </c>
      <c r="F12" s="40">
        <v>2</v>
      </c>
      <c r="G12" s="39" t="s">
        <v>331</v>
      </c>
      <c r="H12" s="40">
        <v>2</v>
      </c>
      <c r="J12" s="40">
        <v>5</v>
      </c>
      <c r="K12" s="40">
        <v>6</v>
      </c>
      <c r="L12" s="40">
        <v>1</v>
      </c>
    </row>
    <row r="13" spans="1:13" x14ac:dyDescent="0.15">
      <c r="A13" s="40">
        <v>0</v>
      </c>
      <c r="B13" s="40">
        <v>4</v>
      </c>
      <c r="C13" s="40">
        <v>5.5</v>
      </c>
      <c r="D13" s="40">
        <v>10</v>
      </c>
      <c r="E13" s="40">
        <v>0</v>
      </c>
      <c r="F13" s="40">
        <v>2</v>
      </c>
      <c r="G13" s="39" t="s">
        <v>332</v>
      </c>
      <c r="H13" s="40">
        <v>2</v>
      </c>
      <c r="J13" s="40">
        <v>5</v>
      </c>
      <c r="K13" s="40">
        <v>6</v>
      </c>
      <c r="L13" s="40">
        <v>1</v>
      </c>
    </row>
    <row r="14" spans="1:13" x14ac:dyDescent="0.15">
      <c r="A14" s="40">
        <v>0</v>
      </c>
      <c r="B14" s="40">
        <v>6</v>
      </c>
      <c r="C14" s="40">
        <v>5.5</v>
      </c>
      <c r="D14" s="40">
        <v>10</v>
      </c>
      <c r="E14" s="40">
        <v>0</v>
      </c>
      <c r="F14" s="40">
        <v>2</v>
      </c>
      <c r="G14" s="39" t="s">
        <v>333</v>
      </c>
      <c r="H14" s="40">
        <v>2</v>
      </c>
      <c r="J14" s="40">
        <v>5</v>
      </c>
      <c r="K14" s="40">
        <v>6</v>
      </c>
      <c r="L14" s="40">
        <v>1</v>
      </c>
    </row>
    <row r="15" spans="1:13" x14ac:dyDescent="0.15">
      <c r="A15" s="40">
        <v>0</v>
      </c>
      <c r="B15" s="40">
        <v>8</v>
      </c>
      <c r="C15" s="40">
        <v>5.5</v>
      </c>
      <c r="D15" s="40">
        <v>10</v>
      </c>
      <c r="E15" s="40">
        <v>0</v>
      </c>
      <c r="F15" s="40">
        <v>2</v>
      </c>
      <c r="G15" s="39" t="s">
        <v>334</v>
      </c>
      <c r="H15" s="40">
        <v>2</v>
      </c>
      <c r="J15" s="40">
        <v>5</v>
      </c>
      <c r="K15" s="40">
        <v>6</v>
      </c>
      <c r="L15" s="40">
        <v>1</v>
      </c>
    </row>
    <row r="16" spans="1:13" x14ac:dyDescent="0.15">
      <c r="A16" s="40">
        <v>0</v>
      </c>
      <c r="B16" s="40">
        <v>10</v>
      </c>
      <c r="C16" s="40">
        <v>5.5</v>
      </c>
      <c r="D16" s="40">
        <v>10</v>
      </c>
      <c r="E16" s="40">
        <v>0</v>
      </c>
      <c r="F16" s="40">
        <v>2</v>
      </c>
      <c r="G16" s="39" t="s">
        <v>335</v>
      </c>
      <c r="H16" s="40">
        <v>2</v>
      </c>
      <c r="J16" s="40">
        <v>5</v>
      </c>
      <c r="K16" s="40">
        <v>6</v>
      </c>
      <c r="L16" s="40">
        <v>1</v>
      </c>
    </row>
    <row r="17" spans="1:13" x14ac:dyDescent="0.15">
      <c r="A17" s="40">
        <v>0</v>
      </c>
      <c r="B17" s="40">
        <v>-2</v>
      </c>
      <c r="C17" s="40">
        <v>5.5</v>
      </c>
      <c r="D17" s="40">
        <v>10</v>
      </c>
      <c r="E17" s="40">
        <v>0</v>
      </c>
      <c r="F17" s="40">
        <v>2</v>
      </c>
      <c r="G17" s="39" t="s">
        <v>336</v>
      </c>
      <c r="H17" s="40">
        <v>2</v>
      </c>
      <c r="J17" s="40">
        <v>5</v>
      </c>
      <c r="K17" s="40">
        <v>6</v>
      </c>
      <c r="L17" s="40">
        <v>1</v>
      </c>
    </row>
    <row r="18" spans="1:13" s="45" customFormat="1" ht="15" thickBot="1" x14ac:dyDescent="0.2">
      <c r="A18" s="43">
        <v>0</v>
      </c>
      <c r="B18" s="43">
        <v>-10</v>
      </c>
      <c r="C18" s="43">
        <v>5.5</v>
      </c>
      <c r="D18" s="43">
        <v>10</v>
      </c>
      <c r="E18" s="43">
        <v>0</v>
      </c>
      <c r="F18" s="43">
        <v>2</v>
      </c>
      <c r="G18" s="44" t="s">
        <v>337</v>
      </c>
      <c r="H18" s="40">
        <v>2</v>
      </c>
      <c r="I18" s="43"/>
      <c r="J18" s="43">
        <v>5</v>
      </c>
      <c r="K18" s="43">
        <v>6</v>
      </c>
      <c r="L18" s="43">
        <v>1</v>
      </c>
      <c r="M18" s="43"/>
    </row>
    <row r="19" spans="1:13" ht="15" thickTop="1" x14ac:dyDescent="0.15">
      <c r="A19" s="40">
        <v>0</v>
      </c>
      <c r="B19" s="40">
        <v>20</v>
      </c>
      <c r="C19" s="40">
        <v>5.5</v>
      </c>
      <c r="D19" s="40">
        <v>100</v>
      </c>
      <c r="E19" s="40">
        <v>0</v>
      </c>
      <c r="F19" s="40">
        <v>2</v>
      </c>
      <c r="G19" s="39" t="s">
        <v>338</v>
      </c>
      <c r="H19" s="40">
        <v>2</v>
      </c>
      <c r="J19" s="40">
        <v>4</v>
      </c>
      <c r="K19" s="40">
        <v>6</v>
      </c>
      <c r="L19" s="40">
        <v>1</v>
      </c>
    </row>
    <row r="20" spans="1:13" x14ac:dyDescent="0.15">
      <c r="A20" s="40">
        <v>0</v>
      </c>
      <c r="B20" s="40">
        <v>50</v>
      </c>
      <c r="C20" s="40">
        <v>5.5</v>
      </c>
      <c r="D20" s="40">
        <v>100</v>
      </c>
      <c r="E20" s="40">
        <v>0</v>
      </c>
      <c r="F20" s="40">
        <v>2</v>
      </c>
      <c r="G20" s="39" t="s">
        <v>339</v>
      </c>
      <c r="H20" s="40">
        <v>2</v>
      </c>
      <c r="J20" s="40">
        <v>4</v>
      </c>
      <c r="K20" s="40">
        <v>6</v>
      </c>
      <c r="L20" s="40">
        <v>1</v>
      </c>
    </row>
    <row r="21" spans="1:13" x14ac:dyDescent="0.15">
      <c r="A21" s="40">
        <v>0</v>
      </c>
      <c r="B21" s="40">
        <v>100</v>
      </c>
      <c r="C21" s="40">
        <v>5.5</v>
      </c>
      <c r="D21" s="40">
        <v>100</v>
      </c>
      <c r="E21" s="40">
        <v>0</v>
      </c>
      <c r="F21" s="40">
        <v>2</v>
      </c>
      <c r="G21" s="39" t="s">
        <v>340</v>
      </c>
      <c r="H21" s="40">
        <v>2</v>
      </c>
      <c r="J21" s="40">
        <v>4</v>
      </c>
      <c r="K21" s="40">
        <v>6</v>
      </c>
      <c r="L21" s="40">
        <v>1</v>
      </c>
    </row>
    <row r="22" spans="1:13" x14ac:dyDescent="0.15">
      <c r="A22" s="40">
        <v>0</v>
      </c>
      <c r="B22" s="40">
        <v>-20</v>
      </c>
      <c r="C22" s="40">
        <v>5.5</v>
      </c>
      <c r="D22" s="40">
        <v>100</v>
      </c>
      <c r="E22" s="40">
        <v>0</v>
      </c>
      <c r="F22" s="40">
        <v>2</v>
      </c>
      <c r="G22" s="39" t="s">
        <v>341</v>
      </c>
      <c r="H22" s="40">
        <v>2</v>
      </c>
      <c r="J22" s="40">
        <v>4</v>
      </c>
      <c r="K22" s="40">
        <v>6</v>
      </c>
      <c r="L22" s="40">
        <v>1</v>
      </c>
    </row>
    <row r="23" spans="1:13" s="45" customFormat="1" ht="15" thickBot="1" x14ac:dyDescent="0.2">
      <c r="A23" s="43">
        <v>0</v>
      </c>
      <c r="B23" s="43">
        <v>-100</v>
      </c>
      <c r="C23" s="43">
        <v>5.5</v>
      </c>
      <c r="D23" s="43">
        <v>100</v>
      </c>
      <c r="E23" s="43">
        <v>0</v>
      </c>
      <c r="F23" s="43">
        <v>2</v>
      </c>
      <c r="G23" s="44" t="s">
        <v>342</v>
      </c>
      <c r="H23" s="40">
        <v>2</v>
      </c>
      <c r="I23" s="43"/>
      <c r="J23" s="43">
        <v>4</v>
      </c>
      <c r="K23" s="43">
        <v>6</v>
      </c>
      <c r="L23" s="43">
        <v>1</v>
      </c>
      <c r="M23" s="43"/>
    </row>
    <row r="24" spans="1:13" ht="15" thickTop="1" x14ac:dyDescent="0.15">
      <c r="A24" s="40">
        <v>0</v>
      </c>
      <c r="B24" s="40">
        <v>200</v>
      </c>
      <c r="C24" s="40">
        <v>5.5</v>
      </c>
      <c r="D24" s="40">
        <v>1000</v>
      </c>
      <c r="E24" s="40">
        <v>0</v>
      </c>
      <c r="F24" s="40">
        <v>2</v>
      </c>
      <c r="G24" s="39" t="s">
        <v>343</v>
      </c>
      <c r="H24" s="40">
        <v>2</v>
      </c>
      <c r="J24" s="40">
        <v>3</v>
      </c>
      <c r="K24" s="40">
        <v>6</v>
      </c>
      <c r="L24" s="40">
        <v>1</v>
      </c>
    </row>
    <row r="25" spans="1:13" x14ac:dyDescent="0.15">
      <c r="A25" s="40">
        <v>0</v>
      </c>
      <c r="B25" s="40">
        <v>500</v>
      </c>
      <c r="C25" s="40">
        <v>5.5</v>
      </c>
      <c r="D25" s="40">
        <v>1000</v>
      </c>
      <c r="E25" s="40">
        <v>0</v>
      </c>
      <c r="F25" s="40">
        <v>2</v>
      </c>
      <c r="G25" s="39" t="s">
        <v>344</v>
      </c>
      <c r="H25" s="40">
        <v>2</v>
      </c>
      <c r="J25" s="40">
        <v>3</v>
      </c>
      <c r="K25" s="40">
        <v>6</v>
      </c>
      <c r="L25" s="40">
        <v>1</v>
      </c>
    </row>
    <row r="26" spans="1:13" x14ac:dyDescent="0.15">
      <c r="A26" s="40">
        <v>0</v>
      </c>
      <c r="B26" s="40">
        <v>1000</v>
      </c>
      <c r="C26" s="40">
        <v>5.5</v>
      </c>
      <c r="D26" s="40">
        <v>1000</v>
      </c>
      <c r="E26" s="40">
        <v>0</v>
      </c>
      <c r="F26" s="40">
        <v>2</v>
      </c>
      <c r="G26" s="39" t="s">
        <v>345</v>
      </c>
      <c r="H26" s="40">
        <v>2</v>
      </c>
      <c r="J26" s="40">
        <v>3</v>
      </c>
      <c r="K26" s="40">
        <v>6</v>
      </c>
      <c r="L26" s="40">
        <v>1</v>
      </c>
    </row>
    <row r="27" spans="1:13" x14ac:dyDescent="0.15">
      <c r="A27" s="40">
        <v>0</v>
      </c>
      <c r="B27" s="40">
        <v>-200</v>
      </c>
      <c r="C27" s="40">
        <v>5.5</v>
      </c>
      <c r="D27" s="40">
        <v>1000</v>
      </c>
      <c r="E27" s="40">
        <v>0</v>
      </c>
      <c r="F27" s="40">
        <v>2</v>
      </c>
      <c r="G27" s="39" t="s">
        <v>346</v>
      </c>
      <c r="H27" s="40">
        <v>2</v>
      </c>
      <c r="J27" s="40">
        <v>3</v>
      </c>
      <c r="K27" s="40">
        <v>6</v>
      </c>
      <c r="L27" s="40">
        <v>1</v>
      </c>
    </row>
    <row r="28" spans="1:13" x14ac:dyDescent="0.15">
      <c r="A28" s="40">
        <v>0</v>
      </c>
      <c r="B28" s="40">
        <v>-1000</v>
      </c>
      <c r="C28" s="40">
        <v>5.5</v>
      </c>
      <c r="D28" s="40">
        <v>1000</v>
      </c>
      <c r="E28" s="40">
        <v>0</v>
      </c>
      <c r="F28" s="40">
        <v>2</v>
      </c>
      <c r="G28" s="65" t="s">
        <v>347</v>
      </c>
      <c r="H28" s="40">
        <v>2</v>
      </c>
      <c r="J28" s="40">
        <v>3</v>
      </c>
      <c r="K28" s="40">
        <v>6</v>
      </c>
      <c r="L28" s="40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6" workbookViewId="0">
      <selection activeCell="K2" sqref="K2:K36"/>
    </sheetView>
  </sheetViews>
  <sheetFormatPr defaultRowHeight="14.25" x14ac:dyDescent="0.15"/>
  <cols>
    <col min="1" max="8" width="9" style="42"/>
    <col min="9" max="9" width="19.375" style="42" bestFit="1" customWidth="1"/>
    <col min="10" max="16384" width="9" style="42"/>
  </cols>
  <sheetData>
    <row r="1" spans="1:12" x14ac:dyDescent="0.15">
      <c r="A1" s="42" t="s">
        <v>260</v>
      </c>
      <c r="B1" s="42" t="s">
        <v>261</v>
      </c>
      <c r="C1" s="42" t="s">
        <v>262</v>
      </c>
      <c r="D1" s="42" t="s">
        <v>263</v>
      </c>
      <c r="E1" s="42" t="s">
        <v>264</v>
      </c>
      <c r="F1" s="42" t="s">
        <v>265</v>
      </c>
      <c r="G1" s="48" t="s">
        <v>266</v>
      </c>
      <c r="H1" s="42" t="s">
        <v>267</v>
      </c>
      <c r="I1" s="42" t="s">
        <v>268</v>
      </c>
      <c r="J1" s="42" t="s">
        <v>269</v>
      </c>
      <c r="K1" s="49" t="s">
        <v>270</v>
      </c>
      <c r="L1" s="49" t="s">
        <v>271</v>
      </c>
    </row>
    <row r="2" spans="1:12" x14ac:dyDescent="0.15">
      <c r="A2" s="42">
        <v>0</v>
      </c>
      <c r="B2" s="42">
        <v>1.0000000000000001E-5</v>
      </c>
      <c r="C2" s="42">
        <v>5.5</v>
      </c>
      <c r="D2" s="42">
        <v>1E-4</v>
      </c>
      <c r="E2" s="42">
        <v>0</v>
      </c>
      <c r="F2" s="42">
        <v>2</v>
      </c>
      <c r="G2" s="46" t="s">
        <v>348</v>
      </c>
      <c r="H2" s="42">
        <v>3</v>
      </c>
      <c r="I2" s="42">
        <v>0</v>
      </c>
      <c r="J2" s="42">
        <v>3</v>
      </c>
      <c r="K2" s="42">
        <v>6</v>
      </c>
      <c r="L2" s="42">
        <v>9.9999999999999995E-7</v>
      </c>
    </row>
    <row r="3" spans="1:12" x14ac:dyDescent="0.15">
      <c r="A3" s="42">
        <v>0</v>
      </c>
      <c r="B3" s="42">
        <v>5.0000000000000002E-5</v>
      </c>
      <c r="C3" s="42">
        <v>5.5</v>
      </c>
      <c r="D3" s="42">
        <v>1E-4</v>
      </c>
      <c r="E3" s="42">
        <v>0</v>
      </c>
      <c r="F3" s="42">
        <v>2</v>
      </c>
      <c r="G3" s="46" t="s">
        <v>321</v>
      </c>
      <c r="H3" s="42">
        <v>3</v>
      </c>
      <c r="I3" s="42">
        <v>0</v>
      </c>
      <c r="J3" s="42">
        <v>3</v>
      </c>
      <c r="K3" s="42">
        <v>6</v>
      </c>
      <c r="L3" s="42">
        <v>9.9999999999999995E-7</v>
      </c>
    </row>
    <row r="4" spans="1:12" x14ac:dyDescent="0.15">
      <c r="A4" s="42">
        <v>0</v>
      </c>
      <c r="B4" s="42">
        <v>1E-4</v>
      </c>
      <c r="C4" s="42">
        <v>5.5</v>
      </c>
      <c r="D4" s="42">
        <v>1E-4</v>
      </c>
      <c r="E4" s="42">
        <v>0</v>
      </c>
      <c r="F4" s="42">
        <v>2</v>
      </c>
      <c r="G4" s="46" t="s">
        <v>322</v>
      </c>
      <c r="H4" s="42">
        <v>3</v>
      </c>
      <c r="I4" s="42">
        <v>0</v>
      </c>
      <c r="J4" s="42">
        <v>3</v>
      </c>
      <c r="K4" s="42">
        <v>6</v>
      </c>
      <c r="L4" s="42">
        <v>9.9999999999999995E-7</v>
      </c>
    </row>
    <row r="5" spans="1:12" x14ac:dyDescent="0.15">
      <c r="A5" s="42">
        <v>0</v>
      </c>
      <c r="B5" s="42">
        <v>-1.0000000000000001E-5</v>
      </c>
      <c r="C5" s="42">
        <v>5.5</v>
      </c>
      <c r="D5" s="42">
        <v>1E-4</v>
      </c>
      <c r="E5" s="42">
        <v>0</v>
      </c>
      <c r="F5" s="42">
        <v>2</v>
      </c>
      <c r="G5" s="46" t="s">
        <v>323</v>
      </c>
      <c r="H5" s="42">
        <v>3</v>
      </c>
      <c r="I5" s="42">
        <v>0</v>
      </c>
      <c r="J5" s="42">
        <v>3</v>
      </c>
      <c r="K5" s="42">
        <v>6</v>
      </c>
      <c r="L5" s="42">
        <v>9.9999999999999995E-7</v>
      </c>
    </row>
    <row r="6" spans="1:12" s="45" customFormat="1" ht="15" thickBot="1" x14ac:dyDescent="0.2">
      <c r="A6" s="45">
        <v>0</v>
      </c>
      <c r="B6" s="45">
        <v>-1E-4</v>
      </c>
      <c r="C6" s="45">
        <v>5.5</v>
      </c>
      <c r="D6" s="45">
        <v>1E-4</v>
      </c>
      <c r="E6" s="45">
        <v>0</v>
      </c>
      <c r="F6" s="45">
        <v>2</v>
      </c>
      <c r="G6" s="51" t="s">
        <v>324</v>
      </c>
      <c r="H6" s="42">
        <v>3</v>
      </c>
      <c r="I6" s="45">
        <v>0</v>
      </c>
      <c r="J6" s="45">
        <v>3</v>
      </c>
      <c r="K6" s="42">
        <v>6</v>
      </c>
      <c r="L6" s="45">
        <v>9.9999999999999995E-7</v>
      </c>
    </row>
    <row r="7" spans="1:12" ht="15" thickTop="1" x14ac:dyDescent="0.15">
      <c r="A7" s="42">
        <v>0</v>
      </c>
      <c r="B7" s="42">
        <v>2.0000000000000001E-4</v>
      </c>
      <c r="C7" s="42">
        <v>5.5</v>
      </c>
      <c r="D7" s="42">
        <v>1E-3</v>
      </c>
      <c r="E7" s="42">
        <v>0</v>
      </c>
      <c r="F7" s="42">
        <v>2</v>
      </c>
      <c r="G7" s="46" t="s">
        <v>325</v>
      </c>
      <c r="H7" s="42">
        <v>3</v>
      </c>
      <c r="I7" s="42">
        <v>0</v>
      </c>
      <c r="J7" s="53">
        <v>5</v>
      </c>
      <c r="K7" s="42">
        <v>6</v>
      </c>
      <c r="L7" s="42">
        <v>1E-3</v>
      </c>
    </row>
    <row r="8" spans="1:12" x14ac:dyDescent="0.15">
      <c r="A8" s="42">
        <v>0</v>
      </c>
      <c r="B8" s="42">
        <v>5.0000000000000001E-4</v>
      </c>
      <c r="C8" s="42">
        <v>5.5</v>
      </c>
      <c r="D8" s="42">
        <v>1E-3</v>
      </c>
      <c r="E8" s="42">
        <v>0</v>
      </c>
      <c r="F8" s="42">
        <v>2</v>
      </c>
      <c r="G8" s="46" t="s">
        <v>326</v>
      </c>
      <c r="H8" s="42">
        <v>3</v>
      </c>
      <c r="I8" s="42">
        <v>0</v>
      </c>
      <c r="J8" s="53">
        <v>5</v>
      </c>
      <c r="K8" s="42">
        <v>6</v>
      </c>
      <c r="L8" s="42">
        <v>1E-3</v>
      </c>
    </row>
    <row r="9" spans="1:12" x14ac:dyDescent="0.15">
      <c r="A9" s="42">
        <v>0</v>
      </c>
      <c r="B9" s="42">
        <v>1E-3</v>
      </c>
      <c r="C9" s="42">
        <v>5.5</v>
      </c>
      <c r="D9" s="42">
        <v>1E-3</v>
      </c>
      <c r="E9" s="42">
        <v>0</v>
      </c>
      <c r="F9" s="42">
        <v>2</v>
      </c>
      <c r="G9" s="46" t="s">
        <v>327</v>
      </c>
      <c r="H9" s="42">
        <v>3</v>
      </c>
      <c r="I9" s="42">
        <v>0</v>
      </c>
      <c r="J9" s="42">
        <v>5</v>
      </c>
      <c r="K9" s="42">
        <v>6</v>
      </c>
      <c r="L9" s="42">
        <v>1E-3</v>
      </c>
    </row>
    <row r="10" spans="1:12" x14ac:dyDescent="0.15">
      <c r="A10" s="42">
        <v>0</v>
      </c>
      <c r="B10" s="42">
        <v>-2.0000000000000001E-4</v>
      </c>
      <c r="C10" s="42">
        <v>5.5</v>
      </c>
      <c r="D10" s="42">
        <v>1E-3</v>
      </c>
      <c r="E10" s="42">
        <v>0</v>
      </c>
      <c r="F10" s="42">
        <v>2</v>
      </c>
      <c r="G10" s="46" t="s">
        <v>328</v>
      </c>
      <c r="H10" s="42">
        <v>3</v>
      </c>
      <c r="I10" s="42">
        <v>0</v>
      </c>
      <c r="J10" s="42">
        <v>5</v>
      </c>
      <c r="K10" s="42">
        <v>6</v>
      </c>
      <c r="L10" s="42">
        <v>1E-3</v>
      </c>
    </row>
    <row r="11" spans="1:12" s="45" customFormat="1" ht="15" thickBot="1" x14ac:dyDescent="0.2">
      <c r="A11" s="45">
        <v>0</v>
      </c>
      <c r="B11" s="45">
        <v>-1E-3</v>
      </c>
      <c r="C11" s="45">
        <v>5.5</v>
      </c>
      <c r="D11" s="45">
        <v>1E-3</v>
      </c>
      <c r="E11" s="45">
        <v>0</v>
      </c>
      <c r="F11" s="45">
        <v>2</v>
      </c>
      <c r="G11" s="51" t="s">
        <v>329</v>
      </c>
      <c r="H11" s="42">
        <v>3</v>
      </c>
      <c r="I11" s="45">
        <v>0</v>
      </c>
      <c r="J11" s="45">
        <v>5</v>
      </c>
      <c r="K11" s="42">
        <v>6</v>
      </c>
      <c r="L11" s="45">
        <v>1E-3</v>
      </c>
    </row>
    <row r="12" spans="1:12" ht="15" thickTop="1" x14ac:dyDescent="0.15">
      <c r="A12" s="42">
        <v>0</v>
      </c>
      <c r="B12" s="42">
        <v>2E-3</v>
      </c>
      <c r="C12" s="42">
        <v>5.5</v>
      </c>
      <c r="D12" s="42">
        <v>0.01</v>
      </c>
      <c r="E12" s="42">
        <v>0</v>
      </c>
      <c r="F12" s="42">
        <v>2</v>
      </c>
      <c r="G12" s="46" t="s">
        <v>330</v>
      </c>
      <c r="H12" s="42">
        <v>3</v>
      </c>
      <c r="I12" s="42">
        <v>0</v>
      </c>
      <c r="J12" s="42">
        <v>4</v>
      </c>
      <c r="K12" s="42">
        <v>6</v>
      </c>
      <c r="L12" s="42">
        <v>1E-3</v>
      </c>
    </row>
    <row r="13" spans="1:12" x14ac:dyDescent="0.15">
      <c r="A13" s="42">
        <v>0</v>
      </c>
      <c r="B13" s="42">
        <v>5.0000000000000001E-3</v>
      </c>
      <c r="C13" s="42">
        <v>5.5</v>
      </c>
      <c r="D13" s="42">
        <v>0.01</v>
      </c>
      <c r="E13" s="42">
        <v>0</v>
      </c>
      <c r="F13" s="42">
        <v>2</v>
      </c>
      <c r="G13" s="46" t="s">
        <v>331</v>
      </c>
      <c r="H13" s="42">
        <v>3</v>
      </c>
      <c r="I13" s="42">
        <v>0</v>
      </c>
      <c r="J13" s="42">
        <v>4</v>
      </c>
      <c r="K13" s="42">
        <v>6</v>
      </c>
      <c r="L13" s="42">
        <v>1E-3</v>
      </c>
    </row>
    <row r="14" spans="1:12" x14ac:dyDescent="0.15">
      <c r="A14" s="42">
        <v>0</v>
      </c>
      <c r="B14" s="42">
        <v>0.01</v>
      </c>
      <c r="C14" s="42">
        <v>5.5</v>
      </c>
      <c r="D14" s="42">
        <v>0.01</v>
      </c>
      <c r="E14" s="42">
        <v>0</v>
      </c>
      <c r="F14" s="42">
        <v>2</v>
      </c>
      <c r="G14" s="46" t="s">
        <v>332</v>
      </c>
      <c r="H14" s="42">
        <v>3</v>
      </c>
      <c r="I14" s="42">
        <v>0</v>
      </c>
      <c r="J14" s="42">
        <v>4</v>
      </c>
      <c r="K14" s="42">
        <v>6</v>
      </c>
      <c r="L14" s="42">
        <v>1E-3</v>
      </c>
    </row>
    <row r="15" spans="1:12" x14ac:dyDescent="0.15">
      <c r="A15" s="42">
        <v>0</v>
      </c>
      <c r="B15" s="42">
        <v>-2E-3</v>
      </c>
      <c r="C15" s="42">
        <v>5.5</v>
      </c>
      <c r="D15" s="42">
        <v>0.01</v>
      </c>
      <c r="E15" s="42">
        <v>0</v>
      </c>
      <c r="F15" s="42">
        <v>2</v>
      </c>
      <c r="G15" s="46" t="s">
        <v>333</v>
      </c>
      <c r="H15" s="42">
        <v>3</v>
      </c>
      <c r="I15" s="42">
        <v>0</v>
      </c>
      <c r="J15" s="42">
        <v>4</v>
      </c>
      <c r="K15" s="42">
        <v>6</v>
      </c>
      <c r="L15" s="42">
        <v>1E-3</v>
      </c>
    </row>
    <row r="16" spans="1:12" s="45" customFormat="1" ht="15" thickBot="1" x14ac:dyDescent="0.2">
      <c r="A16" s="45">
        <v>0</v>
      </c>
      <c r="B16" s="45">
        <v>-0.01</v>
      </c>
      <c r="C16" s="45">
        <v>5.5</v>
      </c>
      <c r="D16" s="45">
        <v>0.01</v>
      </c>
      <c r="E16" s="45">
        <v>0</v>
      </c>
      <c r="F16" s="45">
        <v>2</v>
      </c>
      <c r="G16" s="51" t="s">
        <v>334</v>
      </c>
      <c r="H16" s="42">
        <v>3</v>
      </c>
      <c r="I16" s="45">
        <v>0</v>
      </c>
      <c r="J16" s="45">
        <v>4</v>
      </c>
      <c r="K16" s="42">
        <v>6</v>
      </c>
      <c r="L16" s="45">
        <v>1E-3</v>
      </c>
    </row>
    <row r="17" spans="1:12" ht="15" thickTop="1" x14ac:dyDescent="0.15">
      <c r="A17" s="42">
        <v>0</v>
      </c>
      <c r="B17" s="42">
        <v>0.02</v>
      </c>
      <c r="C17" s="42">
        <v>5.5</v>
      </c>
      <c r="D17" s="42">
        <v>0.1</v>
      </c>
      <c r="E17" s="42">
        <v>0</v>
      </c>
      <c r="F17" s="42">
        <v>2</v>
      </c>
      <c r="G17" s="46" t="s">
        <v>335</v>
      </c>
      <c r="H17" s="42">
        <v>3</v>
      </c>
      <c r="I17" s="42">
        <v>0</v>
      </c>
      <c r="J17" s="42">
        <v>3</v>
      </c>
      <c r="K17" s="42">
        <v>6</v>
      </c>
      <c r="L17" s="42">
        <v>1E-3</v>
      </c>
    </row>
    <row r="18" spans="1:12" x14ac:dyDescent="0.15">
      <c r="A18" s="42">
        <v>0</v>
      </c>
      <c r="B18" s="42">
        <v>0.05</v>
      </c>
      <c r="C18" s="42">
        <v>5.5</v>
      </c>
      <c r="D18" s="42">
        <v>0.1</v>
      </c>
      <c r="E18" s="42">
        <v>0</v>
      </c>
      <c r="F18" s="42">
        <v>2</v>
      </c>
      <c r="G18" s="46" t="s">
        <v>336</v>
      </c>
      <c r="H18" s="42">
        <v>3</v>
      </c>
      <c r="I18" s="42">
        <v>0</v>
      </c>
      <c r="J18" s="42">
        <v>3</v>
      </c>
      <c r="K18" s="42">
        <v>6</v>
      </c>
      <c r="L18" s="42">
        <v>1E-3</v>
      </c>
    </row>
    <row r="19" spans="1:12" x14ac:dyDescent="0.15">
      <c r="A19" s="42">
        <v>0</v>
      </c>
      <c r="B19" s="42">
        <v>0.1</v>
      </c>
      <c r="C19" s="42">
        <v>5.5</v>
      </c>
      <c r="D19" s="42">
        <v>0.1</v>
      </c>
      <c r="E19" s="42">
        <v>0</v>
      </c>
      <c r="F19" s="42">
        <v>2</v>
      </c>
      <c r="G19" s="46" t="s">
        <v>337</v>
      </c>
      <c r="H19" s="42">
        <v>3</v>
      </c>
      <c r="I19" s="42">
        <v>0</v>
      </c>
      <c r="J19" s="42">
        <v>3</v>
      </c>
      <c r="K19" s="42">
        <v>6</v>
      </c>
      <c r="L19" s="42">
        <v>1E-3</v>
      </c>
    </row>
    <row r="20" spans="1:12" x14ac:dyDescent="0.15">
      <c r="A20" s="42">
        <v>0</v>
      </c>
      <c r="B20" s="42">
        <v>-0.02</v>
      </c>
      <c r="C20" s="42">
        <v>5.5</v>
      </c>
      <c r="D20" s="42">
        <v>0.1</v>
      </c>
      <c r="E20" s="42">
        <v>0</v>
      </c>
      <c r="F20" s="42">
        <v>2</v>
      </c>
      <c r="G20" s="46" t="s">
        <v>338</v>
      </c>
      <c r="H20" s="42">
        <v>3</v>
      </c>
      <c r="I20" s="42">
        <v>0</v>
      </c>
      <c r="J20" s="42">
        <v>3</v>
      </c>
      <c r="K20" s="42">
        <v>6</v>
      </c>
      <c r="L20" s="42">
        <v>1E-3</v>
      </c>
    </row>
    <row r="21" spans="1:12" s="45" customFormat="1" ht="15" thickBot="1" x14ac:dyDescent="0.2">
      <c r="A21" s="45">
        <v>0</v>
      </c>
      <c r="B21" s="45">
        <v>-0.1</v>
      </c>
      <c r="C21" s="45">
        <v>5.5</v>
      </c>
      <c r="D21" s="45">
        <v>0.1</v>
      </c>
      <c r="E21" s="45">
        <v>0</v>
      </c>
      <c r="F21" s="45">
        <v>2</v>
      </c>
      <c r="G21" s="51" t="s">
        <v>339</v>
      </c>
      <c r="H21" s="42">
        <v>3</v>
      </c>
      <c r="I21" s="45">
        <v>0</v>
      </c>
      <c r="J21" s="45">
        <v>3</v>
      </c>
      <c r="K21" s="42">
        <v>6</v>
      </c>
      <c r="L21" s="45">
        <v>1E-3</v>
      </c>
    </row>
    <row r="22" spans="1:12" ht="15" thickTop="1" x14ac:dyDescent="0.15">
      <c r="A22" s="42">
        <v>0</v>
      </c>
      <c r="B22" s="42">
        <v>0.2</v>
      </c>
      <c r="C22" s="42">
        <v>5.5</v>
      </c>
      <c r="D22" s="42">
        <v>1</v>
      </c>
      <c r="E22" s="42">
        <v>0</v>
      </c>
      <c r="F22" s="42">
        <v>2</v>
      </c>
      <c r="G22" s="47" t="s">
        <v>340</v>
      </c>
      <c r="H22" s="42">
        <v>3</v>
      </c>
      <c r="I22" s="42">
        <v>0</v>
      </c>
      <c r="J22" s="42">
        <v>5</v>
      </c>
      <c r="K22" s="42">
        <v>6</v>
      </c>
      <c r="L22" s="42">
        <v>1</v>
      </c>
    </row>
    <row r="23" spans="1:12" x14ac:dyDescent="0.15">
      <c r="A23" s="42">
        <v>0</v>
      </c>
      <c r="B23" s="42">
        <v>0.5</v>
      </c>
      <c r="C23" s="42">
        <v>5.5</v>
      </c>
      <c r="D23" s="42">
        <v>1</v>
      </c>
      <c r="E23" s="42">
        <v>0</v>
      </c>
      <c r="F23" s="42">
        <v>2</v>
      </c>
      <c r="G23" s="47" t="s">
        <v>341</v>
      </c>
      <c r="H23" s="42">
        <v>3</v>
      </c>
      <c r="I23" s="42">
        <v>0</v>
      </c>
      <c r="J23" s="42">
        <v>5</v>
      </c>
      <c r="K23" s="42">
        <v>6</v>
      </c>
      <c r="L23" s="42">
        <v>1</v>
      </c>
    </row>
    <row r="24" spans="1:12" x14ac:dyDescent="0.15">
      <c r="A24" s="42">
        <v>0</v>
      </c>
      <c r="B24" s="42">
        <v>1</v>
      </c>
      <c r="C24" s="42">
        <v>5.5</v>
      </c>
      <c r="D24" s="42">
        <v>1</v>
      </c>
      <c r="E24" s="42">
        <v>0</v>
      </c>
      <c r="F24" s="42">
        <v>2</v>
      </c>
      <c r="G24" s="47" t="s">
        <v>342</v>
      </c>
      <c r="H24" s="42">
        <v>3</v>
      </c>
      <c r="I24" s="50">
        <v>0</v>
      </c>
      <c r="J24" s="42">
        <v>5</v>
      </c>
      <c r="K24" s="42">
        <v>6</v>
      </c>
      <c r="L24" s="42">
        <v>1</v>
      </c>
    </row>
    <row r="25" spans="1:12" x14ac:dyDescent="0.15">
      <c r="A25" s="42">
        <v>0</v>
      </c>
      <c r="B25" s="42">
        <v>-0.2</v>
      </c>
      <c r="C25" s="42">
        <v>5.5</v>
      </c>
      <c r="D25" s="42">
        <v>1</v>
      </c>
      <c r="E25" s="42">
        <v>0</v>
      </c>
      <c r="F25" s="42">
        <v>2</v>
      </c>
      <c r="G25" s="47" t="s">
        <v>343</v>
      </c>
      <c r="H25" s="42">
        <v>3</v>
      </c>
      <c r="I25" s="42">
        <v>0</v>
      </c>
      <c r="J25" s="42">
        <v>5</v>
      </c>
      <c r="K25" s="42">
        <v>6</v>
      </c>
      <c r="L25" s="42">
        <v>1</v>
      </c>
    </row>
    <row r="26" spans="1:12" s="45" customFormat="1" ht="15" thickBot="1" x14ac:dyDescent="0.2">
      <c r="A26" s="45">
        <v>0</v>
      </c>
      <c r="B26" s="45">
        <v>-1</v>
      </c>
      <c r="C26" s="45">
        <v>5.5</v>
      </c>
      <c r="D26" s="45">
        <v>1</v>
      </c>
      <c r="E26" s="45">
        <v>0</v>
      </c>
      <c r="F26" s="45">
        <v>2</v>
      </c>
      <c r="G26" s="52" t="s">
        <v>344</v>
      </c>
      <c r="H26" s="42">
        <v>3</v>
      </c>
      <c r="I26" s="45">
        <v>0</v>
      </c>
      <c r="J26" s="45">
        <v>5</v>
      </c>
      <c r="K26" s="42">
        <v>6</v>
      </c>
      <c r="L26" s="45">
        <v>1</v>
      </c>
    </row>
    <row r="27" spans="1:12" ht="15" thickTop="1" x14ac:dyDescent="0.15">
      <c r="A27" s="42">
        <v>0</v>
      </c>
      <c r="B27" s="42">
        <v>2</v>
      </c>
      <c r="C27" s="42">
        <v>5.5</v>
      </c>
      <c r="D27" s="42">
        <v>3</v>
      </c>
      <c r="E27" s="42">
        <v>0</v>
      </c>
      <c r="F27" s="42">
        <v>2</v>
      </c>
      <c r="G27" s="47" t="s">
        <v>345</v>
      </c>
      <c r="H27" s="42">
        <v>3</v>
      </c>
      <c r="I27" s="42">
        <v>0</v>
      </c>
      <c r="J27" s="42">
        <v>4</v>
      </c>
      <c r="K27" s="42">
        <v>6</v>
      </c>
      <c r="L27" s="42">
        <v>1</v>
      </c>
    </row>
    <row r="28" spans="1:12" x14ac:dyDescent="0.15">
      <c r="A28" s="42">
        <v>0</v>
      </c>
      <c r="B28" s="42">
        <v>3</v>
      </c>
      <c r="C28" s="42">
        <v>5.5</v>
      </c>
      <c r="D28" s="42">
        <v>3</v>
      </c>
      <c r="E28" s="42">
        <v>0</v>
      </c>
      <c r="F28" s="42">
        <v>2</v>
      </c>
      <c r="G28" s="47" t="s">
        <v>346</v>
      </c>
      <c r="H28" s="42">
        <v>4</v>
      </c>
      <c r="I28" s="42">
        <v>0</v>
      </c>
      <c r="J28" s="42">
        <v>4</v>
      </c>
      <c r="K28" s="42">
        <v>6</v>
      </c>
      <c r="L28" s="42">
        <v>1</v>
      </c>
    </row>
    <row r="29" spans="1:12" x14ac:dyDescent="0.15">
      <c r="A29" s="42">
        <v>0</v>
      </c>
      <c r="B29" s="42">
        <v>-2</v>
      </c>
      <c r="C29" s="42">
        <v>5.5</v>
      </c>
      <c r="D29" s="42">
        <v>3</v>
      </c>
      <c r="E29" s="42">
        <v>0</v>
      </c>
      <c r="F29" s="42">
        <v>2</v>
      </c>
      <c r="G29" s="47" t="s">
        <v>349</v>
      </c>
      <c r="H29" s="42">
        <v>3</v>
      </c>
      <c r="I29" s="42">
        <v>0</v>
      </c>
      <c r="J29" s="42">
        <v>4</v>
      </c>
      <c r="K29" s="42">
        <v>6</v>
      </c>
      <c r="L29" s="42">
        <v>1</v>
      </c>
    </row>
    <row r="30" spans="1:12" s="45" customFormat="1" ht="15" thickBot="1" x14ac:dyDescent="0.2">
      <c r="A30" s="45">
        <v>0</v>
      </c>
      <c r="B30" s="45">
        <v>-3</v>
      </c>
      <c r="C30" s="45">
        <v>5.5</v>
      </c>
      <c r="D30" s="45">
        <v>3</v>
      </c>
      <c r="E30" s="45">
        <v>0</v>
      </c>
      <c r="F30" s="45">
        <v>2</v>
      </c>
      <c r="G30" s="52" t="s">
        <v>350</v>
      </c>
      <c r="H30" s="42">
        <v>4</v>
      </c>
      <c r="I30" s="45">
        <v>0</v>
      </c>
      <c r="J30" s="45">
        <v>4</v>
      </c>
      <c r="K30" s="42">
        <v>6</v>
      </c>
      <c r="L30" s="45">
        <v>1</v>
      </c>
    </row>
    <row r="31" spans="1:12" ht="15" thickTop="1" x14ac:dyDescent="0.15">
      <c r="A31" s="42">
        <v>0</v>
      </c>
      <c r="B31" s="42">
        <v>4</v>
      </c>
      <c r="C31" s="42">
        <v>5.5</v>
      </c>
      <c r="D31" s="42">
        <v>10</v>
      </c>
      <c r="E31" s="42">
        <v>0</v>
      </c>
      <c r="F31" s="42">
        <v>2</v>
      </c>
      <c r="G31" s="47" t="s">
        <v>351</v>
      </c>
      <c r="H31" s="42">
        <v>5</v>
      </c>
      <c r="I31" s="42">
        <v>0</v>
      </c>
      <c r="J31" s="42">
        <v>4</v>
      </c>
      <c r="K31" s="42">
        <v>6</v>
      </c>
      <c r="L31" s="42">
        <v>1</v>
      </c>
    </row>
    <row r="32" spans="1:12" x14ac:dyDescent="0.15">
      <c r="A32" s="42">
        <v>0</v>
      </c>
      <c r="B32" s="42">
        <v>6</v>
      </c>
      <c r="C32" s="42">
        <v>5.5</v>
      </c>
      <c r="D32" s="42">
        <v>10</v>
      </c>
      <c r="E32" s="42">
        <v>0</v>
      </c>
      <c r="F32" s="42">
        <v>2</v>
      </c>
      <c r="G32" s="47" t="s">
        <v>352</v>
      </c>
      <c r="H32" s="42">
        <v>5</v>
      </c>
      <c r="I32" s="42">
        <v>0</v>
      </c>
      <c r="J32" s="42">
        <v>4</v>
      </c>
      <c r="K32" s="42">
        <v>6</v>
      </c>
      <c r="L32" s="42">
        <v>1</v>
      </c>
    </row>
    <row r="33" spans="1:12" x14ac:dyDescent="0.15">
      <c r="A33" s="42">
        <v>0</v>
      </c>
      <c r="B33" s="42">
        <v>8</v>
      </c>
      <c r="C33" s="42">
        <v>5.5</v>
      </c>
      <c r="D33" s="42">
        <v>10</v>
      </c>
      <c r="E33" s="42">
        <v>0</v>
      </c>
      <c r="F33" s="42">
        <v>2</v>
      </c>
      <c r="G33" s="47" t="s">
        <v>353</v>
      </c>
      <c r="H33" s="42">
        <v>5</v>
      </c>
      <c r="I33" s="42">
        <v>0</v>
      </c>
      <c r="J33" s="42">
        <v>4</v>
      </c>
      <c r="K33" s="42">
        <v>6</v>
      </c>
      <c r="L33" s="42">
        <v>1</v>
      </c>
    </row>
    <row r="34" spans="1:12" x14ac:dyDescent="0.15">
      <c r="A34" s="42">
        <v>0</v>
      </c>
      <c r="B34" s="42">
        <v>10</v>
      </c>
      <c r="C34" s="42">
        <v>5.5</v>
      </c>
      <c r="D34" s="42">
        <v>10</v>
      </c>
      <c r="E34" s="42">
        <v>0</v>
      </c>
      <c r="F34" s="42">
        <v>2</v>
      </c>
      <c r="G34" s="47" t="s">
        <v>354</v>
      </c>
      <c r="H34" s="42">
        <v>5</v>
      </c>
      <c r="I34" s="42">
        <v>1</v>
      </c>
      <c r="J34" s="42">
        <v>4</v>
      </c>
      <c r="K34" s="42">
        <v>6</v>
      </c>
      <c r="L34" s="42">
        <v>1</v>
      </c>
    </row>
    <row r="35" spans="1:12" x14ac:dyDescent="0.15">
      <c r="A35" s="42">
        <v>0</v>
      </c>
      <c r="B35" s="42">
        <v>-4</v>
      </c>
      <c r="C35" s="42">
        <v>5.5</v>
      </c>
      <c r="D35" s="42">
        <v>10</v>
      </c>
      <c r="E35" s="42">
        <v>0</v>
      </c>
      <c r="F35" s="42">
        <v>2</v>
      </c>
      <c r="G35" s="47" t="s">
        <v>355</v>
      </c>
      <c r="H35" s="42">
        <v>5</v>
      </c>
      <c r="I35" s="42">
        <v>0</v>
      </c>
      <c r="J35" s="42">
        <v>4</v>
      </c>
      <c r="K35" s="42">
        <v>6</v>
      </c>
      <c r="L35" s="42">
        <v>1</v>
      </c>
    </row>
    <row r="36" spans="1:12" x14ac:dyDescent="0.15">
      <c r="A36" s="42">
        <v>0</v>
      </c>
      <c r="B36" s="42">
        <v>-10</v>
      </c>
      <c r="C36" s="42">
        <v>5.5</v>
      </c>
      <c r="D36" s="42">
        <v>10</v>
      </c>
      <c r="E36" s="42">
        <v>0</v>
      </c>
      <c r="F36" s="42">
        <v>2</v>
      </c>
      <c r="G36" s="47" t="s">
        <v>356</v>
      </c>
      <c r="H36" s="42">
        <v>5</v>
      </c>
      <c r="I36" s="42">
        <v>0</v>
      </c>
      <c r="J36" s="42">
        <v>4</v>
      </c>
      <c r="K36" s="42">
        <v>6</v>
      </c>
      <c r="L36" s="42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0" workbookViewId="0">
      <selection activeCell="K2" sqref="K2:K50"/>
    </sheetView>
  </sheetViews>
  <sheetFormatPr defaultRowHeight="14.25" x14ac:dyDescent="0.15"/>
  <cols>
    <col min="1" max="9" width="9" style="42"/>
    <col min="10" max="11" width="20.5" style="42" bestFit="1" customWidth="1"/>
    <col min="12" max="12" width="27.25" style="42" bestFit="1" customWidth="1"/>
    <col min="13" max="16384" width="9" style="42"/>
  </cols>
  <sheetData>
    <row r="1" spans="1:12" x14ac:dyDescent="0.15">
      <c r="A1" s="40" t="s">
        <v>272</v>
      </c>
      <c r="B1" s="40" t="s">
        <v>273</v>
      </c>
      <c r="C1" s="40" t="s">
        <v>274</v>
      </c>
      <c r="D1" s="40" t="s">
        <v>275</v>
      </c>
      <c r="E1" s="40" t="s">
        <v>276</v>
      </c>
      <c r="F1" s="40" t="s">
        <v>277</v>
      </c>
      <c r="G1" s="40" t="s">
        <v>278</v>
      </c>
      <c r="H1" s="40" t="s">
        <v>279</v>
      </c>
      <c r="I1" s="40" t="s">
        <v>280</v>
      </c>
      <c r="J1" s="40" t="s">
        <v>281</v>
      </c>
      <c r="K1" s="41" t="s">
        <v>282</v>
      </c>
      <c r="L1" s="41" t="s">
        <v>283</v>
      </c>
    </row>
    <row r="2" spans="1:12" x14ac:dyDescent="0.15">
      <c r="A2" s="40">
        <v>60</v>
      </c>
      <c r="B2" s="40">
        <v>0.01</v>
      </c>
      <c r="C2" s="40">
        <v>5.5</v>
      </c>
      <c r="D2" s="40">
        <v>0.1</v>
      </c>
      <c r="E2" s="40">
        <v>0</v>
      </c>
      <c r="F2" s="40">
        <v>2</v>
      </c>
      <c r="G2" s="39" t="s">
        <v>348</v>
      </c>
      <c r="H2" s="40">
        <v>2</v>
      </c>
      <c r="I2" s="40"/>
      <c r="J2" s="40">
        <v>3</v>
      </c>
      <c r="K2" s="40">
        <v>10</v>
      </c>
      <c r="L2" s="40">
        <v>1E-3</v>
      </c>
    </row>
    <row r="3" spans="1:12" x14ac:dyDescent="0.15">
      <c r="A3" s="40">
        <v>60</v>
      </c>
      <c r="B3" s="40">
        <v>0.1</v>
      </c>
      <c r="C3" s="40">
        <v>5.5</v>
      </c>
      <c r="D3" s="40">
        <v>0.1</v>
      </c>
      <c r="E3" s="40">
        <v>0</v>
      </c>
      <c r="F3" s="40">
        <v>2</v>
      </c>
      <c r="G3" s="39" t="s">
        <v>321</v>
      </c>
      <c r="H3" s="40">
        <v>2</v>
      </c>
      <c r="I3" s="40"/>
      <c r="J3" s="40">
        <v>3</v>
      </c>
      <c r="K3" s="40">
        <v>10</v>
      </c>
      <c r="L3" s="40">
        <v>1E-3</v>
      </c>
    </row>
    <row r="4" spans="1:12" x14ac:dyDescent="0.15">
      <c r="A4" s="40">
        <v>60</v>
      </c>
      <c r="B4" s="40">
        <v>0.2</v>
      </c>
      <c r="C4" s="40">
        <v>5.5</v>
      </c>
      <c r="D4" s="40">
        <v>1</v>
      </c>
      <c r="E4" s="40">
        <v>0</v>
      </c>
      <c r="F4" s="40">
        <v>2</v>
      </c>
      <c r="G4" s="39" t="s">
        <v>322</v>
      </c>
      <c r="H4" s="40">
        <v>2</v>
      </c>
      <c r="I4" s="40"/>
      <c r="J4" s="40">
        <v>5</v>
      </c>
      <c r="K4" s="40">
        <v>10</v>
      </c>
      <c r="L4" s="40">
        <v>1</v>
      </c>
    </row>
    <row r="5" spans="1:12" x14ac:dyDescent="0.15">
      <c r="A5" s="40">
        <v>60</v>
      </c>
      <c r="B5" s="40">
        <v>1</v>
      </c>
      <c r="C5" s="40">
        <v>5.5</v>
      </c>
      <c r="D5" s="40">
        <v>1</v>
      </c>
      <c r="E5" s="40">
        <v>0</v>
      </c>
      <c r="F5" s="40">
        <v>2</v>
      </c>
      <c r="G5" s="39" t="s">
        <v>323</v>
      </c>
      <c r="H5" s="40">
        <v>2</v>
      </c>
      <c r="I5" s="40"/>
      <c r="J5" s="40">
        <v>5</v>
      </c>
      <c r="K5" s="40">
        <v>10</v>
      </c>
      <c r="L5" s="40">
        <v>1</v>
      </c>
    </row>
    <row r="6" spans="1:12" x14ac:dyDescent="0.15">
      <c r="A6" s="40">
        <v>60</v>
      </c>
      <c r="B6" s="40">
        <v>2</v>
      </c>
      <c r="C6" s="40">
        <v>5.5</v>
      </c>
      <c r="D6" s="40">
        <v>10</v>
      </c>
      <c r="E6" s="40">
        <v>0</v>
      </c>
      <c r="F6" s="40">
        <v>2</v>
      </c>
      <c r="G6" s="39" t="s">
        <v>324</v>
      </c>
      <c r="H6" s="40">
        <v>2</v>
      </c>
      <c r="I6" s="40"/>
      <c r="J6" s="40">
        <v>4</v>
      </c>
      <c r="K6" s="40">
        <v>10</v>
      </c>
      <c r="L6" s="40">
        <v>1</v>
      </c>
    </row>
    <row r="7" spans="1:12" x14ac:dyDescent="0.15">
      <c r="A7" s="40">
        <v>60</v>
      </c>
      <c r="B7" s="40">
        <v>10</v>
      </c>
      <c r="C7" s="40">
        <v>5.5</v>
      </c>
      <c r="D7" s="40">
        <v>10</v>
      </c>
      <c r="E7" s="40">
        <v>0</v>
      </c>
      <c r="F7" s="40">
        <v>2</v>
      </c>
      <c r="G7" s="39" t="s">
        <v>325</v>
      </c>
      <c r="H7" s="40">
        <v>2</v>
      </c>
      <c r="I7" s="40"/>
      <c r="J7" s="40">
        <v>4</v>
      </c>
      <c r="K7" s="40">
        <v>10</v>
      </c>
      <c r="L7" s="40">
        <v>1</v>
      </c>
    </row>
    <row r="8" spans="1:12" x14ac:dyDescent="0.15">
      <c r="A8" s="40">
        <v>60</v>
      </c>
      <c r="B8" s="40">
        <v>20</v>
      </c>
      <c r="C8" s="40">
        <v>5.5</v>
      </c>
      <c r="D8" s="40">
        <v>100</v>
      </c>
      <c r="E8" s="40">
        <v>0</v>
      </c>
      <c r="F8" s="40">
        <v>2</v>
      </c>
      <c r="G8" s="39" t="s">
        <v>326</v>
      </c>
      <c r="H8" s="40">
        <v>2</v>
      </c>
      <c r="I8" s="40"/>
      <c r="J8" s="40">
        <v>3</v>
      </c>
      <c r="K8" s="40">
        <v>10</v>
      </c>
      <c r="L8" s="40">
        <v>1</v>
      </c>
    </row>
    <row r="9" spans="1:12" x14ac:dyDescent="0.15">
      <c r="A9" s="40">
        <v>60</v>
      </c>
      <c r="B9" s="40">
        <v>100</v>
      </c>
      <c r="C9" s="40">
        <v>5.5</v>
      </c>
      <c r="D9" s="40">
        <v>100</v>
      </c>
      <c r="E9" s="40">
        <v>0</v>
      </c>
      <c r="F9" s="40">
        <v>2</v>
      </c>
      <c r="G9" s="39" t="s">
        <v>327</v>
      </c>
      <c r="H9" s="40">
        <v>2</v>
      </c>
      <c r="I9" s="40"/>
      <c r="J9" s="40">
        <v>3</v>
      </c>
      <c r="K9" s="40">
        <v>10</v>
      </c>
      <c r="L9" s="40">
        <v>1</v>
      </c>
    </row>
    <row r="10" spans="1:12" x14ac:dyDescent="0.15">
      <c r="A10" s="40">
        <v>60</v>
      </c>
      <c r="B10" s="40">
        <v>200</v>
      </c>
      <c r="C10" s="40">
        <v>5.5</v>
      </c>
      <c r="D10" s="40">
        <v>750</v>
      </c>
      <c r="E10" s="40">
        <v>0</v>
      </c>
      <c r="F10" s="40">
        <v>2</v>
      </c>
      <c r="G10" s="39" t="s">
        <v>328</v>
      </c>
      <c r="H10" s="40">
        <v>2</v>
      </c>
      <c r="I10" s="40"/>
      <c r="J10" s="40">
        <v>2</v>
      </c>
      <c r="K10" s="40">
        <v>10</v>
      </c>
      <c r="L10" s="40">
        <v>1</v>
      </c>
    </row>
    <row r="11" spans="1:12" s="45" customFormat="1" ht="15" thickBot="1" x14ac:dyDescent="0.2">
      <c r="A11" s="43">
        <v>60</v>
      </c>
      <c r="B11" s="43">
        <v>750</v>
      </c>
      <c r="C11" s="43">
        <v>5.5</v>
      </c>
      <c r="D11" s="43">
        <v>750</v>
      </c>
      <c r="E11" s="43">
        <v>0</v>
      </c>
      <c r="F11" s="43">
        <v>2</v>
      </c>
      <c r="G11" s="44" t="s">
        <v>329</v>
      </c>
      <c r="H11" s="40">
        <v>2</v>
      </c>
      <c r="I11" s="43"/>
      <c r="J11" s="43">
        <v>2</v>
      </c>
      <c r="K11" s="40">
        <v>10</v>
      </c>
      <c r="L11" s="43">
        <v>1</v>
      </c>
    </row>
    <row r="12" spans="1:12" ht="15" thickTop="1" x14ac:dyDescent="0.15">
      <c r="A12" s="40">
        <v>1000</v>
      </c>
      <c r="B12" s="40">
        <v>0.01</v>
      </c>
      <c r="C12" s="40">
        <v>5.5</v>
      </c>
      <c r="D12" s="40">
        <v>0.1</v>
      </c>
      <c r="E12" s="40">
        <v>0</v>
      </c>
      <c r="F12" s="40">
        <v>2</v>
      </c>
      <c r="G12" s="39" t="s">
        <v>330</v>
      </c>
      <c r="H12" s="40">
        <v>2</v>
      </c>
      <c r="I12" s="40"/>
      <c r="J12" s="40">
        <v>3</v>
      </c>
      <c r="K12" s="40">
        <v>10</v>
      </c>
      <c r="L12" s="40">
        <v>1E-3</v>
      </c>
    </row>
    <row r="13" spans="1:12" x14ac:dyDescent="0.15">
      <c r="A13" s="40">
        <v>1000</v>
      </c>
      <c r="B13" s="40">
        <v>0.05</v>
      </c>
      <c r="C13" s="40">
        <v>5.5</v>
      </c>
      <c r="D13" s="40">
        <v>0.1</v>
      </c>
      <c r="E13" s="40">
        <v>0</v>
      </c>
      <c r="F13" s="40">
        <v>2</v>
      </c>
      <c r="G13" s="39" t="s">
        <v>331</v>
      </c>
      <c r="H13" s="40">
        <v>2</v>
      </c>
      <c r="I13" s="40"/>
      <c r="J13" s="40">
        <v>3</v>
      </c>
      <c r="K13" s="40">
        <v>10</v>
      </c>
      <c r="L13" s="40">
        <v>1E-3</v>
      </c>
    </row>
    <row r="14" spans="1:12" x14ac:dyDescent="0.15">
      <c r="A14" s="40">
        <v>1000</v>
      </c>
      <c r="B14" s="40">
        <v>0.1</v>
      </c>
      <c r="C14" s="40">
        <v>5.5</v>
      </c>
      <c r="D14" s="40">
        <v>0.1</v>
      </c>
      <c r="E14" s="40">
        <v>0</v>
      </c>
      <c r="F14" s="40">
        <v>2</v>
      </c>
      <c r="G14" s="39" t="s">
        <v>332</v>
      </c>
      <c r="H14" s="40">
        <v>2</v>
      </c>
      <c r="I14" s="40"/>
      <c r="J14" s="40">
        <v>3</v>
      </c>
      <c r="K14" s="40">
        <v>10</v>
      </c>
      <c r="L14" s="40">
        <v>1E-3</v>
      </c>
    </row>
    <row r="15" spans="1:12" x14ac:dyDescent="0.15">
      <c r="A15" s="40">
        <v>1000</v>
      </c>
      <c r="B15" s="54">
        <v>0.2</v>
      </c>
      <c r="C15" s="40">
        <v>5.5</v>
      </c>
      <c r="D15" s="40">
        <v>1</v>
      </c>
      <c r="E15" s="40">
        <v>0</v>
      </c>
      <c r="F15" s="40">
        <v>2</v>
      </c>
      <c r="G15" s="39" t="s">
        <v>333</v>
      </c>
      <c r="H15" s="40">
        <v>2</v>
      </c>
      <c r="I15" s="40"/>
      <c r="J15" s="40">
        <v>5</v>
      </c>
      <c r="K15" s="40">
        <v>10</v>
      </c>
      <c r="L15" s="40">
        <v>1</v>
      </c>
    </row>
    <row r="16" spans="1:12" x14ac:dyDescent="0.15">
      <c r="A16" s="40">
        <v>1000</v>
      </c>
      <c r="B16" s="54">
        <v>0.5</v>
      </c>
      <c r="C16" s="40">
        <v>5.5</v>
      </c>
      <c r="D16" s="40">
        <v>1</v>
      </c>
      <c r="E16" s="40">
        <v>0</v>
      </c>
      <c r="F16" s="40">
        <v>2</v>
      </c>
      <c r="G16" s="39" t="s">
        <v>334</v>
      </c>
      <c r="H16" s="40">
        <v>2</v>
      </c>
      <c r="I16" s="40"/>
      <c r="J16" s="40">
        <v>5</v>
      </c>
      <c r="K16" s="40">
        <v>10</v>
      </c>
      <c r="L16" s="40">
        <v>1</v>
      </c>
    </row>
    <row r="17" spans="1:12" x14ac:dyDescent="0.15">
      <c r="A17" s="40">
        <v>1000</v>
      </c>
      <c r="B17" s="55">
        <v>1</v>
      </c>
      <c r="C17" s="40">
        <v>5.5</v>
      </c>
      <c r="D17" s="40">
        <v>1</v>
      </c>
      <c r="E17" s="40">
        <v>0</v>
      </c>
      <c r="F17" s="40">
        <v>2</v>
      </c>
      <c r="G17" s="39" t="s">
        <v>335</v>
      </c>
      <c r="H17" s="40">
        <v>2</v>
      </c>
      <c r="I17" s="40"/>
      <c r="J17" s="40">
        <v>5</v>
      </c>
      <c r="K17" s="40">
        <v>10</v>
      </c>
      <c r="L17" s="40">
        <v>1</v>
      </c>
    </row>
    <row r="18" spans="1:12" x14ac:dyDescent="0.15">
      <c r="A18" s="40">
        <v>1000</v>
      </c>
      <c r="B18" s="55">
        <v>2</v>
      </c>
      <c r="C18" s="40">
        <v>5.5</v>
      </c>
      <c r="D18" s="40">
        <v>10</v>
      </c>
      <c r="E18" s="40">
        <v>0</v>
      </c>
      <c r="F18" s="40">
        <v>2</v>
      </c>
      <c r="G18" s="39" t="s">
        <v>336</v>
      </c>
      <c r="H18" s="40">
        <v>2</v>
      </c>
      <c r="I18" s="40"/>
      <c r="J18" s="40">
        <v>4</v>
      </c>
      <c r="K18" s="40">
        <v>10</v>
      </c>
      <c r="L18" s="40">
        <v>1</v>
      </c>
    </row>
    <row r="19" spans="1:12" x14ac:dyDescent="0.15">
      <c r="A19" s="40">
        <v>1000</v>
      </c>
      <c r="B19" s="55">
        <v>5</v>
      </c>
      <c r="C19" s="40">
        <v>5.5</v>
      </c>
      <c r="D19" s="40">
        <v>10</v>
      </c>
      <c r="E19" s="40">
        <v>0</v>
      </c>
      <c r="F19" s="40">
        <v>2</v>
      </c>
      <c r="G19" s="39" t="s">
        <v>337</v>
      </c>
      <c r="H19" s="40">
        <v>2</v>
      </c>
      <c r="I19" s="40"/>
      <c r="J19" s="40">
        <v>4</v>
      </c>
      <c r="K19" s="40">
        <v>10</v>
      </c>
      <c r="L19" s="40">
        <v>1</v>
      </c>
    </row>
    <row r="20" spans="1:12" x14ac:dyDescent="0.15">
      <c r="A20" s="40">
        <v>1000</v>
      </c>
      <c r="B20" s="55">
        <v>10</v>
      </c>
      <c r="C20" s="40">
        <v>5.5</v>
      </c>
      <c r="D20" s="40">
        <v>10</v>
      </c>
      <c r="E20" s="40">
        <v>0</v>
      </c>
      <c r="F20" s="40">
        <v>2</v>
      </c>
      <c r="G20" s="39" t="s">
        <v>338</v>
      </c>
      <c r="H20" s="40">
        <v>2</v>
      </c>
      <c r="I20" s="40"/>
      <c r="J20" s="40">
        <v>4</v>
      </c>
      <c r="K20" s="40">
        <v>10</v>
      </c>
      <c r="L20" s="40">
        <v>1</v>
      </c>
    </row>
    <row r="21" spans="1:12" x14ac:dyDescent="0.15">
      <c r="A21" s="40">
        <v>1000</v>
      </c>
      <c r="B21" s="55">
        <v>20</v>
      </c>
      <c r="C21" s="40">
        <v>5.5</v>
      </c>
      <c r="D21" s="40">
        <v>100</v>
      </c>
      <c r="E21" s="40">
        <v>0</v>
      </c>
      <c r="F21" s="40">
        <v>2</v>
      </c>
      <c r="G21" s="39" t="s">
        <v>339</v>
      </c>
      <c r="H21" s="40">
        <v>2</v>
      </c>
      <c r="I21" s="40"/>
      <c r="J21" s="40">
        <v>3</v>
      </c>
      <c r="K21" s="40">
        <v>10</v>
      </c>
      <c r="L21" s="40">
        <v>1</v>
      </c>
    </row>
    <row r="22" spans="1:12" x14ac:dyDescent="0.15">
      <c r="A22" s="40">
        <v>1000</v>
      </c>
      <c r="B22" s="55">
        <v>50</v>
      </c>
      <c r="C22" s="40">
        <v>5.5</v>
      </c>
      <c r="D22" s="40">
        <v>100</v>
      </c>
      <c r="E22" s="40">
        <v>0</v>
      </c>
      <c r="F22" s="40">
        <v>2</v>
      </c>
      <c r="G22" s="39" t="s">
        <v>340</v>
      </c>
      <c r="H22" s="40">
        <v>2</v>
      </c>
      <c r="I22" s="40"/>
      <c r="J22" s="40">
        <v>3</v>
      </c>
      <c r="K22" s="40">
        <v>10</v>
      </c>
      <c r="L22" s="40">
        <v>1</v>
      </c>
    </row>
    <row r="23" spans="1:12" x14ac:dyDescent="0.15">
      <c r="A23" s="40">
        <v>1000</v>
      </c>
      <c r="B23" s="55">
        <v>100</v>
      </c>
      <c r="C23" s="40">
        <v>5.5</v>
      </c>
      <c r="D23" s="40">
        <v>100</v>
      </c>
      <c r="E23" s="40">
        <v>0</v>
      </c>
      <c r="F23" s="40">
        <v>2</v>
      </c>
      <c r="G23" s="39" t="s">
        <v>341</v>
      </c>
      <c r="H23" s="40">
        <v>2</v>
      </c>
      <c r="I23" s="40"/>
      <c r="J23" s="40">
        <v>3</v>
      </c>
      <c r="K23" s="40">
        <v>10</v>
      </c>
      <c r="L23" s="40">
        <v>1</v>
      </c>
    </row>
    <row r="24" spans="1:12" x14ac:dyDescent="0.15">
      <c r="A24" s="40">
        <v>1000</v>
      </c>
      <c r="B24" s="55">
        <v>200</v>
      </c>
      <c r="C24" s="40">
        <v>5.5</v>
      </c>
      <c r="D24" s="40">
        <v>750</v>
      </c>
      <c r="E24" s="40">
        <v>0</v>
      </c>
      <c r="F24" s="40">
        <v>2</v>
      </c>
      <c r="G24" s="39" t="s">
        <v>342</v>
      </c>
      <c r="H24" s="40">
        <v>2</v>
      </c>
      <c r="I24" s="40"/>
      <c r="J24" s="40">
        <v>2</v>
      </c>
      <c r="K24" s="40">
        <v>10</v>
      </c>
      <c r="L24" s="40">
        <v>1</v>
      </c>
    </row>
    <row r="25" spans="1:12" x14ac:dyDescent="0.15">
      <c r="A25" s="40">
        <v>1000</v>
      </c>
      <c r="B25" s="55">
        <v>500</v>
      </c>
      <c r="C25" s="40">
        <v>5.5</v>
      </c>
      <c r="D25" s="40">
        <v>750</v>
      </c>
      <c r="E25" s="40">
        <v>0</v>
      </c>
      <c r="F25" s="40">
        <v>2</v>
      </c>
      <c r="G25" s="39" t="s">
        <v>343</v>
      </c>
      <c r="H25" s="40">
        <v>2</v>
      </c>
      <c r="I25" s="40"/>
      <c r="J25" s="40">
        <v>2</v>
      </c>
      <c r="K25" s="40">
        <v>10</v>
      </c>
      <c r="L25" s="40">
        <v>1</v>
      </c>
    </row>
    <row r="26" spans="1:12" s="45" customFormat="1" ht="15" thickBot="1" x14ac:dyDescent="0.2">
      <c r="A26" s="43">
        <v>1000</v>
      </c>
      <c r="B26" s="56">
        <v>750</v>
      </c>
      <c r="C26" s="43">
        <v>5.5</v>
      </c>
      <c r="D26" s="43">
        <v>750</v>
      </c>
      <c r="E26" s="43">
        <v>0</v>
      </c>
      <c r="F26" s="43">
        <v>2</v>
      </c>
      <c r="G26" s="44" t="s">
        <v>344</v>
      </c>
      <c r="H26" s="40">
        <v>2</v>
      </c>
      <c r="I26" s="43"/>
      <c r="J26" s="43">
        <v>2</v>
      </c>
      <c r="K26" s="40">
        <v>10</v>
      </c>
      <c r="L26" s="43">
        <v>1</v>
      </c>
    </row>
    <row r="27" spans="1:12" ht="15" thickTop="1" x14ac:dyDescent="0.15">
      <c r="A27" s="40">
        <v>20000</v>
      </c>
      <c r="B27" s="40">
        <v>0.01</v>
      </c>
      <c r="C27" s="40">
        <v>5.5</v>
      </c>
      <c r="D27" s="40">
        <v>0.1</v>
      </c>
      <c r="E27" s="40">
        <v>0</v>
      </c>
      <c r="F27" s="40">
        <v>2</v>
      </c>
      <c r="G27" s="39" t="s">
        <v>345</v>
      </c>
      <c r="H27" s="40">
        <v>2</v>
      </c>
      <c r="I27" s="40"/>
      <c r="J27" s="40">
        <v>3</v>
      </c>
      <c r="K27" s="40">
        <v>10</v>
      </c>
      <c r="L27" s="40">
        <v>1E-3</v>
      </c>
    </row>
    <row r="28" spans="1:12" x14ac:dyDescent="0.15">
      <c r="A28" s="40">
        <v>20000</v>
      </c>
      <c r="B28" s="40">
        <v>0.1</v>
      </c>
      <c r="C28" s="40">
        <v>5.5</v>
      </c>
      <c r="D28" s="40">
        <v>0.1</v>
      </c>
      <c r="E28" s="40">
        <v>0</v>
      </c>
      <c r="F28" s="40">
        <v>2</v>
      </c>
      <c r="G28" s="39" t="s">
        <v>346</v>
      </c>
      <c r="H28" s="40">
        <v>2</v>
      </c>
      <c r="I28" s="40"/>
      <c r="J28" s="40">
        <v>3</v>
      </c>
      <c r="K28" s="40">
        <v>10</v>
      </c>
      <c r="L28" s="40">
        <v>1E-3</v>
      </c>
    </row>
    <row r="29" spans="1:12" x14ac:dyDescent="0.15">
      <c r="A29" s="40">
        <v>20000</v>
      </c>
      <c r="B29" s="40">
        <v>0.2</v>
      </c>
      <c r="C29" s="40">
        <v>5.5</v>
      </c>
      <c r="D29" s="40">
        <v>1</v>
      </c>
      <c r="E29" s="40">
        <v>0</v>
      </c>
      <c r="F29" s="40">
        <v>2</v>
      </c>
      <c r="G29" s="39" t="s">
        <v>349</v>
      </c>
      <c r="H29" s="40">
        <v>2</v>
      </c>
      <c r="I29" s="40"/>
      <c r="J29" s="40">
        <v>5</v>
      </c>
      <c r="K29" s="40">
        <v>10</v>
      </c>
      <c r="L29" s="40">
        <v>1</v>
      </c>
    </row>
    <row r="30" spans="1:12" x14ac:dyDescent="0.15">
      <c r="A30" s="40">
        <v>20000</v>
      </c>
      <c r="B30" s="40">
        <v>1</v>
      </c>
      <c r="C30" s="40">
        <v>5.5</v>
      </c>
      <c r="D30" s="40">
        <v>1</v>
      </c>
      <c r="E30" s="40">
        <v>0</v>
      </c>
      <c r="F30" s="40">
        <v>2</v>
      </c>
      <c r="G30" s="39" t="s">
        <v>350</v>
      </c>
      <c r="H30" s="40">
        <v>2</v>
      </c>
      <c r="I30" s="40"/>
      <c r="J30" s="40">
        <v>5</v>
      </c>
      <c r="K30" s="40">
        <v>10</v>
      </c>
      <c r="L30" s="40">
        <v>1</v>
      </c>
    </row>
    <row r="31" spans="1:12" x14ac:dyDescent="0.15">
      <c r="A31" s="40">
        <v>20000</v>
      </c>
      <c r="B31" s="40">
        <v>2</v>
      </c>
      <c r="C31" s="40">
        <v>5.5</v>
      </c>
      <c r="D31" s="40">
        <v>10</v>
      </c>
      <c r="E31" s="40">
        <v>0</v>
      </c>
      <c r="F31" s="40">
        <v>2</v>
      </c>
      <c r="G31" s="39" t="s">
        <v>351</v>
      </c>
      <c r="H31" s="40">
        <v>2</v>
      </c>
      <c r="I31" s="40"/>
      <c r="J31" s="40">
        <v>4</v>
      </c>
      <c r="K31" s="40">
        <v>10</v>
      </c>
      <c r="L31" s="40">
        <v>1</v>
      </c>
    </row>
    <row r="32" spans="1:12" x14ac:dyDescent="0.15">
      <c r="A32" s="40">
        <v>20000</v>
      </c>
      <c r="B32" s="40">
        <v>10</v>
      </c>
      <c r="C32" s="40">
        <v>5.5</v>
      </c>
      <c r="D32" s="40">
        <v>10</v>
      </c>
      <c r="E32" s="40">
        <v>0</v>
      </c>
      <c r="F32" s="40">
        <v>2</v>
      </c>
      <c r="G32" s="39" t="s">
        <v>352</v>
      </c>
      <c r="H32" s="40">
        <v>2</v>
      </c>
      <c r="I32" s="40"/>
      <c r="J32" s="40">
        <v>4</v>
      </c>
      <c r="K32" s="40">
        <v>10</v>
      </c>
      <c r="L32" s="40">
        <v>1</v>
      </c>
    </row>
    <row r="33" spans="1:12" x14ac:dyDescent="0.15">
      <c r="A33" s="40">
        <v>20000</v>
      </c>
      <c r="B33" s="40">
        <v>20</v>
      </c>
      <c r="C33" s="40">
        <v>5.5</v>
      </c>
      <c r="D33" s="40">
        <v>100</v>
      </c>
      <c r="E33" s="40">
        <v>0</v>
      </c>
      <c r="F33" s="40">
        <v>2</v>
      </c>
      <c r="G33" s="39" t="s">
        <v>353</v>
      </c>
      <c r="H33" s="40">
        <v>2</v>
      </c>
      <c r="I33" s="40"/>
      <c r="J33" s="40">
        <v>3</v>
      </c>
      <c r="K33" s="40">
        <v>10</v>
      </c>
      <c r="L33" s="40">
        <v>1</v>
      </c>
    </row>
    <row r="34" spans="1:12" s="45" customFormat="1" ht="15" thickBot="1" x14ac:dyDescent="0.2">
      <c r="A34" s="43">
        <v>20000</v>
      </c>
      <c r="B34" s="43">
        <v>100</v>
      </c>
      <c r="C34" s="43">
        <v>5.5</v>
      </c>
      <c r="D34" s="43">
        <v>100</v>
      </c>
      <c r="E34" s="43">
        <v>0</v>
      </c>
      <c r="F34" s="43">
        <v>2</v>
      </c>
      <c r="G34" s="44" t="s">
        <v>354</v>
      </c>
      <c r="H34" s="40">
        <v>2</v>
      </c>
      <c r="I34" s="43"/>
      <c r="J34" s="43">
        <v>3</v>
      </c>
      <c r="K34" s="40">
        <v>10</v>
      </c>
      <c r="L34" s="43">
        <v>1</v>
      </c>
    </row>
    <row r="35" spans="1:12" ht="15" thickTop="1" x14ac:dyDescent="0.15">
      <c r="A35" s="40">
        <v>50000</v>
      </c>
      <c r="B35" s="40">
        <v>0.01</v>
      </c>
      <c r="C35" s="40">
        <v>5.5</v>
      </c>
      <c r="D35" s="40">
        <v>0.1</v>
      </c>
      <c r="E35" s="40">
        <v>0</v>
      </c>
      <c r="F35" s="40">
        <v>2</v>
      </c>
      <c r="G35" s="39" t="s">
        <v>357</v>
      </c>
      <c r="H35" s="40">
        <v>2</v>
      </c>
      <c r="I35" s="40"/>
      <c r="J35" s="40">
        <v>3</v>
      </c>
      <c r="K35" s="40">
        <v>10</v>
      </c>
      <c r="L35" s="40">
        <v>1E-3</v>
      </c>
    </row>
    <row r="36" spans="1:12" x14ac:dyDescent="0.15">
      <c r="A36" s="40">
        <v>50000</v>
      </c>
      <c r="B36" s="40">
        <v>0.1</v>
      </c>
      <c r="C36" s="40">
        <v>5.5</v>
      </c>
      <c r="D36" s="40">
        <v>0.1</v>
      </c>
      <c r="E36" s="40">
        <v>0</v>
      </c>
      <c r="F36" s="40">
        <v>2</v>
      </c>
      <c r="G36" s="39" t="s">
        <v>358</v>
      </c>
      <c r="H36" s="40">
        <v>2</v>
      </c>
      <c r="I36" s="40"/>
      <c r="J36" s="40">
        <v>3</v>
      </c>
      <c r="K36" s="40">
        <v>10</v>
      </c>
      <c r="L36" s="40">
        <v>1E-3</v>
      </c>
    </row>
    <row r="37" spans="1:12" x14ac:dyDescent="0.15">
      <c r="A37" s="40">
        <v>50000</v>
      </c>
      <c r="B37" s="40">
        <v>0.2</v>
      </c>
      <c r="C37" s="40">
        <v>5.5</v>
      </c>
      <c r="D37" s="40">
        <v>1</v>
      </c>
      <c r="E37" s="40">
        <v>0</v>
      </c>
      <c r="F37" s="40">
        <v>2</v>
      </c>
      <c r="G37" s="39" t="s">
        <v>359</v>
      </c>
      <c r="H37" s="40">
        <v>2</v>
      </c>
      <c r="I37" s="40"/>
      <c r="J37" s="40">
        <v>5</v>
      </c>
      <c r="K37" s="40">
        <v>10</v>
      </c>
      <c r="L37" s="40">
        <v>1</v>
      </c>
    </row>
    <row r="38" spans="1:12" x14ac:dyDescent="0.15">
      <c r="A38" s="40">
        <v>50000</v>
      </c>
      <c r="B38" s="40">
        <v>1</v>
      </c>
      <c r="C38" s="40">
        <v>5.5</v>
      </c>
      <c r="D38" s="40">
        <v>1</v>
      </c>
      <c r="E38" s="40">
        <v>0</v>
      </c>
      <c r="F38" s="40">
        <v>2</v>
      </c>
      <c r="G38" s="39" t="s">
        <v>360</v>
      </c>
      <c r="H38" s="40">
        <v>2</v>
      </c>
      <c r="I38" s="40"/>
      <c r="J38" s="40">
        <v>5</v>
      </c>
      <c r="K38" s="40">
        <v>10</v>
      </c>
      <c r="L38" s="40">
        <v>1</v>
      </c>
    </row>
    <row r="39" spans="1:12" x14ac:dyDescent="0.15">
      <c r="A39" s="40">
        <v>50000</v>
      </c>
      <c r="B39" s="40">
        <v>2</v>
      </c>
      <c r="C39" s="40">
        <v>5.5</v>
      </c>
      <c r="D39" s="40">
        <v>10</v>
      </c>
      <c r="E39" s="40">
        <v>0</v>
      </c>
      <c r="F39" s="40">
        <v>2</v>
      </c>
      <c r="G39" s="39" t="s">
        <v>361</v>
      </c>
      <c r="H39" s="40">
        <v>2</v>
      </c>
      <c r="I39" s="40"/>
      <c r="J39" s="40">
        <v>4</v>
      </c>
      <c r="K39" s="40">
        <v>10</v>
      </c>
      <c r="L39" s="40">
        <v>1</v>
      </c>
    </row>
    <row r="40" spans="1:12" x14ac:dyDescent="0.15">
      <c r="A40" s="40">
        <v>50000</v>
      </c>
      <c r="B40" s="40">
        <v>10</v>
      </c>
      <c r="C40" s="40">
        <v>5.5</v>
      </c>
      <c r="D40" s="40">
        <v>10</v>
      </c>
      <c r="E40" s="40">
        <v>0</v>
      </c>
      <c r="F40" s="40">
        <v>2</v>
      </c>
      <c r="G40" s="39" t="s">
        <v>362</v>
      </c>
      <c r="H40" s="40">
        <v>2</v>
      </c>
      <c r="I40" s="40"/>
      <c r="J40" s="40">
        <v>4</v>
      </c>
      <c r="K40" s="40">
        <v>10</v>
      </c>
      <c r="L40" s="40">
        <v>1</v>
      </c>
    </row>
    <row r="41" spans="1:12" x14ac:dyDescent="0.15">
      <c r="A41" s="40">
        <v>50000</v>
      </c>
      <c r="B41" s="40">
        <v>20</v>
      </c>
      <c r="C41" s="40">
        <v>5.5</v>
      </c>
      <c r="D41" s="40">
        <v>100</v>
      </c>
      <c r="E41" s="40">
        <v>0</v>
      </c>
      <c r="F41" s="40">
        <v>2</v>
      </c>
      <c r="G41" s="39" t="s">
        <v>363</v>
      </c>
      <c r="H41" s="40">
        <v>2</v>
      </c>
      <c r="I41" s="40"/>
      <c r="J41" s="40">
        <v>3</v>
      </c>
      <c r="K41" s="40">
        <v>10</v>
      </c>
      <c r="L41" s="40">
        <v>1</v>
      </c>
    </row>
    <row r="42" spans="1:12" s="45" customFormat="1" ht="15" thickBot="1" x14ac:dyDescent="0.2">
      <c r="A42" s="43">
        <v>50000</v>
      </c>
      <c r="B42" s="43">
        <v>100</v>
      </c>
      <c r="C42" s="43">
        <v>5.5</v>
      </c>
      <c r="D42" s="43">
        <v>100</v>
      </c>
      <c r="E42" s="43">
        <v>0</v>
      </c>
      <c r="F42" s="43">
        <v>2</v>
      </c>
      <c r="G42" s="44" t="s">
        <v>364</v>
      </c>
      <c r="H42" s="40">
        <v>2</v>
      </c>
      <c r="I42" s="43"/>
      <c r="J42" s="43">
        <v>3</v>
      </c>
      <c r="K42" s="40">
        <v>10</v>
      </c>
      <c r="L42" s="43">
        <v>1</v>
      </c>
    </row>
    <row r="43" spans="1:12" ht="15" thickTop="1" x14ac:dyDescent="0.15">
      <c r="A43" s="40">
        <v>100000</v>
      </c>
      <c r="B43" s="40">
        <v>0.01</v>
      </c>
      <c r="C43" s="40">
        <v>5.5</v>
      </c>
      <c r="D43" s="40">
        <v>0.1</v>
      </c>
      <c r="E43" s="40">
        <v>0</v>
      </c>
      <c r="F43" s="40">
        <v>2</v>
      </c>
      <c r="G43" s="39" t="s">
        <v>365</v>
      </c>
      <c r="H43" s="40">
        <v>2</v>
      </c>
      <c r="I43" s="40"/>
      <c r="J43" s="40">
        <v>3</v>
      </c>
      <c r="K43" s="40">
        <v>10</v>
      </c>
      <c r="L43" s="40">
        <v>1E-3</v>
      </c>
    </row>
    <row r="44" spans="1:12" x14ac:dyDescent="0.15">
      <c r="A44" s="40">
        <v>100000</v>
      </c>
      <c r="B44" s="40">
        <v>0.1</v>
      </c>
      <c r="C44" s="40">
        <v>5.5</v>
      </c>
      <c r="D44" s="40">
        <v>0.1</v>
      </c>
      <c r="E44" s="40">
        <v>0</v>
      </c>
      <c r="F44" s="40">
        <v>2</v>
      </c>
      <c r="G44" s="39" t="s">
        <v>366</v>
      </c>
      <c r="H44" s="40">
        <v>2</v>
      </c>
      <c r="I44" s="40"/>
      <c r="J44" s="40">
        <v>3</v>
      </c>
      <c r="K44" s="40">
        <v>10</v>
      </c>
      <c r="L44" s="40">
        <v>1E-3</v>
      </c>
    </row>
    <row r="45" spans="1:12" x14ac:dyDescent="0.15">
      <c r="A45" s="40">
        <v>100000</v>
      </c>
      <c r="B45" s="40">
        <v>0.2</v>
      </c>
      <c r="C45" s="40">
        <v>5.5</v>
      </c>
      <c r="D45" s="40">
        <v>1</v>
      </c>
      <c r="E45" s="40">
        <v>0</v>
      </c>
      <c r="F45" s="40">
        <v>2</v>
      </c>
      <c r="G45" s="39" t="s">
        <v>367</v>
      </c>
      <c r="H45" s="40">
        <v>2</v>
      </c>
      <c r="I45" s="40"/>
      <c r="J45" s="40">
        <v>5</v>
      </c>
      <c r="K45" s="40">
        <v>10</v>
      </c>
      <c r="L45" s="40">
        <v>1</v>
      </c>
    </row>
    <row r="46" spans="1:12" x14ac:dyDescent="0.15">
      <c r="A46" s="40">
        <v>100000</v>
      </c>
      <c r="B46" s="40">
        <v>1</v>
      </c>
      <c r="C46" s="40">
        <v>5.5</v>
      </c>
      <c r="D46" s="40">
        <v>1</v>
      </c>
      <c r="E46" s="40">
        <v>0</v>
      </c>
      <c r="F46" s="40">
        <v>2</v>
      </c>
      <c r="G46" s="39" t="s">
        <v>368</v>
      </c>
      <c r="H46" s="40">
        <v>2</v>
      </c>
      <c r="I46" s="40"/>
      <c r="J46" s="40">
        <v>5</v>
      </c>
      <c r="K46" s="40">
        <v>10</v>
      </c>
      <c r="L46" s="40">
        <v>1</v>
      </c>
    </row>
    <row r="47" spans="1:12" x14ac:dyDescent="0.15">
      <c r="A47" s="40">
        <v>100000</v>
      </c>
      <c r="B47" s="40">
        <v>2</v>
      </c>
      <c r="C47" s="40">
        <v>5.5</v>
      </c>
      <c r="D47" s="40">
        <v>10</v>
      </c>
      <c r="E47" s="40">
        <v>0</v>
      </c>
      <c r="F47" s="40">
        <v>2</v>
      </c>
      <c r="G47" s="39" t="s">
        <v>369</v>
      </c>
      <c r="H47" s="40">
        <v>2</v>
      </c>
      <c r="I47" s="40"/>
      <c r="J47" s="40">
        <v>4</v>
      </c>
      <c r="K47" s="40">
        <v>10</v>
      </c>
      <c r="L47" s="40">
        <v>1</v>
      </c>
    </row>
    <row r="48" spans="1:12" x14ac:dyDescent="0.15">
      <c r="A48" s="40">
        <v>100000</v>
      </c>
      <c r="B48" s="40">
        <v>10</v>
      </c>
      <c r="C48" s="40">
        <v>5.5</v>
      </c>
      <c r="D48" s="40">
        <v>10</v>
      </c>
      <c r="E48" s="40">
        <v>0</v>
      </c>
      <c r="F48" s="40">
        <v>2</v>
      </c>
      <c r="G48" s="39" t="s">
        <v>309</v>
      </c>
      <c r="H48" s="40">
        <v>2</v>
      </c>
      <c r="I48" s="40"/>
      <c r="J48" s="40">
        <v>4</v>
      </c>
      <c r="K48" s="40">
        <v>10</v>
      </c>
      <c r="L48" s="40">
        <v>1</v>
      </c>
    </row>
    <row r="49" spans="1:12" x14ac:dyDescent="0.15">
      <c r="A49" s="40">
        <v>100000</v>
      </c>
      <c r="B49" s="40">
        <v>20</v>
      </c>
      <c r="C49" s="40">
        <v>5.5</v>
      </c>
      <c r="D49" s="40">
        <v>100</v>
      </c>
      <c r="E49" s="40">
        <v>0</v>
      </c>
      <c r="F49" s="40">
        <v>2</v>
      </c>
      <c r="G49" s="39" t="s">
        <v>285</v>
      </c>
      <c r="H49" s="40">
        <v>2</v>
      </c>
      <c r="I49" s="40"/>
      <c r="J49" s="40">
        <v>3</v>
      </c>
      <c r="K49" s="40">
        <v>10</v>
      </c>
      <c r="L49" s="40">
        <v>1</v>
      </c>
    </row>
    <row r="50" spans="1:12" x14ac:dyDescent="0.15">
      <c r="A50" s="40">
        <v>100000</v>
      </c>
      <c r="B50" s="40">
        <v>100</v>
      </c>
      <c r="C50" s="40">
        <v>5.5</v>
      </c>
      <c r="D50" s="40">
        <v>100</v>
      </c>
      <c r="E50" s="40">
        <v>0</v>
      </c>
      <c r="F50" s="40">
        <v>2</v>
      </c>
      <c r="G50" s="39" t="s">
        <v>284</v>
      </c>
      <c r="H50" s="40">
        <v>2</v>
      </c>
      <c r="I50" s="40"/>
      <c r="J50" s="40">
        <v>3</v>
      </c>
      <c r="K50" s="40">
        <v>10</v>
      </c>
      <c r="L50" s="40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1" workbookViewId="0">
      <selection activeCell="K2" sqref="K2:K42"/>
    </sheetView>
  </sheetViews>
  <sheetFormatPr defaultRowHeight="14.25" x14ac:dyDescent="0.15"/>
  <cols>
    <col min="1" max="8" width="9" style="42"/>
    <col min="9" max="9" width="19.375" style="42" bestFit="1" customWidth="1"/>
    <col min="10" max="11" width="20.5" style="42" bestFit="1" customWidth="1"/>
    <col min="12" max="16384" width="9" style="42"/>
  </cols>
  <sheetData>
    <row r="1" spans="1:12" x14ac:dyDescent="0.15">
      <c r="A1" s="42" t="s">
        <v>286</v>
      </c>
      <c r="B1" s="42" t="s">
        <v>287</v>
      </c>
      <c r="C1" s="42" t="s">
        <v>288</v>
      </c>
      <c r="D1" s="42" t="s">
        <v>289</v>
      </c>
      <c r="E1" s="42" t="s">
        <v>290</v>
      </c>
      <c r="F1" s="42" t="s">
        <v>291</v>
      </c>
      <c r="G1" s="42" t="s">
        <v>292</v>
      </c>
      <c r="H1" s="42" t="s">
        <v>293</v>
      </c>
      <c r="I1" s="42" t="s">
        <v>294</v>
      </c>
      <c r="J1" s="42" t="s">
        <v>295</v>
      </c>
      <c r="K1" s="49" t="s">
        <v>296</v>
      </c>
      <c r="L1" s="49" t="s">
        <v>297</v>
      </c>
    </row>
    <row r="2" spans="1:12" x14ac:dyDescent="0.15">
      <c r="A2" s="42">
        <v>60</v>
      </c>
      <c r="B2" s="42">
        <v>5.0000000000000001E-4</v>
      </c>
      <c r="C2" s="42">
        <v>5.5</v>
      </c>
      <c r="D2" s="42">
        <v>1E-3</v>
      </c>
      <c r="E2" s="42">
        <v>0</v>
      </c>
      <c r="F2" s="42">
        <v>2</v>
      </c>
      <c r="G2" s="47" t="s">
        <v>348</v>
      </c>
      <c r="H2" s="42">
        <v>3</v>
      </c>
      <c r="I2" s="42">
        <v>0</v>
      </c>
      <c r="J2" s="42">
        <v>5</v>
      </c>
      <c r="K2" s="42">
        <v>6</v>
      </c>
      <c r="L2" s="42">
        <v>1E-3</v>
      </c>
    </row>
    <row r="3" spans="1:12" x14ac:dyDescent="0.15">
      <c r="A3" s="42">
        <v>60</v>
      </c>
      <c r="B3" s="42">
        <v>1E-3</v>
      </c>
      <c r="C3" s="42">
        <v>5.5</v>
      </c>
      <c r="D3" s="42">
        <v>1E-3</v>
      </c>
      <c r="E3" s="42">
        <v>0</v>
      </c>
      <c r="F3" s="42">
        <v>2</v>
      </c>
      <c r="G3" s="47" t="s">
        <v>321</v>
      </c>
      <c r="H3" s="42">
        <v>3</v>
      </c>
      <c r="I3" s="42">
        <v>0</v>
      </c>
      <c r="J3" s="42">
        <v>5</v>
      </c>
      <c r="K3" s="42">
        <v>6</v>
      </c>
      <c r="L3" s="42">
        <v>1E-3</v>
      </c>
    </row>
    <row r="4" spans="1:12" x14ac:dyDescent="0.15">
      <c r="A4" s="42">
        <v>60</v>
      </c>
      <c r="B4" s="42">
        <v>2E-3</v>
      </c>
      <c r="C4" s="42">
        <v>5.5</v>
      </c>
      <c r="D4" s="42">
        <v>0.01</v>
      </c>
      <c r="E4" s="42">
        <v>0</v>
      </c>
      <c r="F4" s="42">
        <v>2</v>
      </c>
      <c r="G4" s="47" t="s">
        <v>322</v>
      </c>
      <c r="H4" s="42">
        <v>3</v>
      </c>
      <c r="I4" s="42">
        <v>0</v>
      </c>
      <c r="J4" s="42">
        <v>4</v>
      </c>
      <c r="K4" s="42">
        <v>6</v>
      </c>
      <c r="L4" s="42">
        <v>1E-3</v>
      </c>
    </row>
    <row r="5" spans="1:12" x14ac:dyDescent="0.15">
      <c r="A5" s="42">
        <v>60</v>
      </c>
      <c r="B5" s="42">
        <v>0.01</v>
      </c>
      <c r="C5" s="42">
        <v>5.5</v>
      </c>
      <c r="D5" s="42">
        <v>0.01</v>
      </c>
      <c r="E5" s="42">
        <v>0</v>
      </c>
      <c r="F5" s="42">
        <v>2</v>
      </c>
      <c r="G5" s="47" t="s">
        <v>323</v>
      </c>
      <c r="H5" s="42">
        <v>3</v>
      </c>
      <c r="I5" s="42">
        <v>0</v>
      </c>
      <c r="J5" s="42">
        <v>4</v>
      </c>
      <c r="K5" s="42">
        <v>6</v>
      </c>
      <c r="L5" s="42">
        <v>1E-3</v>
      </c>
    </row>
    <row r="6" spans="1:12" x14ac:dyDescent="0.15">
      <c r="A6" s="42">
        <v>60</v>
      </c>
      <c r="B6" s="42">
        <v>0.02</v>
      </c>
      <c r="C6" s="42">
        <v>5.5</v>
      </c>
      <c r="D6" s="42">
        <v>0.1</v>
      </c>
      <c r="E6" s="42">
        <v>0</v>
      </c>
      <c r="F6" s="42">
        <v>2</v>
      </c>
      <c r="G6" s="47" t="s">
        <v>324</v>
      </c>
      <c r="H6" s="42">
        <v>3</v>
      </c>
      <c r="I6" s="42">
        <v>0</v>
      </c>
      <c r="J6" s="42">
        <v>3</v>
      </c>
      <c r="K6" s="42">
        <v>6</v>
      </c>
      <c r="L6" s="42">
        <v>1E-3</v>
      </c>
    </row>
    <row r="7" spans="1:12" x14ac:dyDescent="0.15">
      <c r="A7" s="42">
        <v>60</v>
      </c>
      <c r="B7" s="42">
        <v>0.1</v>
      </c>
      <c r="C7" s="42">
        <v>5.5</v>
      </c>
      <c r="D7" s="42">
        <v>0.1</v>
      </c>
      <c r="E7" s="42">
        <v>0</v>
      </c>
      <c r="F7" s="42">
        <v>2</v>
      </c>
      <c r="G7" s="47" t="s">
        <v>325</v>
      </c>
      <c r="H7" s="42">
        <v>3</v>
      </c>
      <c r="I7" s="42">
        <v>0</v>
      </c>
      <c r="J7" s="42">
        <v>3</v>
      </c>
      <c r="K7" s="42">
        <v>6</v>
      </c>
      <c r="L7" s="42">
        <v>1E-3</v>
      </c>
    </row>
    <row r="8" spans="1:12" x14ac:dyDescent="0.15">
      <c r="A8" s="42">
        <v>60</v>
      </c>
      <c r="B8" s="42">
        <v>0.2</v>
      </c>
      <c r="C8" s="42">
        <v>5.5</v>
      </c>
      <c r="D8" s="42">
        <v>1</v>
      </c>
      <c r="E8" s="42">
        <v>0</v>
      </c>
      <c r="F8" s="42">
        <v>2</v>
      </c>
      <c r="G8" s="47" t="s">
        <v>326</v>
      </c>
      <c r="H8" s="42">
        <v>3</v>
      </c>
      <c r="I8" s="42">
        <v>0</v>
      </c>
      <c r="J8" s="42">
        <v>5</v>
      </c>
      <c r="K8" s="42">
        <v>6</v>
      </c>
      <c r="L8" s="42">
        <v>1</v>
      </c>
    </row>
    <row r="9" spans="1:12" x14ac:dyDescent="0.15">
      <c r="A9" s="42">
        <v>60</v>
      </c>
      <c r="B9" s="42">
        <v>1</v>
      </c>
      <c r="C9" s="42">
        <v>5.5</v>
      </c>
      <c r="D9" s="42">
        <v>1</v>
      </c>
      <c r="E9" s="42">
        <v>0</v>
      </c>
      <c r="F9" s="42">
        <v>2</v>
      </c>
      <c r="G9" s="47" t="s">
        <v>327</v>
      </c>
      <c r="H9" s="42">
        <v>3</v>
      </c>
      <c r="I9" s="42">
        <v>0</v>
      </c>
      <c r="J9" s="42">
        <v>5</v>
      </c>
      <c r="K9" s="42">
        <v>6</v>
      </c>
      <c r="L9" s="42">
        <v>1</v>
      </c>
    </row>
    <row r="10" spans="1:12" x14ac:dyDescent="0.15">
      <c r="A10" s="42">
        <v>60</v>
      </c>
      <c r="B10" s="42">
        <v>2</v>
      </c>
      <c r="C10" s="42">
        <v>5.5</v>
      </c>
      <c r="D10" s="42">
        <v>3</v>
      </c>
      <c r="E10" s="42">
        <v>0</v>
      </c>
      <c r="F10" s="42">
        <v>2</v>
      </c>
      <c r="G10" s="47" t="s">
        <v>328</v>
      </c>
      <c r="H10" s="42">
        <v>3</v>
      </c>
      <c r="I10" s="42">
        <v>0</v>
      </c>
      <c r="J10" s="42">
        <v>4</v>
      </c>
      <c r="K10" s="42">
        <v>6</v>
      </c>
      <c r="L10" s="42">
        <v>1</v>
      </c>
    </row>
    <row r="11" spans="1:12" x14ac:dyDescent="0.15">
      <c r="A11" s="42">
        <v>60</v>
      </c>
      <c r="B11" s="42">
        <v>3</v>
      </c>
      <c r="C11" s="42">
        <v>5.5</v>
      </c>
      <c r="D11" s="42">
        <v>3</v>
      </c>
      <c r="E11" s="42">
        <v>0</v>
      </c>
      <c r="F11" s="42">
        <v>2</v>
      </c>
      <c r="G11" s="47" t="s">
        <v>329</v>
      </c>
      <c r="H11" s="42">
        <v>4</v>
      </c>
      <c r="I11" s="42">
        <v>2</v>
      </c>
      <c r="J11" s="42">
        <v>4</v>
      </c>
      <c r="K11" s="42">
        <v>6</v>
      </c>
      <c r="L11" s="42">
        <v>1</v>
      </c>
    </row>
    <row r="12" spans="1:12" x14ac:dyDescent="0.15">
      <c r="A12" s="42">
        <v>60</v>
      </c>
      <c r="B12" s="42">
        <v>5</v>
      </c>
      <c r="C12" s="42">
        <v>5.5</v>
      </c>
      <c r="D12" s="42">
        <v>10</v>
      </c>
      <c r="E12" s="42">
        <v>0</v>
      </c>
      <c r="F12" s="42">
        <v>2</v>
      </c>
      <c r="G12" s="47" t="s">
        <v>330</v>
      </c>
      <c r="H12" s="42">
        <v>5</v>
      </c>
      <c r="I12" s="42">
        <v>0</v>
      </c>
      <c r="J12" s="42">
        <v>4</v>
      </c>
      <c r="K12" s="42">
        <v>6</v>
      </c>
      <c r="L12" s="42">
        <v>1</v>
      </c>
    </row>
    <row r="13" spans="1:12" s="45" customFormat="1" ht="15" thickBot="1" x14ac:dyDescent="0.2">
      <c r="A13" s="45">
        <v>60</v>
      </c>
      <c r="B13" s="45">
        <v>10</v>
      </c>
      <c r="C13" s="45">
        <v>5.5</v>
      </c>
      <c r="D13" s="45">
        <v>10</v>
      </c>
      <c r="E13" s="45">
        <v>0</v>
      </c>
      <c r="F13" s="45">
        <v>2</v>
      </c>
      <c r="G13" s="52" t="s">
        <v>331</v>
      </c>
      <c r="H13" s="45">
        <v>5</v>
      </c>
      <c r="I13" s="45">
        <v>3</v>
      </c>
      <c r="J13" s="45">
        <v>4</v>
      </c>
      <c r="K13" s="42">
        <v>6</v>
      </c>
      <c r="L13" s="45">
        <v>1</v>
      </c>
    </row>
    <row r="14" spans="1:12" ht="15" thickTop="1" x14ac:dyDescent="0.15">
      <c r="A14" s="42">
        <v>1000</v>
      </c>
      <c r="B14" s="42">
        <v>5.0000000000000001E-4</v>
      </c>
      <c r="C14" s="42">
        <v>5.5</v>
      </c>
      <c r="D14" s="42">
        <v>1E-3</v>
      </c>
      <c r="E14" s="42">
        <v>0</v>
      </c>
      <c r="F14" s="42">
        <v>2</v>
      </c>
      <c r="G14" s="47" t="s">
        <v>334</v>
      </c>
      <c r="H14" s="42">
        <v>3</v>
      </c>
      <c r="I14" s="42">
        <v>0</v>
      </c>
      <c r="J14" s="42">
        <v>5</v>
      </c>
      <c r="K14" s="42">
        <v>6</v>
      </c>
      <c r="L14" s="42">
        <v>1E-3</v>
      </c>
    </row>
    <row r="15" spans="1:12" x14ac:dyDescent="0.15">
      <c r="A15" s="42">
        <v>1000</v>
      </c>
      <c r="B15" s="42">
        <v>1E-3</v>
      </c>
      <c r="C15" s="42">
        <v>5.5</v>
      </c>
      <c r="D15" s="42">
        <v>1E-3</v>
      </c>
      <c r="E15" s="42">
        <v>0</v>
      </c>
      <c r="F15" s="42">
        <v>2</v>
      </c>
      <c r="G15" s="47" t="s">
        <v>335</v>
      </c>
      <c r="H15" s="42">
        <v>3</v>
      </c>
      <c r="I15" s="42">
        <v>0</v>
      </c>
      <c r="J15" s="42">
        <v>5</v>
      </c>
      <c r="K15" s="42">
        <v>6</v>
      </c>
      <c r="L15" s="42">
        <v>1E-3</v>
      </c>
    </row>
    <row r="16" spans="1:12" x14ac:dyDescent="0.15">
      <c r="A16" s="42">
        <v>1000</v>
      </c>
      <c r="B16" s="42">
        <v>2E-3</v>
      </c>
      <c r="C16" s="42">
        <v>5.5</v>
      </c>
      <c r="D16" s="42">
        <v>0.01</v>
      </c>
      <c r="E16" s="42">
        <v>0</v>
      </c>
      <c r="F16" s="42">
        <v>2</v>
      </c>
      <c r="G16" s="47" t="s">
        <v>336</v>
      </c>
      <c r="H16" s="42">
        <v>3</v>
      </c>
      <c r="I16" s="42">
        <v>0</v>
      </c>
      <c r="J16" s="42">
        <v>4</v>
      </c>
      <c r="K16" s="42">
        <v>6</v>
      </c>
      <c r="L16" s="42">
        <v>1E-3</v>
      </c>
    </row>
    <row r="17" spans="1:12" x14ac:dyDescent="0.15">
      <c r="A17" s="42">
        <v>1000</v>
      </c>
      <c r="B17" s="42">
        <v>5.0000000000000001E-3</v>
      </c>
      <c r="C17" s="42">
        <v>5.5</v>
      </c>
      <c r="D17" s="42">
        <v>0.01</v>
      </c>
      <c r="E17" s="42">
        <v>0</v>
      </c>
      <c r="F17" s="42">
        <v>2</v>
      </c>
      <c r="G17" s="47" t="s">
        <v>337</v>
      </c>
      <c r="H17" s="42">
        <v>3</v>
      </c>
      <c r="I17" s="42">
        <v>0</v>
      </c>
      <c r="J17" s="42">
        <v>4</v>
      </c>
      <c r="K17" s="42">
        <v>6</v>
      </c>
      <c r="L17" s="42">
        <v>1E-3</v>
      </c>
    </row>
    <row r="18" spans="1:12" x14ac:dyDescent="0.15">
      <c r="A18" s="42">
        <v>1000</v>
      </c>
      <c r="B18" s="42">
        <v>0.01</v>
      </c>
      <c r="C18" s="42">
        <v>5.5</v>
      </c>
      <c r="D18" s="42">
        <v>0.01</v>
      </c>
      <c r="E18" s="42">
        <v>0</v>
      </c>
      <c r="F18" s="42">
        <v>2</v>
      </c>
      <c r="G18" s="47" t="s">
        <v>338</v>
      </c>
      <c r="H18" s="42">
        <v>3</v>
      </c>
      <c r="I18" s="42">
        <v>0</v>
      </c>
      <c r="J18" s="42">
        <v>4</v>
      </c>
      <c r="K18" s="42">
        <v>6</v>
      </c>
      <c r="L18" s="42">
        <v>1E-3</v>
      </c>
    </row>
    <row r="19" spans="1:12" x14ac:dyDescent="0.15">
      <c r="A19" s="42">
        <v>1000</v>
      </c>
      <c r="B19" s="42">
        <v>0.02</v>
      </c>
      <c r="C19" s="42">
        <v>5.5</v>
      </c>
      <c r="D19" s="42">
        <v>0.1</v>
      </c>
      <c r="E19" s="42">
        <v>0</v>
      </c>
      <c r="F19" s="42">
        <v>2</v>
      </c>
      <c r="G19" s="47" t="s">
        <v>339</v>
      </c>
      <c r="H19" s="42">
        <v>3</v>
      </c>
      <c r="I19" s="42">
        <v>0</v>
      </c>
      <c r="J19" s="42">
        <v>3</v>
      </c>
      <c r="K19" s="42">
        <v>6</v>
      </c>
      <c r="L19" s="42">
        <v>1E-3</v>
      </c>
    </row>
    <row r="20" spans="1:12" x14ac:dyDescent="0.15">
      <c r="A20" s="42">
        <v>1000</v>
      </c>
      <c r="B20" s="42">
        <v>0.05</v>
      </c>
      <c r="C20" s="42">
        <v>5.5</v>
      </c>
      <c r="D20" s="42">
        <v>0.1</v>
      </c>
      <c r="E20" s="42">
        <v>0</v>
      </c>
      <c r="F20" s="42">
        <v>2</v>
      </c>
      <c r="G20" s="47" t="s">
        <v>340</v>
      </c>
      <c r="H20" s="42">
        <v>3</v>
      </c>
      <c r="I20" s="42">
        <v>0</v>
      </c>
      <c r="J20" s="42">
        <v>3</v>
      </c>
      <c r="K20" s="42">
        <v>6</v>
      </c>
      <c r="L20" s="42">
        <v>1E-3</v>
      </c>
    </row>
    <row r="21" spans="1:12" x14ac:dyDescent="0.15">
      <c r="A21" s="42">
        <v>1000</v>
      </c>
      <c r="B21" s="42">
        <v>0.1</v>
      </c>
      <c r="C21" s="42">
        <v>5.5</v>
      </c>
      <c r="D21" s="42">
        <v>0.1</v>
      </c>
      <c r="E21" s="42">
        <v>0</v>
      </c>
      <c r="F21" s="42">
        <v>2</v>
      </c>
      <c r="G21" s="47" t="s">
        <v>341</v>
      </c>
      <c r="H21" s="42">
        <v>3</v>
      </c>
      <c r="I21" s="42">
        <v>0</v>
      </c>
      <c r="J21" s="42">
        <v>3</v>
      </c>
      <c r="K21" s="42">
        <v>6</v>
      </c>
      <c r="L21" s="42">
        <v>1E-3</v>
      </c>
    </row>
    <row r="22" spans="1:12" x14ac:dyDescent="0.15">
      <c r="A22" s="42">
        <v>1000</v>
      </c>
      <c r="B22" s="42">
        <v>0.2</v>
      </c>
      <c r="C22" s="42">
        <v>5.5</v>
      </c>
      <c r="D22" s="42">
        <v>1</v>
      </c>
      <c r="E22" s="42">
        <v>0</v>
      </c>
      <c r="F22" s="42">
        <v>2</v>
      </c>
      <c r="G22" s="47" t="s">
        <v>342</v>
      </c>
      <c r="H22" s="42">
        <v>3</v>
      </c>
      <c r="I22" s="42">
        <v>0</v>
      </c>
      <c r="J22" s="42">
        <v>5</v>
      </c>
      <c r="K22" s="42">
        <v>6</v>
      </c>
      <c r="L22" s="42">
        <v>1</v>
      </c>
    </row>
    <row r="23" spans="1:12" x14ac:dyDescent="0.15">
      <c r="A23" s="42">
        <v>1000</v>
      </c>
      <c r="B23" s="42">
        <v>0.5</v>
      </c>
      <c r="C23" s="42">
        <v>5.5</v>
      </c>
      <c r="D23" s="42">
        <v>1</v>
      </c>
      <c r="E23" s="42">
        <v>0</v>
      </c>
      <c r="F23" s="42">
        <v>2</v>
      </c>
      <c r="G23" s="47" t="s">
        <v>343</v>
      </c>
      <c r="H23" s="42">
        <v>3</v>
      </c>
      <c r="I23" s="42">
        <v>0</v>
      </c>
      <c r="J23" s="42">
        <v>5</v>
      </c>
      <c r="K23" s="42">
        <v>6</v>
      </c>
      <c r="L23" s="42">
        <v>1</v>
      </c>
    </row>
    <row r="24" spans="1:12" x14ac:dyDescent="0.15">
      <c r="A24" s="42">
        <v>1000</v>
      </c>
      <c r="B24" s="42">
        <v>1</v>
      </c>
      <c r="C24" s="42">
        <v>5.5</v>
      </c>
      <c r="D24" s="42">
        <v>1</v>
      </c>
      <c r="E24" s="42">
        <v>0</v>
      </c>
      <c r="F24" s="42">
        <v>2</v>
      </c>
      <c r="G24" s="47" t="s">
        <v>344</v>
      </c>
      <c r="H24" s="42">
        <v>3</v>
      </c>
      <c r="I24" s="42">
        <v>0</v>
      </c>
      <c r="J24" s="42">
        <v>5</v>
      </c>
      <c r="K24" s="42">
        <v>6</v>
      </c>
      <c r="L24" s="42">
        <v>1</v>
      </c>
    </row>
    <row r="25" spans="1:12" x14ac:dyDescent="0.15">
      <c r="A25" s="42">
        <v>1000</v>
      </c>
      <c r="B25" s="42">
        <v>2</v>
      </c>
      <c r="C25" s="42">
        <v>5.5</v>
      </c>
      <c r="D25" s="42">
        <v>3</v>
      </c>
      <c r="E25" s="42">
        <v>0</v>
      </c>
      <c r="F25" s="42">
        <v>2</v>
      </c>
      <c r="G25" s="47" t="s">
        <v>345</v>
      </c>
      <c r="H25" s="42">
        <v>3</v>
      </c>
      <c r="I25" s="42">
        <v>0</v>
      </c>
      <c r="J25" s="42">
        <v>4</v>
      </c>
      <c r="K25" s="42">
        <v>6</v>
      </c>
      <c r="L25" s="42">
        <v>1</v>
      </c>
    </row>
    <row r="26" spans="1:12" x14ac:dyDescent="0.15">
      <c r="A26" s="42">
        <v>1000</v>
      </c>
      <c r="B26" s="42">
        <v>3</v>
      </c>
      <c r="C26" s="42">
        <v>5.5</v>
      </c>
      <c r="D26" s="42">
        <v>3</v>
      </c>
      <c r="E26" s="42">
        <v>0</v>
      </c>
      <c r="F26" s="42">
        <v>2</v>
      </c>
      <c r="G26" s="47" t="s">
        <v>346</v>
      </c>
      <c r="H26" s="42">
        <v>4</v>
      </c>
      <c r="I26" s="42">
        <v>2</v>
      </c>
      <c r="J26" s="42">
        <v>4</v>
      </c>
      <c r="K26" s="42">
        <v>6</v>
      </c>
      <c r="L26" s="42">
        <v>1</v>
      </c>
    </row>
    <row r="27" spans="1:12" x14ac:dyDescent="0.15">
      <c r="A27" s="42">
        <v>1000</v>
      </c>
      <c r="B27" s="42">
        <v>4</v>
      </c>
      <c r="C27" s="42">
        <v>5.5</v>
      </c>
      <c r="D27" s="42">
        <v>10</v>
      </c>
      <c r="E27" s="42">
        <v>0</v>
      </c>
      <c r="F27" s="42">
        <v>2</v>
      </c>
      <c r="G27" s="47" t="s">
        <v>349</v>
      </c>
      <c r="H27" s="42">
        <v>5</v>
      </c>
      <c r="I27" s="42">
        <v>0</v>
      </c>
      <c r="J27" s="42">
        <v>4</v>
      </c>
      <c r="K27" s="42">
        <v>6</v>
      </c>
      <c r="L27" s="42">
        <v>1</v>
      </c>
    </row>
    <row r="28" spans="1:12" x14ac:dyDescent="0.15">
      <c r="A28" s="42">
        <v>1000</v>
      </c>
      <c r="B28" s="42">
        <v>5</v>
      </c>
      <c r="C28" s="42">
        <v>5.5</v>
      </c>
      <c r="D28" s="42">
        <v>10</v>
      </c>
      <c r="E28" s="42">
        <v>0</v>
      </c>
      <c r="F28" s="42">
        <v>2</v>
      </c>
      <c r="G28" s="47" t="s">
        <v>350</v>
      </c>
      <c r="H28" s="42">
        <v>5</v>
      </c>
      <c r="I28" s="42">
        <v>0</v>
      </c>
      <c r="J28" s="42">
        <v>4</v>
      </c>
      <c r="K28" s="42">
        <v>6</v>
      </c>
      <c r="L28" s="42">
        <v>1</v>
      </c>
    </row>
    <row r="29" spans="1:12" s="45" customFormat="1" ht="15" thickBot="1" x14ac:dyDescent="0.2">
      <c r="A29" s="45">
        <v>1000</v>
      </c>
      <c r="B29" s="45">
        <v>10</v>
      </c>
      <c r="C29" s="45">
        <v>5.5</v>
      </c>
      <c r="D29" s="45">
        <v>10</v>
      </c>
      <c r="E29" s="45">
        <v>0</v>
      </c>
      <c r="F29" s="45">
        <v>2</v>
      </c>
      <c r="G29" s="52" t="s">
        <v>351</v>
      </c>
      <c r="H29" s="42">
        <v>5</v>
      </c>
      <c r="I29" s="45">
        <v>3</v>
      </c>
      <c r="J29" s="45">
        <v>4</v>
      </c>
      <c r="K29" s="42">
        <v>6</v>
      </c>
      <c r="L29" s="45">
        <v>1</v>
      </c>
    </row>
    <row r="30" spans="1:12" ht="15" thickTop="1" x14ac:dyDescent="0.15">
      <c r="A30" s="42">
        <v>5000</v>
      </c>
      <c r="B30" s="42">
        <v>1E-4</v>
      </c>
      <c r="C30" s="42">
        <v>5.5</v>
      </c>
      <c r="D30" s="42">
        <v>1E-4</v>
      </c>
      <c r="E30" s="42">
        <v>0</v>
      </c>
      <c r="F30" s="42">
        <v>2</v>
      </c>
      <c r="G30" s="47" t="s">
        <v>352</v>
      </c>
      <c r="H30" s="42">
        <v>3</v>
      </c>
      <c r="I30" s="42">
        <v>0</v>
      </c>
      <c r="J30" s="42">
        <v>3</v>
      </c>
      <c r="K30" s="42">
        <v>6</v>
      </c>
      <c r="L30" s="42">
        <v>9.9999999999999995E-7</v>
      </c>
    </row>
    <row r="31" spans="1:12" x14ac:dyDescent="0.15">
      <c r="A31" s="42">
        <v>5000</v>
      </c>
      <c r="B31" s="42">
        <v>5.0000000000000001E-4</v>
      </c>
      <c r="C31" s="42">
        <v>5.5</v>
      </c>
      <c r="D31" s="42">
        <v>1E-3</v>
      </c>
      <c r="E31" s="42">
        <v>0</v>
      </c>
      <c r="F31" s="42">
        <v>2</v>
      </c>
      <c r="G31" s="47" t="s">
        <v>353</v>
      </c>
      <c r="H31" s="42">
        <v>3</v>
      </c>
      <c r="I31" s="42">
        <v>0</v>
      </c>
      <c r="J31" s="42">
        <v>5</v>
      </c>
      <c r="K31" s="42">
        <v>6</v>
      </c>
      <c r="L31" s="42">
        <v>1E-3</v>
      </c>
    </row>
    <row r="32" spans="1:12" x14ac:dyDescent="0.15">
      <c r="A32" s="42">
        <v>5000</v>
      </c>
      <c r="B32" s="42">
        <v>1E-3</v>
      </c>
      <c r="C32" s="42">
        <v>5.5</v>
      </c>
      <c r="D32" s="42">
        <v>1E-3</v>
      </c>
      <c r="E32" s="42">
        <v>0</v>
      </c>
      <c r="F32" s="42">
        <v>2</v>
      </c>
      <c r="G32" s="47" t="s">
        <v>354</v>
      </c>
      <c r="H32" s="42">
        <v>3</v>
      </c>
      <c r="I32" s="42">
        <v>0</v>
      </c>
      <c r="J32" s="42">
        <v>5</v>
      </c>
      <c r="K32" s="42">
        <v>6</v>
      </c>
      <c r="L32" s="42">
        <v>1E-3</v>
      </c>
    </row>
    <row r="33" spans="1:12" x14ac:dyDescent="0.15">
      <c r="A33" s="42">
        <v>5000</v>
      </c>
      <c r="B33" s="42">
        <v>2E-3</v>
      </c>
      <c r="C33" s="42">
        <v>5.5</v>
      </c>
      <c r="D33" s="42">
        <v>0.01</v>
      </c>
      <c r="E33" s="42">
        <v>0</v>
      </c>
      <c r="F33" s="42">
        <v>2</v>
      </c>
      <c r="G33" s="47" t="s">
        <v>355</v>
      </c>
      <c r="H33" s="42">
        <v>3</v>
      </c>
      <c r="I33" s="42">
        <v>0</v>
      </c>
      <c r="J33" s="42">
        <v>4</v>
      </c>
      <c r="K33" s="42">
        <v>6</v>
      </c>
      <c r="L33" s="42">
        <v>1E-3</v>
      </c>
    </row>
    <row r="34" spans="1:12" x14ac:dyDescent="0.15">
      <c r="A34" s="42">
        <v>5000</v>
      </c>
      <c r="B34" s="42">
        <v>0.01</v>
      </c>
      <c r="C34" s="42">
        <v>5.5</v>
      </c>
      <c r="D34" s="42">
        <v>0.01</v>
      </c>
      <c r="E34" s="42">
        <v>0</v>
      </c>
      <c r="F34" s="42">
        <v>2</v>
      </c>
      <c r="G34" s="47" t="s">
        <v>356</v>
      </c>
      <c r="H34" s="42">
        <v>3</v>
      </c>
      <c r="I34" s="42">
        <v>0</v>
      </c>
      <c r="J34" s="42">
        <v>4</v>
      </c>
      <c r="K34" s="42">
        <v>6</v>
      </c>
      <c r="L34" s="42">
        <v>1E-3</v>
      </c>
    </row>
    <row r="35" spans="1:12" x14ac:dyDescent="0.15">
      <c r="A35" s="42">
        <v>5000</v>
      </c>
      <c r="B35" s="42">
        <v>0.02</v>
      </c>
      <c r="C35" s="42">
        <v>5.5</v>
      </c>
      <c r="D35" s="42">
        <v>0.1</v>
      </c>
      <c r="E35" s="42">
        <v>0</v>
      </c>
      <c r="F35" s="42">
        <v>2</v>
      </c>
      <c r="G35" s="47" t="s">
        <v>357</v>
      </c>
      <c r="H35" s="42">
        <v>3</v>
      </c>
      <c r="I35" s="42">
        <v>0</v>
      </c>
      <c r="J35" s="42">
        <v>3</v>
      </c>
      <c r="K35" s="42">
        <v>6</v>
      </c>
      <c r="L35" s="42">
        <v>1E-3</v>
      </c>
    </row>
    <row r="36" spans="1:12" x14ac:dyDescent="0.15">
      <c r="A36" s="42">
        <v>5000</v>
      </c>
      <c r="B36" s="42">
        <v>0.1</v>
      </c>
      <c r="C36" s="42">
        <v>5.5</v>
      </c>
      <c r="D36" s="42">
        <v>0.1</v>
      </c>
      <c r="E36" s="42">
        <v>0</v>
      </c>
      <c r="F36" s="42">
        <v>2</v>
      </c>
      <c r="G36" s="47" t="s">
        <v>358</v>
      </c>
      <c r="H36" s="42">
        <v>3</v>
      </c>
      <c r="I36" s="42">
        <v>0</v>
      </c>
      <c r="J36" s="42">
        <v>3</v>
      </c>
      <c r="K36" s="42">
        <v>6</v>
      </c>
      <c r="L36" s="42">
        <v>1E-3</v>
      </c>
    </row>
    <row r="37" spans="1:12" x14ac:dyDescent="0.15">
      <c r="A37" s="42">
        <v>5000</v>
      </c>
      <c r="B37" s="42">
        <v>0.2</v>
      </c>
      <c r="C37" s="42">
        <v>5.5</v>
      </c>
      <c r="D37" s="42">
        <v>1</v>
      </c>
      <c r="E37" s="42">
        <v>0</v>
      </c>
      <c r="F37" s="42">
        <v>2</v>
      </c>
      <c r="G37" s="47" t="s">
        <v>359</v>
      </c>
      <c r="H37" s="42">
        <v>3</v>
      </c>
      <c r="I37" s="42">
        <v>0</v>
      </c>
      <c r="J37" s="42">
        <v>5</v>
      </c>
      <c r="K37" s="42">
        <v>6</v>
      </c>
      <c r="L37" s="42">
        <v>1</v>
      </c>
    </row>
    <row r="38" spans="1:12" x14ac:dyDescent="0.15">
      <c r="A38" s="42">
        <v>5000</v>
      </c>
      <c r="B38" s="42">
        <v>1</v>
      </c>
      <c r="C38" s="42">
        <v>5.5</v>
      </c>
      <c r="D38" s="42">
        <v>1</v>
      </c>
      <c r="E38" s="42">
        <v>0</v>
      </c>
      <c r="F38" s="42">
        <v>2</v>
      </c>
      <c r="G38" s="47" t="s">
        <v>360</v>
      </c>
      <c r="H38" s="42">
        <v>3</v>
      </c>
      <c r="I38" s="42">
        <v>0</v>
      </c>
      <c r="J38" s="42">
        <v>5</v>
      </c>
      <c r="K38" s="42">
        <v>6</v>
      </c>
      <c r="L38" s="42">
        <v>1</v>
      </c>
    </row>
    <row r="39" spans="1:12" x14ac:dyDescent="0.15">
      <c r="A39" s="42">
        <v>5000</v>
      </c>
      <c r="B39" s="42">
        <v>2</v>
      </c>
      <c r="C39" s="42">
        <v>5.5</v>
      </c>
      <c r="D39" s="42">
        <v>3</v>
      </c>
      <c r="E39" s="42">
        <v>0</v>
      </c>
      <c r="F39" s="42">
        <v>2</v>
      </c>
      <c r="G39" s="47" t="s">
        <v>361</v>
      </c>
      <c r="H39" s="42">
        <v>3</v>
      </c>
      <c r="I39" s="42">
        <v>0</v>
      </c>
      <c r="J39" s="42">
        <v>4</v>
      </c>
      <c r="K39" s="42">
        <v>6</v>
      </c>
      <c r="L39" s="42">
        <v>1</v>
      </c>
    </row>
    <row r="40" spans="1:12" x14ac:dyDescent="0.15">
      <c r="A40" s="42">
        <v>5000</v>
      </c>
      <c r="B40" s="42">
        <v>3</v>
      </c>
      <c r="C40" s="42">
        <v>5.5</v>
      </c>
      <c r="D40" s="42">
        <v>3</v>
      </c>
      <c r="E40" s="42">
        <v>0</v>
      </c>
      <c r="F40" s="42">
        <v>2</v>
      </c>
      <c r="G40" s="47" t="s">
        <v>362</v>
      </c>
      <c r="H40" s="42">
        <v>4</v>
      </c>
      <c r="I40" s="42">
        <v>2</v>
      </c>
      <c r="J40" s="42">
        <v>4</v>
      </c>
      <c r="K40" s="42">
        <v>6</v>
      </c>
      <c r="L40" s="42">
        <v>1</v>
      </c>
    </row>
    <row r="41" spans="1:12" x14ac:dyDescent="0.15">
      <c r="A41" s="42">
        <v>5000</v>
      </c>
      <c r="B41" s="42">
        <v>5</v>
      </c>
      <c r="C41" s="42">
        <v>5.5</v>
      </c>
      <c r="D41" s="42">
        <v>10</v>
      </c>
      <c r="E41" s="42">
        <v>0</v>
      </c>
      <c r="F41" s="42">
        <v>2</v>
      </c>
      <c r="G41" s="47" t="s">
        <v>363</v>
      </c>
      <c r="H41" s="42">
        <v>5</v>
      </c>
      <c r="I41" s="42">
        <v>0</v>
      </c>
      <c r="J41" s="42">
        <v>4</v>
      </c>
      <c r="K41" s="42">
        <v>6</v>
      </c>
      <c r="L41" s="42">
        <v>1</v>
      </c>
    </row>
    <row r="42" spans="1:12" x14ac:dyDescent="0.15">
      <c r="A42" s="42">
        <v>5000</v>
      </c>
      <c r="B42" s="42">
        <v>10</v>
      </c>
      <c r="C42" s="42">
        <v>5.5</v>
      </c>
      <c r="D42" s="42">
        <v>10</v>
      </c>
      <c r="E42" s="42">
        <v>0</v>
      </c>
      <c r="F42" s="42">
        <v>2</v>
      </c>
      <c r="G42" s="47" t="s">
        <v>364</v>
      </c>
      <c r="H42" s="42">
        <v>5</v>
      </c>
      <c r="I42" s="42">
        <v>3</v>
      </c>
      <c r="J42" s="42">
        <v>4</v>
      </c>
      <c r="K42" s="42">
        <v>6</v>
      </c>
      <c r="L42" s="4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K2" sqref="K2:K7"/>
    </sheetView>
  </sheetViews>
  <sheetFormatPr defaultRowHeight="14.25" x14ac:dyDescent="0.15"/>
  <cols>
    <col min="11" max="11" width="21.875" customWidth="1"/>
  </cols>
  <sheetData>
    <row r="1" spans="1:12" x14ac:dyDescent="0.15">
      <c r="A1" s="36" t="s">
        <v>298</v>
      </c>
      <c r="B1" s="36" t="s">
        <v>237</v>
      </c>
      <c r="C1" s="36" t="s">
        <v>238</v>
      </c>
      <c r="D1" s="36" t="s">
        <v>239</v>
      </c>
      <c r="E1" s="36" t="s">
        <v>240</v>
      </c>
      <c r="F1" s="36" t="s">
        <v>241</v>
      </c>
      <c r="G1" s="36" t="s">
        <v>242</v>
      </c>
      <c r="H1" s="36" t="s">
        <v>243</v>
      </c>
      <c r="I1" s="36" t="s">
        <v>244</v>
      </c>
      <c r="J1" s="36" t="s">
        <v>245</v>
      </c>
      <c r="K1" s="37" t="s">
        <v>246</v>
      </c>
      <c r="L1" s="37" t="s">
        <v>247</v>
      </c>
    </row>
    <row r="2" spans="1:12" x14ac:dyDescent="0.15">
      <c r="A2" s="36">
        <v>0</v>
      </c>
      <c r="B2" s="36">
        <v>100</v>
      </c>
      <c r="C2" s="36">
        <v>5.5</v>
      </c>
      <c r="D2" s="36">
        <v>100</v>
      </c>
      <c r="E2" s="36">
        <v>4</v>
      </c>
      <c r="F2" s="36">
        <v>2</v>
      </c>
      <c r="G2" s="38" t="s">
        <v>348</v>
      </c>
      <c r="H2" s="36">
        <v>1</v>
      </c>
      <c r="I2" s="36"/>
      <c r="J2" s="36">
        <v>4</v>
      </c>
      <c r="K2" s="36">
        <v>6</v>
      </c>
      <c r="L2" s="36">
        <v>1</v>
      </c>
    </row>
    <row r="3" spans="1:12" x14ac:dyDescent="0.15">
      <c r="A3" s="36">
        <v>0</v>
      </c>
      <c r="B3" s="36">
        <v>1000</v>
      </c>
      <c r="C3" s="36">
        <v>5.5</v>
      </c>
      <c r="D3" s="36">
        <v>1000</v>
      </c>
      <c r="E3" s="36">
        <v>4</v>
      </c>
      <c r="F3" s="36">
        <v>2</v>
      </c>
      <c r="G3" s="38" t="s">
        <v>321</v>
      </c>
      <c r="H3" s="36">
        <v>1</v>
      </c>
      <c r="I3" s="36"/>
      <c r="J3" s="36">
        <v>6</v>
      </c>
      <c r="K3" s="36">
        <v>6</v>
      </c>
      <c r="L3" s="36">
        <v>1000</v>
      </c>
    </row>
    <row r="4" spans="1:12" x14ac:dyDescent="0.15">
      <c r="A4" s="36">
        <v>0</v>
      </c>
      <c r="B4" s="36">
        <v>10000</v>
      </c>
      <c r="C4" s="36">
        <v>5.5</v>
      </c>
      <c r="D4" s="36">
        <v>10000</v>
      </c>
      <c r="E4" s="36">
        <v>4</v>
      </c>
      <c r="F4" s="36">
        <v>2</v>
      </c>
      <c r="G4" s="38" t="s">
        <v>322</v>
      </c>
      <c r="H4" s="36">
        <v>1</v>
      </c>
      <c r="I4" s="36"/>
      <c r="J4" s="36">
        <v>5</v>
      </c>
      <c r="K4" s="36">
        <v>6</v>
      </c>
      <c r="L4" s="36">
        <v>1000</v>
      </c>
    </row>
    <row r="5" spans="1:12" x14ac:dyDescent="0.15">
      <c r="A5" s="36">
        <v>0</v>
      </c>
      <c r="B5" s="36">
        <v>100000</v>
      </c>
      <c r="C5" s="36">
        <v>5.5</v>
      </c>
      <c r="D5" s="36">
        <v>100000</v>
      </c>
      <c r="E5" s="36">
        <v>4</v>
      </c>
      <c r="F5" s="36">
        <v>2</v>
      </c>
      <c r="G5" s="38" t="s">
        <v>323</v>
      </c>
      <c r="H5" s="36">
        <v>1</v>
      </c>
      <c r="I5" s="36"/>
      <c r="J5" s="36">
        <v>4</v>
      </c>
      <c r="K5" s="36">
        <v>6</v>
      </c>
      <c r="L5" s="36">
        <v>1000</v>
      </c>
    </row>
    <row r="6" spans="1:12" x14ac:dyDescent="0.15">
      <c r="A6" s="36">
        <v>0</v>
      </c>
      <c r="B6" s="36">
        <v>1000000</v>
      </c>
      <c r="C6" s="36">
        <v>5.5</v>
      </c>
      <c r="D6" s="36">
        <v>1000000</v>
      </c>
      <c r="E6" s="36">
        <v>2</v>
      </c>
      <c r="F6" s="36">
        <v>2</v>
      </c>
      <c r="G6" s="38" t="s">
        <v>324</v>
      </c>
      <c r="H6" s="36">
        <v>2</v>
      </c>
      <c r="I6" s="36"/>
      <c r="J6" s="36">
        <v>6</v>
      </c>
      <c r="K6" s="36">
        <v>8</v>
      </c>
      <c r="L6" s="36">
        <v>1000000</v>
      </c>
    </row>
    <row r="7" spans="1:12" x14ac:dyDescent="0.15">
      <c r="A7" s="36">
        <v>0</v>
      </c>
      <c r="B7" s="36">
        <v>10000000</v>
      </c>
      <c r="C7" s="36">
        <v>5.5</v>
      </c>
      <c r="D7" s="36">
        <v>10000000</v>
      </c>
      <c r="E7" s="36">
        <v>2</v>
      </c>
      <c r="F7" s="36">
        <v>2</v>
      </c>
      <c r="G7" s="38" t="s">
        <v>325</v>
      </c>
      <c r="H7" s="36">
        <v>2</v>
      </c>
      <c r="I7" s="36"/>
      <c r="J7" s="36">
        <v>5</v>
      </c>
      <c r="K7" s="36">
        <v>8</v>
      </c>
      <c r="L7" s="36">
        <v>1000000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B1" workbookViewId="0">
      <selection activeCell="N3" sqref="N3"/>
    </sheetView>
  </sheetViews>
  <sheetFormatPr defaultRowHeight="14.25" x14ac:dyDescent="0.15"/>
  <cols>
    <col min="1" max="1" width="22.75" bestFit="1" customWidth="1"/>
    <col min="4" max="4" width="26.125" bestFit="1" customWidth="1"/>
    <col min="5" max="5" width="10.5" bestFit="1" customWidth="1"/>
    <col min="6" max="6" width="11.625" bestFit="1" customWidth="1"/>
    <col min="7" max="7" width="13.875" bestFit="1" customWidth="1"/>
    <col min="8" max="8" width="15" bestFit="1" customWidth="1"/>
    <col min="9" max="9" width="14.75" customWidth="1"/>
    <col min="11" max="11" width="13.25" customWidth="1"/>
    <col min="12" max="12" width="10.5" style="74" bestFit="1" customWidth="1"/>
  </cols>
  <sheetData>
    <row r="1" spans="1:14" x14ac:dyDescent="0.15">
      <c r="A1" s="36" t="s">
        <v>299</v>
      </c>
      <c r="B1" s="57" t="s">
        <v>300</v>
      </c>
      <c r="C1" s="36"/>
      <c r="D1" s="36"/>
      <c r="E1" s="36"/>
      <c r="F1" s="36"/>
      <c r="G1" s="36"/>
      <c r="H1" s="36"/>
      <c r="I1" s="36"/>
      <c r="J1" s="36"/>
      <c r="K1" s="36"/>
      <c r="L1" s="72"/>
      <c r="M1" s="36"/>
    </row>
    <row r="2" spans="1:14" x14ac:dyDescent="0.15">
      <c r="A2" s="58" t="s">
        <v>301</v>
      </c>
      <c r="B2" s="58">
        <v>4</v>
      </c>
      <c r="C2" s="58">
        <v>9</v>
      </c>
      <c r="D2" s="36"/>
      <c r="E2" s="36"/>
      <c r="F2" s="36"/>
      <c r="G2" s="36"/>
      <c r="H2" s="36"/>
      <c r="I2" s="36"/>
      <c r="J2" s="36"/>
      <c r="K2" s="36"/>
      <c r="L2" s="72"/>
      <c r="M2" s="36"/>
    </row>
    <row r="3" spans="1:14" x14ac:dyDescent="0.15">
      <c r="A3" s="59" t="s">
        <v>302</v>
      </c>
      <c r="B3" s="59">
        <v>16</v>
      </c>
      <c r="C3" s="36"/>
      <c r="D3" s="63" t="s">
        <v>318</v>
      </c>
      <c r="E3" s="36" t="s">
        <v>303</v>
      </c>
      <c r="F3" s="36" t="s">
        <v>304</v>
      </c>
      <c r="G3" s="36" t="s">
        <v>305</v>
      </c>
      <c r="H3" s="36" t="s">
        <v>306</v>
      </c>
      <c r="I3" s="36"/>
      <c r="J3" s="36" t="s">
        <v>307</v>
      </c>
      <c r="K3" s="63" t="s">
        <v>384</v>
      </c>
      <c r="L3" s="71" t="s">
        <v>393</v>
      </c>
      <c r="M3" s="36" t="s">
        <v>308</v>
      </c>
      <c r="N3" s="40" t="s">
        <v>394</v>
      </c>
    </row>
    <row r="4" spans="1:14" x14ac:dyDescent="0.15">
      <c r="A4" s="62" t="s">
        <v>310</v>
      </c>
      <c r="B4" s="60">
        <v>27</v>
      </c>
      <c r="C4" s="60"/>
      <c r="D4" s="62" t="s">
        <v>319</v>
      </c>
      <c r="E4" s="36">
        <v>5</v>
      </c>
      <c r="F4" s="36">
        <v>37</v>
      </c>
      <c r="G4" s="36">
        <v>1</v>
      </c>
      <c r="H4" s="36">
        <v>5</v>
      </c>
      <c r="I4" s="67" t="s">
        <v>310</v>
      </c>
      <c r="J4" s="63" t="s">
        <v>371</v>
      </c>
      <c r="K4" s="36">
        <v>27</v>
      </c>
      <c r="L4" s="71" t="s">
        <v>385</v>
      </c>
      <c r="M4" s="63" t="s">
        <v>370</v>
      </c>
      <c r="N4">
        <v>20</v>
      </c>
    </row>
    <row r="5" spans="1:14" x14ac:dyDescent="0.15">
      <c r="A5" s="62" t="s">
        <v>311</v>
      </c>
      <c r="B5" s="60">
        <v>35</v>
      </c>
      <c r="C5" s="60"/>
      <c r="D5" s="62" t="s">
        <v>320</v>
      </c>
      <c r="E5" s="36">
        <v>3</v>
      </c>
      <c r="F5" s="36">
        <v>41</v>
      </c>
      <c r="G5" s="36">
        <v>1</v>
      </c>
      <c r="H5" s="36">
        <v>5</v>
      </c>
      <c r="I5" s="67" t="s">
        <v>311</v>
      </c>
      <c r="J5" s="63" t="s">
        <v>372</v>
      </c>
      <c r="K5" s="36">
        <v>35</v>
      </c>
      <c r="L5" s="71" t="s">
        <v>386</v>
      </c>
      <c r="M5" s="63" t="s">
        <v>377</v>
      </c>
      <c r="N5">
        <v>19.5</v>
      </c>
    </row>
    <row r="6" spans="1:14" x14ac:dyDescent="0.15">
      <c r="A6" s="61" t="s">
        <v>312</v>
      </c>
      <c r="B6" s="60">
        <v>49</v>
      </c>
      <c r="C6" s="60"/>
      <c r="D6" s="62" t="s">
        <v>316</v>
      </c>
      <c r="E6" s="36">
        <v>6</v>
      </c>
      <c r="F6" s="36">
        <v>30</v>
      </c>
      <c r="G6" s="36">
        <v>1</v>
      </c>
      <c r="H6" s="36">
        <v>6</v>
      </c>
      <c r="I6" s="68" t="s">
        <v>312</v>
      </c>
      <c r="J6" s="63" t="s">
        <v>373</v>
      </c>
      <c r="K6" s="36">
        <v>33</v>
      </c>
      <c r="L6" s="71" t="s">
        <v>387</v>
      </c>
      <c r="M6" s="63" t="s">
        <v>378</v>
      </c>
      <c r="N6">
        <v>20.5</v>
      </c>
    </row>
    <row r="7" spans="1:14" x14ac:dyDescent="0.15">
      <c r="A7" s="62" t="s">
        <v>313</v>
      </c>
      <c r="B7" s="60">
        <v>41</v>
      </c>
      <c r="C7" s="60"/>
      <c r="D7" s="62" t="s">
        <v>317</v>
      </c>
      <c r="E7" s="36">
        <v>6</v>
      </c>
      <c r="F7" s="36">
        <v>37</v>
      </c>
      <c r="G7" s="36">
        <v>1</v>
      </c>
      <c r="H7" s="36">
        <v>6</v>
      </c>
      <c r="I7" s="68" t="s">
        <v>312</v>
      </c>
      <c r="J7" s="63" t="s">
        <v>383</v>
      </c>
      <c r="K7" s="36">
        <v>16</v>
      </c>
      <c r="L7" s="71" t="s">
        <v>388</v>
      </c>
      <c r="M7" s="63" t="s">
        <v>379</v>
      </c>
      <c r="N7">
        <v>22</v>
      </c>
    </row>
    <row r="8" spans="1:14" x14ac:dyDescent="0.15">
      <c r="A8" s="62" t="s">
        <v>314</v>
      </c>
      <c r="B8" s="60">
        <v>6</v>
      </c>
      <c r="C8" s="60"/>
      <c r="D8" s="62" t="s">
        <v>315</v>
      </c>
      <c r="E8" s="36">
        <v>4</v>
      </c>
      <c r="F8" s="36">
        <v>12</v>
      </c>
      <c r="G8" s="36">
        <v>1</v>
      </c>
      <c r="H8" s="36">
        <v>5</v>
      </c>
      <c r="I8" s="67" t="s">
        <v>313</v>
      </c>
      <c r="J8" s="63" t="s">
        <v>374</v>
      </c>
      <c r="K8" s="36">
        <v>12</v>
      </c>
      <c r="L8" s="71" t="s">
        <v>389</v>
      </c>
      <c r="M8" s="63" t="s">
        <v>380</v>
      </c>
      <c r="N8">
        <v>23</v>
      </c>
    </row>
    <row r="9" spans="1:14" x14ac:dyDescent="0.15">
      <c r="I9" s="67" t="s">
        <v>313</v>
      </c>
      <c r="J9" s="66" t="s">
        <v>375</v>
      </c>
      <c r="K9" s="40">
        <v>29</v>
      </c>
      <c r="L9" s="73" t="s">
        <v>390</v>
      </c>
      <c r="M9" s="66" t="s">
        <v>381</v>
      </c>
      <c r="N9">
        <v>18</v>
      </c>
    </row>
    <row r="10" spans="1:14" x14ac:dyDescent="0.15">
      <c r="I10" s="67" t="s">
        <v>314</v>
      </c>
      <c r="J10" s="66" t="s">
        <v>376</v>
      </c>
      <c r="K10" s="40">
        <v>6</v>
      </c>
      <c r="L10" s="73" t="s">
        <v>391</v>
      </c>
      <c r="M10" s="66" t="s">
        <v>382</v>
      </c>
      <c r="N10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直流电压</vt:lpstr>
      <vt:lpstr>直流电流</vt:lpstr>
      <vt:lpstr>交流电压</vt:lpstr>
      <vt:lpstr>交流电流</vt:lpstr>
      <vt:lpstr>电阻</vt:lpstr>
      <vt:lpstr>点数范围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2024-04-03T02:00:53Z</dcterms:modified>
</cp:coreProperties>
</file>