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12f2c31d084bc/Lisi Grün/Data Backup/Anbauplanung/"/>
    </mc:Choice>
  </mc:AlternateContent>
  <xr:revisionPtr revIDLastSave="0" documentId="8_{66C1317E-5905-4610-BE7F-04ECA945A865}" xr6:coauthVersionLast="47" xr6:coauthVersionMax="47" xr10:uidLastSave="{00000000-0000-0000-0000-000000000000}"/>
  <bookViews>
    <workbookView xWindow="3045" yWindow="2550" windowWidth="21495" windowHeight="12960" xr2:uid="{9F2E0439-7B48-4A0E-BF4E-B5792A9494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4" i="1" l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6" i="1"/>
  <c r="L102" i="1"/>
  <c r="L99" i="1"/>
  <c r="L98" i="1"/>
  <c r="L97" i="1"/>
  <c r="M92" i="1"/>
  <c r="K92" i="1"/>
  <c r="K87" i="1"/>
  <c r="K82" i="1"/>
  <c r="K81" i="1"/>
  <c r="K80" i="1"/>
  <c r="M78" i="1"/>
  <c r="K78" i="1"/>
  <c r="M77" i="1"/>
  <c r="K77" i="1"/>
  <c r="M76" i="1"/>
  <c r="K76" i="1"/>
  <c r="M71" i="1"/>
  <c r="K71" i="1"/>
  <c r="L60" i="1"/>
  <c r="L61" i="1" s="1"/>
  <c r="L59" i="1"/>
  <c r="M59" i="1" s="1"/>
  <c r="M56" i="1"/>
  <c r="K56" i="1"/>
  <c r="M55" i="1"/>
  <c r="K55" i="1"/>
  <c r="L53" i="1"/>
  <c r="M53" i="1" s="1"/>
  <c r="K53" i="1"/>
  <c r="M52" i="1"/>
  <c r="K52" i="1"/>
  <c r="K51" i="1"/>
  <c r="L50" i="1"/>
  <c r="L51" i="1" s="1"/>
  <c r="M51" i="1" s="1"/>
  <c r="K50" i="1"/>
  <c r="L49" i="1"/>
  <c r="M49" i="1" s="1"/>
  <c r="K49" i="1"/>
  <c r="L48" i="1"/>
  <c r="M48" i="1" s="1"/>
  <c r="K48" i="1"/>
  <c r="M47" i="1"/>
  <c r="K47" i="1"/>
  <c r="L44" i="1"/>
  <c r="M44" i="1" s="1"/>
  <c r="K44" i="1"/>
  <c r="M43" i="1"/>
  <c r="K43" i="1"/>
  <c r="L38" i="1"/>
  <c r="M38" i="1" s="1"/>
  <c r="K38" i="1"/>
  <c r="L37" i="1"/>
  <c r="M37" i="1" s="1"/>
  <c r="K37" i="1"/>
  <c r="L36" i="1"/>
  <c r="M36" i="1" s="1"/>
  <c r="K36" i="1"/>
  <c r="M35" i="1"/>
  <c r="K35" i="1"/>
  <c r="K32" i="1"/>
  <c r="K31" i="1"/>
  <c r="K30" i="1"/>
  <c r="K29" i="1"/>
  <c r="K28" i="1"/>
  <c r="K27" i="1"/>
  <c r="K26" i="1"/>
  <c r="L25" i="1"/>
  <c r="L26" i="1" s="1"/>
  <c r="K25" i="1"/>
  <c r="L24" i="1"/>
  <c r="M24" i="1" s="1"/>
  <c r="K24" i="1"/>
  <c r="L23" i="1"/>
  <c r="M23" i="1" s="1"/>
  <c r="K23" i="1"/>
  <c r="M22" i="1"/>
  <c r="K22" i="1"/>
  <c r="L21" i="1"/>
  <c r="M21" i="1" s="1"/>
  <c r="K21" i="1"/>
  <c r="M20" i="1"/>
  <c r="K20" i="1"/>
  <c r="L16" i="1"/>
  <c r="M16" i="1" s="1"/>
  <c r="L13" i="1"/>
  <c r="M13" i="1" s="1"/>
  <c r="L12" i="1"/>
  <c r="M12" i="1" s="1"/>
  <c r="L11" i="1"/>
  <c r="M11" i="1" s="1"/>
  <c r="L10" i="1"/>
  <c r="M10" i="1" s="1"/>
  <c r="L8" i="1"/>
  <c r="M8" i="1" s="1"/>
  <c r="L2" i="1"/>
  <c r="M2" i="1" s="1"/>
  <c r="L27" i="1" l="1"/>
  <c r="M26" i="1"/>
  <c r="M61" i="1"/>
  <c r="L62" i="1"/>
  <c r="M25" i="1"/>
  <c r="M60" i="1"/>
  <c r="L3" i="1"/>
  <c r="M50" i="1"/>
  <c r="M62" i="1" l="1"/>
  <c r="L63" i="1"/>
  <c r="M3" i="1"/>
  <c r="L4" i="1"/>
  <c r="M27" i="1"/>
  <c r="L28" i="1"/>
  <c r="M28" i="1" l="1"/>
  <c r="L29" i="1"/>
  <c r="M4" i="1"/>
  <c r="L5" i="1"/>
  <c r="M63" i="1"/>
  <c r="L64" i="1"/>
  <c r="M5" i="1" l="1"/>
  <c r="L6" i="1"/>
  <c r="M6" i="1" s="1"/>
  <c r="L65" i="1"/>
  <c r="M64" i="1"/>
  <c r="L30" i="1"/>
  <c r="M29" i="1"/>
  <c r="M65" i="1" l="1"/>
  <c r="L66" i="1"/>
  <c r="M30" i="1"/>
  <c r="L31" i="1"/>
  <c r="M31" i="1" l="1"/>
  <c r="L32" i="1"/>
  <c r="M32" i="1" s="1"/>
  <c r="M66" i="1"/>
  <c r="L67" i="1"/>
  <c r="M67" i="1" l="1"/>
  <c r="L68" i="1"/>
  <c r="M68" i="1" l="1"/>
  <c r="L69" i="1"/>
  <c r="M69" i="1" s="1"/>
</calcChain>
</file>

<file path=xl/sharedStrings.xml><?xml version="1.0" encoding="utf-8"?>
<sst xmlns="http://schemas.openxmlformats.org/spreadsheetml/2006/main" count="454" uniqueCount="258">
  <si>
    <t>Gerechnet für ...</t>
  </si>
  <si>
    <t>Verkauf</t>
  </si>
  <si>
    <t>DTM</t>
  </si>
  <si>
    <t>CODE</t>
  </si>
  <si>
    <t>generation</t>
  </si>
  <si>
    <t>BEETMETER</t>
  </si>
  <si>
    <t>Aussaat</t>
  </si>
  <si>
    <t>Transplant</t>
  </si>
  <si>
    <t>START OF HARVEST</t>
  </si>
  <si>
    <t>END OF HARVEST</t>
  </si>
  <si>
    <t>Ageratum houstonianum</t>
  </si>
  <si>
    <t>Gewöhnlicher Leberbalsam</t>
  </si>
  <si>
    <t xml:space="preserve">Red flint </t>
  </si>
  <si>
    <t>#1</t>
  </si>
  <si>
    <t>Agrostemma githago</t>
  </si>
  <si>
    <t>Kornrade</t>
  </si>
  <si>
    <t>Amaranthus caudatus</t>
  </si>
  <si>
    <t xml:space="preserve">Grüner Garten-Fuchsschwanz </t>
  </si>
  <si>
    <t xml:space="preserve"> 'Green Cascade'</t>
  </si>
  <si>
    <t>Amaranthus Amaranthus cruentus</t>
  </si>
  <si>
    <t>Fuchsschwanz</t>
  </si>
  <si>
    <t>Hot Biscuit</t>
  </si>
  <si>
    <t>Ammi majus</t>
  </si>
  <si>
    <t>Knorpelmöhre</t>
  </si>
  <si>
    <t>White Dill</t>
  </si>
  <si>
    <t>Ammi visnaga</t>
  </si>
  <si>
    <t>Bischofskraut</t>
  </si>
  <si>
    <t>Ammobium alatum</t>
  </si>
  <si>
    <t xml:space="preserve">Sand-Immortelle, Papierknöpfchen </t>
  </si>
  <si>
    <t>Antirrhinum majus</t>
  </si>
  <si>
    <t>Löwenmäulchen</t>
  </si>
  <si>
    <t xml:space="preserve">Hohe Mischung </t>
  </si>
  <si>
    <t>Appleblossom</t>
  </si>
  <si>
    <t>Defiance</t>
  </si>
  <si>
    <t>Borago officinalis</t>
  </si>
  <si>
    <t>Borage</t>
  </si>
  <si>
    <t>KEIN SCHNITT</t>
  </si>
  <si>
    <t>Bracteantha branteata</t>
  </si>
  <si>
    <t xml:space="preserve">echte hohe Strohblume </t>
  </si>
  <si>
    <t>Apricot/Peach Mix</t>
  </si>
  <si>
    <t>Brassica oleracea var. acephala</t>
  </si>
  <si>
    <t>Zierkohl</t>
  </si>
  <si>
    <t xml:space="preserve">Mischung </t>
  </si>
  <si>
    <t>Bupleurum rotundifolium</t>
  </si>
  <si>
    <t xml:space="preserve">Rundblättriges Hasenohr </t>
  </si>
  <si>
    <t>'Griffithii'</t>
  </si>
  <si>
    <t>Calendula officinalis</t>
  </si>
  <si>
    <t>Ringelblume</t>
  </si>
  <si>
    <t>Callistephus chinensis</t>
  </si>
  <si>
    <t>Sommeraster</t>
  </si>
  <si>
    <t>Princesse Mischung</t>
  </si>
  <si>
    <t>Paeoniaeflora</t>
  </si>
  <si>
    <t xml:space="preserve">Langstielige Mischung </t>
  </si>
  <si>
    <t>King Size Apricot</t>
  </si>
  <si>
    <t>Celosia argentea cristata</t>
  </si>
  <si>
    <t xml:space="preserve">Hahnenkamm </t>
  </si>
  <si>
    <t>Chief Mix</t>
  </si>
  <si>
    <t>Red Flame</t>
  </si>
  <si>
    <t>Pampas Plume</t>
  </si>
  <si>
    <t>Tall Mix</t>
  </si>
  <si>
    <t>Celosia Bombay</t>
  </si>
  <si>
    <t>Carthamus tinctorius</t>
  </si>
  <si>
    <t>Färberdistel  /Saflor orange</t>
  </si>
  <si>
    <t>Centaurea cyanus</t>
  </si>
  <si>
    <t>Kornblume</t>
  </si>
  <si>
    <t>Florist blue boy</t>
  </si>
  <si>
    <t>Centaurea imperialis</t>
  </si>
  <si>
    <t>Große Duftflockenblume</t>
  </si>
  <si>
    <t>Brautstrauß</t>
  </si>
  <si>
    <t>Centaurea macrocephala</t>
  </si>
  <si>
    <t>Großköpfige Flockenblume</t>
  </si>
  <si>
    <t>Cerinthe major</t>
  </si>
  <si>
    <t>Wachsblume/Cerinthe</t>
  </si>
  <si>
    <t>Purpurascens</t>
  </si>
  <si>
    <t>Cephalophora aromatica</t>
  </si>
  <si>
    <t>Gummibärchenblume</t>
  </si>
  <si>
    <t>Clarkia amoena</t>
  </si>
  <si>
    <t>Sommerazalee/Mandelblume</t>
  </si>
  <si>
    <t>Clarkia unguiculata</t>
  </si>
  <si>
    <t>Excellent Mix</t>
  </si>
  <si>
    <t>Cleome spinosa</t>
  </si>
  <si>
    <t>Spinnenblume</t>
  </si>
  <si>
    <t>Consolida ajacis</t>
  </si>
  <si>
    <t>Garten Feldrittersporn</t>
  </si>
  <si>
    <t>Formula Mix</t>
  </si>
  <si>
    <t>Consolida ambigua</t>
  </si>
  <si>
    <t>Sublime dark blue</t>
  </si>
  <si>
    <t>Coix lacryma</t>
  </si>
  <si>
    <t>Hiobstränengras</t>
  </si>
  <si>
    <t>Coreopsis tinctoria</t>
  </si>
  <si>
    <t>Färber-Mädchenauge</t>
  </si>
  <si>
    <t>Cosmos bipinnatus</t>
  </si>
  <si>
    <t>Kosmeen/Schmuckkörbchen</t>
  </si>
  <si>
    <t>Double Click Cranberries</t>
  </si>
  <si>
    <t>Cupcake blush</t>
  </si>
  <si>
    <t>Craspedia</t>
  </si>
  <si>
    <t>Trommelstöckchen</t>
  </si>
  <si>
    <t>Chrysanthemum carinatum</t>
  </si>
  <si>
    <t>Bunte Wucherblume/Sommermmargerite</t>
  </si>
  <si>
    <t>Cynoglossum amabile</t>
  </si>
  <si>
    <t>Chinesische Hundszunge</t>
  </si>
  <si>
    <t xml:space="preserve">Dahlia variabilis </t>
  </si>
  <si>
    <t xml:space="preserve">Dahlie aus Samen </t>
  </si>
  <si>
    <t>"Sunny Reggae"</t>
  </si>
  <si>
    <t>Delphinium elatum</t>
  </si>
  <si>
    <t>Rittersporn</t>
  </si>
  <si>
    <t>Delphinium consolida</t>
  </si>
  <si>
    <t>Sommerrittersporn</t>
  </si>
  <si>
    <t>Misty Lavender</t>
  </si>
  <si>
    <t>Dianthus caryophyllus</t>
  </si>
  <si>
    <t>Nelke</t>
  </si>
  <si>
    <t>Chabaud picotee Mix</t>
  </si>
  <si>
    <t>Dianthus barbatus</t>
  </si>
  <si>
    <t>Bartnelken</t>
  </si>
  <si>
    <t>Digitalis</t>
  </si>
  <si>
    <t>Fingerhut</t>
  </si>
  <si>
    <t xml:space="preserve">Escholzia californica </t>
  </si>
  <si>
    <t>Californischer Mohn</t>
  </si>
  <si>
    <t xml:space="preserve">Mission Bells </t>
  </si>
  <si>
    <t>Euphorbia marginata</t>
  </si>
  <si>
    <t>Weißrand-Wolfsmilch</t>
  </si>
  <si>
    <t>Eustoma grandiflorum</t>
  </si>
  <si>
    <t>Lisianthus</t>
  </si>
  <si>
    <t>Geum quellyon</t>
  </si>
  <si>
    <t>Scharlach-Nelken</t>
  </si>
  <si>
    <t>Edelnelke</t>
  </si>
  <si>
    <t>Marie Chabaud</t>
  </si>
  <si>
    <t>Gomphrena globosa</t>
  </si>
  <si>
    <t>Kugelamaranth</t>
  </si>
  <si>
    <t>Qis-Carmine</t>
  </si>
  <si>
    <t>Qis-Purple</t>
  </si>
  <si>
    <t>Strawberry Fields</t>
  </si>
  <si>
    <t>Rose</t>
  </si>
  <si>
    <t>Gypsophila paniculata</t>
  </si>
  <si>
    <t>Rispiges Gipskraut</t>
  </si>
  <si>
    <t>Helianthus anuus</t>
  </si>
  <si>
    <t>Sonnenblume</t>
  </si>
  <si>
    <t>Big Smile</t>
  </si>
  <si>
    <t>Gefüllte Zwerge</t>
  </si>
  <si>
    <t>Sonja</t>
  </si>
  <si>
    <t>King Kong</t>
  </si>
  <si>
    <t>Double Sunking</t>
  </si>
  <si>
    <t xml:space="preserve">Helianthus debilis </t>
  </si>
  <si>
    <t xml:space="preserve">Italian White </t>
  </si>
  <si>
    <t xml:space="preserve">Helicrysum bracteatum </t>
  </si>
  <si>
    <t>Stroblume - Hohe Mischung</t>
  </si>
  <si>
    <t xml:space="preserve"> 'King Size-Mischung"</t>
  </si>
  <si>
    <t>Silvery Rose</t>
  </si>
  <si>
    <t>Helipterum roseum</t>
  </si>
  <si>
    <t xml:space="preserve">Sonnestrohblume </t>
  </si>
  <si>
    <t xml:space="preserve">Crisp Everlasting </t>
  </si>
  <si>
    <t>Heliomeris multiflora</t>
  </si>
  <si>
    <t>Zartgelbes Sonnenauge</t>
  </si>
  <si>
    <t>Sunsplash</t>
  </si>
  <si>
    <t>Lathyrus odoratus</t>
  </si>
  <si>
    <t>Edelwicke</t>
  </si>
  <si>
    <t xml:space="preserve">Lathyrus grandiflora </t>
  </si>
  <si>
    <t>Wicke</t>
  </si>
  <si>
    <t>Americana</t>
  </si>
  <si>
    <t>Lavatera trimestris</t>
  </si>
  <si>
    <t>Bechermalve</t>
  </si>
  <si>
    <t>Limonium sinuatum</t>
  </si>
  <si>
    <t>Statice</t>
  </si>
  <si>
    <t>Pacific Mix</t>
  </si>
  <si>
    <t>Qis-Apricot</t>
  </si>
  <si>
    <t>Carmin Rose</t>
  </si>
  <si>
    <t>Apricot shades</t>
  </si>
  <si>
    <t>White</t>
  </si>
  <si>
    <t xml:space="preserve">deep blue </t>
  </si>
  <si>
    <t>Limonium suworowii</t>
  </si>
  <si>
    <t>Russischer Meerlavendel</t>
  </si>
  <si>
    <t>Matthiola incana</t>
  </si>
  <si>
    <t>Garten-Levkoje</t>
  </si>
  <si>
    <t>Levkoje</t>
  </si>
  <si>
    <t>Levkoje Bara</t>
  </si>
  <si>
    <t>Meconopsis betonicifolia</t>
  </si>
  <si>
    <t>Tibet Scheinmohn</t>
  </si>
  <si>
    <t>Mollucella laevis</t>
  </si>
  <si>
    <t xml:space="preserve">Muschelblume, Irlandglocke </t>
  </si>
  <si>
    <t>Nigella damascena</t>
  </si>
  <si>
    <t>Jungfer im Grünen</t>
  </si>
  <si>
    <t>Nigella papillosa</t>
  </si>
  <si>
    <t>African Bride</t>
  </si>
  <si>
    <t>Delf Blue</t>
  </si>
  <si>
    <t xml:space="preserve">Nigella orientalis </t>
  </si>
  <si>
    <t>Ostlicher Schwarzkümmel</t>
  </si>
  <si>
    <t>Transformer</t>
  </si>
  <si>
    <t>Orlaya grandiflora</t>
  </si>
  <si>
    <t xml:space="preserve">Strahlen-Breitsame, Großblütige Strahlendolde </t>
  </si>
  <si>
    <t>Papaver rhoeas</t>
  </si>
  <si>
    <t>Mohn</t>
  </si>
  <si>
    <t>diverse &amp; Klatschmohn</t>
  </si>
  <si>
    <t xml:space="preserve">Pennisetum glaucum </t>
  </si>
  <si>
    <t>Purpurhirse</t>
  </si>
  <si>
    <t>Penstemon</t>
  </si>
  <si>
    <t>Bartfaden</t>
  </si>
  <si>
    <t>Perovskia</t>
  </si>
  <si>
    <t>Blauraute/Perovskie</t>
  </si>
  <si>
    <t>Reseda alba</t>
  </si>
  <si>
    <t>Weiße Resede</t>
  </si>
  <si>
    <t>Salvia viridis</t>
  </si>
  <si>
    <t>Schopfsalbei</t>
  </si>
  <si>
    <t>Salvia</t>
  </si>
  <si>
    <t>Blauer Ährensalbei</t>
  </si>
  <si>
    <t>Blue Bedder</t>
  </si>
  <si>
    <t>Scabiosa</t>
  </si>
  <si>
    <t>Skabiosen</t>
  </si>
  <si>
    <t>Scabiosa atropurpurea</t>
  </si>
  <si>
    <t>Scabiosa stellata</t>
  </si>
  <si>
    <t>Stern-Skabiose</t>
  </si>
  <si>
    <t>Setaria italica</t>
  </si>
  <si>
    <t>Kolbenhirse</t>
  </si>
  <si>
    <t>Sorghum bicolor</t>
  </si>
  <si>
    <t>Mohrenhirse/Bunte Besenhirse</t>
  </si>
  <si>
    <t>Mixed Colours</t>
  </si>
  <si>
    <t>Talinum paniculatum</t>
  </si>
  <si>
    <t>Surinamspinat</t>
  </si>
  <si>
    <t>Tagetes erecta</t>
  </si>
  <si>
    <t>Tagetes</t>
  </si>
  <si>
    <t>Giant orange</t>
  </si>
  <si>
    <t>Giant yellow, F1</t>
  </si>
  <si>
    <t>Tithonia</t>
  </si>
  <si>
    <t>Mexikanische Sonnenblume</t>
  </si>
  <si>
    <t>Torch</t>
  </si>
  <si>
    <t>Trachymene coerulea</t>
  </si>
  <si>
    <t>Blaudolde/Hügelie/LaceFlower</t>
  </si>
  <si>
    <t>Emeralds Mix</t>
  </si>
  <si>
    <t>Trollius</t>
  </si>
  <si>
    <t>Trollblume</t>
  </si>
  <si>
    <t>Tropeolum</t>
  </si>
  <si>
    <t>Kapuzinerkresse</t>
  </si>
  <si>
    <t xml:space="preserve">Venidium fastuosum </t>
  </si>
  <si>
    <t>Prächtges Bärenohr</t>
  </si>
  <si>
    <t>Viola cornuta</t>
  </si>
  <si>
    <t>Hornveilchen</t>
  </si>
  <si>
    <t xml:space="preserve">gelb </t>
  </si>
  <si>
    <t>Viola odorata</t>
  </si>
  <si>
    <t>Duftveilchen</t>
  </si>
  <si>
    <t>Viola tricolor</t>
  </si>
  <si>
    <t>Stiefmütterchen</t>
  </si>
  <si>
    <t>Xerantheum annuum</t>
  </si>
  <si>
    <t xml:space="preserve">Papierblume </t>
  </si>
  <si>
    <t>Everlasting Mix</t>
  </si>
  <si>
    <t>Zea mais</t>
  </si>
  <si>
    <t>Blauer Ziermais</t>
  </si>
  <si>
    <t>Weißer Ziermais</t>
  </si>
  <si>
    <t>Zinnia elegans</t>
  </si>
  <si>
    <t>Zinnien</t>
  </si>
  <si>
    <t>Envy</t>
  </si>
  <si>
    <t>Chrysanthemum Mix</t>
  </si>
  <si>
    <t>Giants of California Mix</t>
  </si>
  <si>
    <t>Dahlia flowered Mix</t>
  </si>
  <si>
    <t>Großer Bunter Mix</t>
  </si>
  <si>
    <t>Jazzy Mix</t>
  </si>
  <si>
    <t>yellow</t>
  </si>
  <si>
    <t>Zinderella Peach</t>
  </si>
  <si>
    <t>Catus flowered Mix</t>
  </si>
  <si>
    <t>Skabiosenblütige Zinnie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</si>
</sst>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.m\.yy"/>
    <numFmt numFmtId="165" formatCode="d/m"/>
  </numFmts>
  <fonts count="14">
    <font>
      <sz val="11"/>
      <color theme="1"/>
      <name val="Calibri"/>
      <family val="2"/>
      <scheme val="minor"/>
    </font>
    <font>
      <b/>
      <sz val="8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  <font>
      <sz val="12"/>
      <color theme="1"/>
      <name val="Calibri"/>
      <family val="2"/>
    </font>
    <font>
      <sz val="10"/>
      <color rgb="FFEAEAEA"/>
      <name val="Helvetica Neue"/>
    </font>
    <font>
      <sz val="10"/>
      <color theme="1"/>
      <name val="Helvetica Neue"/>
    </font>
    <font>
      <strike/>
      <sz val="12"/>
      <color theme="1"/>
      <name val="Calibri"/>
      <family val="2"/>
    </font>
    <font>
      <strike/>
      <sz val="10"/>
      <color rgb="FF000000"/>
      <name val="Helvetica Neue"/>
    </font>
    <font>
      <strike/>
      <sz val="10"/>
      <color rgb="FFEAEAEA"/>
      <name val="Helvetica Neue"/>
    </font>
    <font>
      <strike/>
      <sz val="10"/>
      <color theme="1"/>
      <name val="Helvetica Neue"/>
    </font>
    <font>
      <b/>
      <strike/>
      <sz val="10"/>
      <color rgb="FF000000"/>
      <name val="Helvetica Neue"/>
    </font>
    <font>
      <b/>
      <strike/>
      <sz val="10"/>
      <color theme="1"/>
      <name val="Helvetica Neue"/>
    </font>
    <font>
      <sz val="12"/>
      <color rgb="FFEAEAEA"/>
      <name val="Aveni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B4D6"/>
        <bgColor rgb="FF76B4D6"/>
      </patternFill>
    </fill>
    <fill>
      <patternFill patternType="solid">
        <fgColor rgb="FFFFF2CC"/>
        <bgColor rgb="FFFFF2CC"/>
      </patternFill>
    </fill>
    <fill>
      <patternFill patternType="solid">
        <fgColor rgb="FF535353"/>
        <bgColor rgb="FF535353"/>
      </patternFill>
    </fill>
    <fill>
      <patternFill patternType="solid">
        <fgColor rgb="FFE1F3D6"/>
        <bgColor rgb="FFE1F3D6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 style="thin">
        <color rgb="FFAAAAAA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4" xfId="0" applyFont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4" fillId="4" borderId="6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49" fontId="5" fillId="5" borderId="6" xfId="0" applyNumberFormat="1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49" fontId="0" fillId="2" borderId="4" xfId="0" applyNumberFormat="1" applyFill="1" applyBorder="1" applyAlignment="1">
      <alignment horizontal="right" vertical="top" wrapText="1"/>
    </xf>
    <xf numFmtId="49" fontId="0" fillId="6" borderId="4" xfId="0" applyNumberFormat="1" applyFill="1" applyBorder="1" applyAlignment="1">
      <alignment horizontal="right" vertical="top" wrapText="1"/>
    </xf>
    <xf numFmtId="0" fontId="0" fillId="2" borderId="4" xfId="0" applyFill="1" applyBorder="1" applyAlignment="1">
      <alignment vertical="top" wrapText="1"/>
    </xf>
    <xf numFmtId="164" fontId="6" fillId="0" borderId="0" xfId="0" applyNumberFormat="1" applyFont="1" applyAlignment="1">
      <alignment horizontal="center" wrapText="1"/>
    </xf>
    <xf numFmtId="165" fontId="0" fillId="2" borderId="4" xfId="0" applyNumberFormat="1" applyFill="1" applyBorder="1" applyAlignment="1">
      <alignment vertical="top" wrapText="1"/>
    </xf>
    <xf numFmtId="0" fontId="7" fillId="2" borderId="6" xfId="0" applyFont="1" applyFill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49" fontId="9" fillId="5" borderId="6" xfId="0" applyNumberFormat="1" applyFont="1" applyFill="1" applyBorder="1" applyAlignment="1">
      <alignment wrapText="1"/>
    </xf>
    <xf numFmtId="0" fontId="10" fillId="0" borderId="6" xfId="0" applyFont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right" vertical="top" wrapText="1"/>
    </xf>
    <xf numFmtId="49" fontId="8" fillId="6" borderId="4" xfId="0" applyNumberFormat="1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vertical="top" wrapText="1"/>
    </xf>
    <xf numFmtId="164" fontId="10" fillId="0" borderId="0" xfId="0" applyNumberFormat="1" applyFont="1" applyAlignment="1">
      <alignment horizontal="center" wrapText="1"/>
    </xf>
    <xf numFmtId="165" fontId="8" fillId="2" borderId="4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6" fillId="0" borderId="6" xfId="0" applyFont="1" applyBorder="1" applyAlignment="1">
      <alignment horizontal="center" wrapText="1"/>
    </xf>
    <xf numFmtId="164" fontId="6" fillId="0" borderId="6" xfId="0" applyNumberFormat="1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10" fillId="0" borderId="6" xfId="0" applyFont="1" applyBorder="1" applyAlignment="1">
      <alignment wrapText="1"/>
    </xf>
    <xf numFmtId="0" fontId="4" fillId="4" borderId="6" xfId="0" applyFont="1" applyFill="1" applyBorder="1"/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6" xfId="0" applyFont="1" applyBorder="1" applyAlignment="1">
      <alignment wrapText="1"/>
    </xf>
    <xf numFmtId="0" fontId="0" fillId="0" borderId="4" xfId="0" applyBorder="1" applyAlignment="1">
      <alignment vertical="top" wrapText="1"/>
    </xf>
    <xf numFmtId="49" fontId="5" fillId="5" borderId="7" xfId="0" applyNumberFormat="1" applyFont="1" applyFill="1" applyBorder="1" applyAlignment="1">
      <alignment wrapText="1"/>
    </xf>
    <xf numFmtId="165" fontId="0" fillId="0" borderId="4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64" fontId="10" fillId="0" borderId="6" xfId="0" applyNumberFormat="1" applyFont="1" applyBorder="1" applyAlignment="1">
      <alignment horizontal="center" wrapText="1"/>
    </xf>
    <xf numFmtId="165" fontId="8" fillId="0" borderId="4" xfId="0" applyNumberFormat="1" applyFont="1" applyBorder="1" applyAlignment="1">
      <alignment vertical="top" wrapText="1"/>
    </xf>
    <xf numFmtId="0" fontId="7" fillId="2" borderId="6" xfId="0" applyFont="1" applyFill="1" applyBorder="1"/>
    <xf numFmtId="0" fontId="4" fillId="2" borderId="6" xfId="0" applyFont="1" applyFill="1" applyBorder="1" applyAlignment="1">
      <alignment wrapText="1"/>
    </xf>
    <xf numFmtId="0" fontId="11" fillId="0" borderId="2" xfId="0" applyFont="1" applyBorder="1" applyAlignment="1">
      <alignment horizontal="left" vertical="top" wrapText="1"/>
    </xf>
    <xf numFmtId="0" fontId="7" fillId="4" borderId="6" xfId="0" applyFont="1" applyFill="1" applyBorder="1" applyAlignment="1">
      <alignment wrapText="1"/>
    </xf>
    <xf numFmtId="0" fontId="8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9" fillId="5" borderId="6" xfId="0" applyFont="1" applyFill="1" applyBorder="1" applyAlignment="1">
      <alignment wrapText="1"/>
    </xf>
    <xf numFmtId="0" fontId="12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5" borderId="6" xfId="0" applyFont="1" applyFill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165" fontId="0" fillId="0" borderId="3" xfId="0" applyNumberFormat="1" applyBorder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13" fillId="0" borderId="9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0" fillId="0" borderId="0" xfId="0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3" fillId="5" borderId="6" xfId="0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4A42FCCF-A7DD-49E6-A844-EFA6E497E5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5D9E-1F32-47DE-9BFA-378293227EE4}">
  <dimension ref="A1:M130"/>
  <sheetViews>
    <sheetView tabSelected="1" workbookViewId="0">
      <selection activeCell="L2" sqref="L2"/>
    </sheetView>
  </sheetViews>
  <sheetFormatPr baseColWidth="10" defaultRowHeight="15"/>
  <sheetData>
    <row r="1" spans="1:13" ht="25.5">
      <c r="A1" s="66" t="s">
        <v>0</v>
      </c>
      <c r="B1" s="67"/>
      <c r="C1" s="68"/>
      <c r="D1" s="1"/>
      <c r="E1" s="2" t="s">
        <v>1</v>
      </c>
      <c r="F1" s="3" t="s">
        <v>2</v>
      </c>
      <c r="G1" s="3" t="s">
        <v>3</v>
      </c>
      <c r="H1" s="4" t="s">
        <v>4</v>
      </c>
      <c r="I1" s="5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ht="63">
      <c r="A2" s="6" t="s">
        <v>10</v>
      </c>
      <c r="B2" s="7" t="s">
        <v>11</v>
      </c>
      <c r="C2" s="7" t="s">
        <v>12</v>
      </c>
      <c r="D2" s="8"/>
      <c r="E2" s="9"/>
      <c r="F2" s="10">
        <v>90</v>
      </c>
      <c r="G2" s="11"/>
      <c r="H2" s="12" t="s">
        <v>13</v>
      </c>
      <c r="I2" s="13"/>
      <c r="J2" s="14">
        <v>44284</v>
      </c>
      <c r="K2" s="15"/>
      <c r="L2" s="15">
        <f>J2+F2</f>
        <v>44374</v>
      </c>
      <c r="M2" s="15">
        <f>L2+30</f>
        <v>44404</v>
      </c>
    </row>
    <row r="3" spans="1:13" ht="31.5">
      <c r="A3" s="16" t="s">
        <v>14</v>
      </c>
      <c r="B3" s="16" t="s">
        <v>15</v>
      </c>
      <c r="C3" s="16"/>
      <c r="D3" s="17"/>
      <c r="E3" s="18"/>
      <c r="F3" s="19">
        <v>80</v>
      </c>
      <c r="G3" s="20"/>
      <c r="H3" s="21" t="s">
        <v>13</v>
      </c>
      <c r="I3" s="22"/>
      <c r="J3" s="23"/>
      <c r="K3" s="24"/>
      <c r="L3" s="24">
        <f t="shared" ref="L3:L6" si="0">L2+21</f>
        <v>44395</v>
      </c>
      <c r="M3" s="24">
        <f t="shared" ref="M3:M6" si="1">L3+14</f>
        <v>44409</v>
      </c>
    </row>
    <row r="4" spans="1:13" ht="63">
      <c r="A4" s="7" t="s">
        <v>16</v>
      </c>
      <c r="B4" s="7" t="s">
        <v>17</v>
      </c>
      <c r="C4" s="7" t="s">
        <v>18</v>
      </c>
      <c r="D4" s="25"/>
      <c r="E4" s="9"/>
      <c r="F4" s="26">
        <v>70</v>
      </c>
      <c r="G4" s="11"/>
      <c r="H4" s="12" t="s">
        <v>13</v>
      </c>
      <c r="I4" s="13"/>
      <c r="J4" s="27">
        <v>44284</v>
      </c>
      <c r="K4" s="15"/>
      <c r="L4" s="15">
        <f t="shared" si="0"/>
        <v>44416</v>
      </c>
      <c r="M4" s="15">
        <f t="shared" si="1"/>
        <v>44430</v>
      </c>
    </row>
    <row r="5" spans="1:13" ht="63">
      <c r="A5" s="7" t="s">
        <v>19</v>
      </c>
      <c r="B5" s="7" t="s">
        <v>20</v>
      </c>
      <c r="C5" s="7" t="s">
        <v>21</v>
      </c>
      <c r="D5" s="25"/>
      <c r="E5" s="9"/>
      <c r="F5" s="26">
        <v>70</v>
      </c>
      <c r="G5" s="11"/>
      <c r="H5" s="12" t="s">
        <v>13</v>
      </c>
      <c r="I5" s="13"/>
      <c r="J5" s="27">
        <v>44284</v>
      </c>
      <c r="K5" s="15"/>
      <c r="L5" s="15">
        <f t="shared" si="0"/>
        <v>44437</v>
      </c>
      <c r="M5" s="15">
        <f t="shared" si="1"/>
        <v>44451</v>
      </c>
    </row>
    <row r="6" spans="1:13" ht="31.5">
      <c r="A6" s="7" t="s">
        <v>22</v>
      </c>
      <c r="B6" s="7" t="s">
        <v>23</v>
      </c>
      <c r="C6" s="7" t="s">
        <v>24</v>
      </c>
      <c r="D6" s="28"/>
      <c r="E6" s="9"/>
      <c r="F6" s="26">
        <v>70</v>
      </c>
      <c r="G6" s="11"/>
      <c r="H6" s="12" t="s">
        <v>13</v>
      </c>
      <c r="I6" s="13"/>
      <c r="J6" s="27">
        <v>44256</v>
      </c>
      <c r="K6" s="15"/>
      <c r="L6" s="15">
        <f t="shared" si="0"/>
        <v>44458</v>
      </c>
      <c r="M6" s="15">
        <f t="shared" si="1"/>
        <v>44472</v>
      </c>
    </row>
    <row r="7" spans="1:13" ht="31.5">
      <c r="A7" s="16" t="s">
        <v>25</v>
      </c>
      <c r="B7" s="16" t="s">
        <v>26</v>
      </c>
      <c r="C7" s="16"/>
      <c r="D7" s="17"/>
      <c r="E7" s="18"/>
      <c r="F7" s="29"/>
      <c r="G7" s="20"/>
      <c r="H7" s="21" t="s">
        <v>13</v>
      </c>
      <c r="I7" s="22"/>
      <c r="J7" s="23"/>
      <c r="K7" s="24"/>
      <c r="L7" s="24"/>
      <c r="M7" s="24"/>
    </row>
    <row r="8" spans="1:13" ht="31.5">
      <c r="A8" s="7" t="s">
        <v>27</v>
      </c>
      <c r="B8" s="30" t="s">
        <v>28</v>
      </c>
      <c r="C8" s="7"/>
      <c r="D8" s="31"/>
      <c r="E8" s="9"/>
      <c r="F8" s="26">
        <v>80</v>
      </c>
      <c r="G8" s="11"/>
      <c r="H8" s="12" t="s">
        <v>13</v>
      </c>
      <c r="I8" s="13"/>
      <c r="J8" s="27">
        <v>44266</v>
      </c>
      <c r="K8" s="15"/>
      <c r="L8" s="15">
        <f>L7+21</f>
        <v>21</v>
      </c>
      <c r="M8" s="15">
        <f>L8+14</f>
        <v>35</v>
      </c>
    </row>
    <row r="9" spans="1:13" ht="31.5">
      <c r="A9" s="7" t="s">
        <v>29</v>
      </c>
      <c r="B9" s="7" t="s">
        <v>30</v>
      </c>
      <c r="C9" s="7" t="s">
        <v>31</v>
      </c>
      <c r="D9" s="32"/>
      <c r="E9" s="9"/>
      <c r="F9" s="26">
        <v>120</v>
      </c>
      <c r="G9" s="11"/>
      <c r="H9" s="12" t="s">
        <v>13</v>
      </c>
      <c r="I9" s="13"/>
      <c r="J9" s="27">
        <v>44263</v>
      </c>
      <c r="K9" s="15"/>
      <c r="L9" s="15"/>
      <c r="M9" s="15"/>
    </row>
    <row r="10" spans="1:13" ht="31.5">
      <c r="A10" s="7" t="s">
        <v>29</v>
      </c>
      <c r="B10" s="7" t="s">
        <v>30</v>
      </c>
      <c r="C10" s="7" t="s">
        <v>32</v>
      </c>
      <c r="D10" s="25"/>
      <c r="E10" s="9"/>
      <c r="F10" s="26">
        <v>120</v>
      </c>
      <c r="G10" s="11"/>
      <c r="H10" s="12" t="s">
        <v>13</v>
      </c>
      <c r="I10" s="13"/>
      <c r="J10" s="27">
        <v>44263</v>
      </c>
      <c r="K10" s="15"/>
      <c r="L10" s="15">
        <f t="shared" ref="L10:L13" si="2">J10+F10</f>
        <v>44383</v>
      </c>
      <c r="M10" s="15">
        <f t="shared" ref="M10:M13" si="3">L10+21</f>
        <v>44404</v>
      </c>
    </row>
    <row r="11" spans="1:13" ht="31.5">
      <c r="A11" s="7" t="s">
        <v>29</v>
      </c>
      <c r="B11" s="7" t="s">
        <v>30</v>
      </c>
      <c r="C11" s="7" t="s">
        <v>33</v>
      </c>
      <c r="D11" s="25"/>
      <c r="E11" s="9"/>
      <c r="F11" s="26">
        <v>120</v>
      </c>
      <c r="G11" s="11"/>
      <c r="H11" s="12" t="s">
        <v>13</v>
      </c>
      <c r="I11" s="13"/>
      <c r="J11" s="27">
        <v>44263</v>
      </c>
      <c r="K11" s="15"/>
      <c r="L11" s="15">
        <f t="shared" si="2"/>
        <v>44383</v>
      </c>
      <c r="M11" s="15">
        <f t="shared" si="3"/>
        <v>44404</v>
      </c>
    </row>
    <row r="12" spans="1:13" ht="31.5">
      <c r="A12" s="16" t="s">
        <v>34</v>
      </c>
      <c r="B12" s="16" t="s">
        <v>35</v>
      </c>
      <c r="C12" s="16" t="s">
        <v>36</v>
      </c>
      <c r="D12" s="25"/>
      <c r="E12" s="9"/>
      <c r="F12" s="33"/>
      <c r="G12" s="11"/>
      <c r="H12" s="12" t="s">
        <v>13</v>
      </c>
      <c r="I12" s="13"/>
      <c r="J12" s="27"/>
      <c r="K12" s="15"/>
      <c r="L12" s="15">
        <f t="shared" si="2"/>
        <v>0</v>
      </c>
      <c r="M12" s="15">
        <f t="shared" si="3"/>
        <v>21</v>
      </c>
    </row>
    <row r="13" spans="1:13" ht="47.25">
      <c r="A13" s="7" t="s">
        <v>37</v>
      </c>
      <c r="B13" s="7" t="s">
        <v>38</v>
      </c>
      <c r="C13" s="7" t="s">
        <v>39</v>
      </c>
      <c r="D13" s="34"/>
      <c r="E13" s="9"/>
      <c r="F13" s="26">
        <v>85</v>
      </c>
      <c r="G13" s="11"/>
      <c r="H13" s="12" t="s">
        <v>13</v>
      </c>
      <c r="I13" s="13"/>
      <c r="J13" s="27">
        <v>44266</v>
      </c>
      <c r="K13" s="15"/>
      <c r="L13" s="15">
        <f t="shared" si="2"/>
        <v>44351</v>
      </c>
      <c r="M13" s="15">
        <f t="shared" si="3"/>
        <v>44372</v>
      </c>
    </row>
    <row r="14" spans="1:13" ht="63">
      <c r="A14" s="7" t="s">
        <v>40</v>
      </c>
      <c r="B14" s="7" t="s">
        <v>41</v>
      </c>
      <c r="C14" s="7" t="s">
        <v>42</v>
      </c>
      <c r="D14" s="34"/>
      <c r="E14" s="9"/>
      <c r="F14" s="26">
        <v>70</v>
      </c>
      <c r="G14" s="11"/>
      <c r="H14" s="12" t="s">
        <v>13</v>
      </c>
      <c r="I14" s="13"/>
      <c r="J14" s="27">
        <v>44377</v>
      </c>
      <c r="K14" s="15"/>
      <c r="L14" s="15"/>
      <c r="M14" s="15"/>
    </row>
    <row r="15" spans="1:13" ht="47.25">
      <c r="A15" s="7" t="s">
        <v>43</v>
      </c>
      <c r="B15" s="7" t="s">
        <v>44</v>
      </c>
      <c r="C15" s="7" t="s">
        <v>45</v>
      </c>
      <c r="D15" s="32"/>
      <c r="E15" s="9"/>
      <c r="F15" s="26">
        <v>90</v>
      </c>
      <c r="G15" s="11"/>
      <c r="H15" s="12" t="s">
        <v>13</v>
      </c>
      <c r="I15" s="13"/>
      <c r="J15" s="27">
        <v>44256</v>
      </c>
      <c r="K15" s="15"/>
      <c r="L15" s="15"/>
      <c r="M15" s="15"/>
    </row>
    <row r="16" spans="1:13" ht="31.5">
      <c r="A16" s="7" t="s">
        <v>46</v>
      </c>
      <c r="B16" s="7" t="s">
        <v>47</v>
      </c>
      <c r="C16" s="7"/>
      <c r="D16" s="25"/>
      <c r="E16" s="35"/>
      <c r="F16" s="26">
        <v>55</v>
      </c>
      <c r="G16" s="11"/>
      <c r="H16" s="12" t="s">
        <v>13</v>
      </c>
      <c r="I16" s="13"/>
      <c r="J16" s="27">
        <v>44284</v>
      </c>
      <c r="K16" s="15"/>
      <c r="L16" s="15">
        <f>J16+F16</f>
        <v>44339</v>
      </c>
      <c r="M16" s="15">
        <f>L16+21</f>
        <v>44360</v>
      </c>
    </row>
    <row r="17" spans="1:13" ht="31.5">
      <c r="A17" s="7" t="s">
        <v>48</v>
      </c>
      <c r="B17" s="7" t="s">
        <v>49</v>
      </c>
      <c r="C17" s="7" t="s">
        <v>50</v>
      </c>
      <c r="D17" s="25"/>
      <c r="E17" s="35"/>
      <c r="F17" s="26">
        <v>120</v>
      </c>
      <c r="G17" s="11"/>
      <c r="H17" s="12" t="s">
        <v>13</v>
      </c>
      <c r="I17" s="13"/>
      <c r="J17" s="27">
        <v>44284</v>
      </c>
      <c r="K17" s="15"/>
      <c r="L17" s="15"/>
      <c r="M17" s="15"/>
    </row>
    <row r="18" spans="1:13" ht="31.5">
      <c r="A18" s="7" t="s">
        <v>48</v>
      </c>
      <c r="B18" s="7" t="s">
        <v>49</v>
      </c>
      <c r="C18" s="7" t="s">
        <v>51</v>
      </c>
      <c r="D18" s="28"/>
      <c r="E18" s="9"/>
      <c r="F18" s="26">
        <v>120</v>
      </c>
      <c r="G18" s="11"/>
      <c r="H18" s="12" t="s">
        <v>13</v>
      </c>
      <c r="I18" s="13"/>
      <c r="J18" s="27">
        <v>44284</v>
      </c>
      <c r="K18" s="15"/>
      <c r="L18" s="15"/>
      <c r="M18" s="15"/>
    </row>
    <row r="19" spans="1:13" ht="47.25">
      <c r="A19" s="7" t="s">
        <v>48</v>
      </c>
      <c r="B19" s="7" t="s">
        <v>49</v>
      </c>
      <c r="C19" s="7" t="s">
        <v>52</v>
      </c>
      <c r="D19" s="34"/>
      <c r="E19" s="9"/>
      <c r="F19" s="26">
        <v>120</v>
      </c>
      <c r="G19" s="11"/>
      <c r="H19" s="12" t="s">
        <v>13</v>
      </c>
      <c r="I19" s="34"/>
      <c r="J19" s="27">
        <v>44284</v>
      </c>
      <c r="K19" s="36"/>
      <c r="L19" s="36"/>
      <c r="M19" s="36"/>
    </row>
    <row r="20" spans="1:13" ht="31.5">
      <c r="A20" s="7" t="s">
        <v>48</v>
      </c>
      <c r="B20" s="7" t="s">
        <v>49</v>
      </c>
      <c r="C20" s="7" t="s">
        <v>53</v>
      </c>
      <c r="D20" s="34"/>
      <c r="E20" s="9"/>
      <c r="F20" s="26">
        <v>120</v>
      </c>
      <c r="G20" s="11"/>
      <c r="H20" s="12" t="s">
        <v>13</v>
      </c>
      <c r="I20" s="34"/>
      <c r="J20" s="27">
        <v>44284</v>
      </c>
      <c r="K20" s="36">
        <f t="shared" ref="K20:K32" si="4">J20+30</f>
        <v>44314</v>
      </c>
      <c r="L20" s="36">
        <v>44323</v>
      </c>
      <c r="M20" s="36">
        <f t="shared" ref="M20:M32" si="5">L20+7</f>
        <v>44330</v>
      </c>
    </row>
    <row r="21" spans="1:13" ht="47.25">
      <c r="A21" s="7" t="s">
        <v>54</v>
      </c>
      <c r="B21" s="7" t="s">
        <v>55</v>
      </c>
      <c r="C21" s="7" t="s">
        <v>56</v>
      </c>
      <c r="D21" s="37"/>
      <c r="E21" s="9"/>
      <c r="F21" s="26">
        <v>90</v>
      </c>
      <c r="G21" s="11"/>
      <c r="H21" s="12" t="s">
        <v>13</v>
      </c>
      <c r="I21" s="34"/>
      <c r="J21" s="27">
        <v>44284</v>
      </c>
      <c r="K21" s="36">
        <f t="shared" si="4"/>
        <v>44314</v>
      </c>
      <c r="L21" s="36">
        <f>L20+14</f>
        <v>44337</v>
      </c>
      <c r="M21" s="36">
        <f t="shared" si="5"/>
        <v>44344</v>
      </c>
    </row>
    <row r="22" spans="1:13" ht="47.25">
      <c r="A22" s="7" t="s">
        <v>54</v>
      </c>
      <c r="B22" s="7" t="s">
        <v>55</v>
      </c>
      <c r="C22" s="7" t="s">
        <v>57</v>
      </c>
      <c r="D22" s="38"/>
      <c r="E22" s="9"/>
      <c r="F22" s="26">
        <v>90</v>
      </c>
      <c r="G22" s="11"/>
      <c r="H22" s="12" t="s">
        <v>13</v>
      </c>
      <c r="I22" s="34"/>
      <c r="J22" s="27">
        <v>44284</v>
      </c>
      <c r="K22" s="36">
        <f t="shared" si="4"/>
        <v>44314</v>
      </c>
      <c r="L22" s="36">
        <v>44351</v>
      </c>
      <c r="M22" s="36">
        <f t="shared" si="5"/>
        <v>44358</v>
      </c>
    </row>
    <row r="23" spans="1:13" ht="47.25">
      <c r="A23" s="7" t="s">
        <v>54</v>
      </c>
      <c r="B23" s="7" t="s">
        <v>55</v>
      </c>
      <c r="C23" s="7" t="s">
        <v>58</v>
      </c>
      <c r="D23" s="25"/>
      <c r="E23" s="9"/>
      <c r="F23" s="26">
        <v>90</v>
      </c>
      <c r="G23" s="11"/>
      <c r="H23" s="12" t="s">
        <v>13</v>
      </c>
      <c r="I23" s="34"/>
      <c r="J23" s="27">
        <v>44284</v>
      </c>
      <c r="K23" s="36">
        <f t="shared" si="4"/>
        <v>44314</v>
      </c>
      <c r="L23" s="36">
        <f t="shared" ref="L23:L32" si="6">L22+14</f>
        <v>44365</v>
      </c>
      <c r="M23" s="36">
        <f t="shared" si="5"/>
        <v>44372</v>
      </c>
    </row>
    <row r="24" spans="1:13" ht="47.25">
      <c r="A24" s="7" t="s">
        <v>54</v>
      </c>
      <c r="B24" s="7" t="s">
        <v>55</v>
      </c>
      <c r="C24" s="7" t="s">
        <v>59</v>
      </c>
      <c r="D24" s="25"/>
      <c r="E24" s="9"/>
      <c r="F24" s="26">
        <v>90</v>
      </c>
      <c r="G24" s="11"/>
      <c r="H24" s="12" t="s">
        <v>13</v>
      </c>
      <c r="I24" s="34"/>
      <c r="J24" s="27">
        <v>44284</v>
      </c>
      <c r="K24" s="36">
        <f t="shared" si="4"/>
        <v>44314</v>
      </c>
      <c r="L24" s="36">
        <f t="shared" si="6"/>
        <v>44379</v>
      </c>
      <c r="M24" s="36">
        <f t="shared" si="5"/>
        <v>44386</v>
      </c>
    </row>
    <row r="25" spans="1:13" ht="31.5">
      <c r="A25" s="16" t="s">
        <v>60</v>
      </c>
      <c r="B25" s="16"/>
      <c r="C25" s="16"/>
      <c r="D25" s="39"/>
      <c r="E25" s="18"/>
      <c r="F25" s="29"/>
      <c r="G25" s="20"/>
      <c r="H25" s="21" t="s">
        <v>13</v>
      </c>
      <c r="I25" s="40"/>
      <c r="J25" s="41">
        <v>44285</v>
      </c>
      <c r="K25" s="42">
        <f t="shared" si="4"/>
        <v>44315</v>
      </c>
      <c r="L25" s="42">
        <f t="shared" si="6"/>
        <v>44393</v>
      </c>
      <c r="M25" s="42">
        <f t="shared" si="5"/>
        <v>44400</v>
      </c>
    </row>
    <row r="26" spans="1:13" ht="31.5">
      <c r="A26" s="7" t="s">
        <v>61</v>
      </c>
      <c r="B26" s="30" t="s">
        <v>62</v>
      </c>
      <c r="C26" s="7"/>
      <c r="D26" s="34"/>
      <c r="E26" s="9"/>
      <c r="F26" s="26">
        <v>120</v>
      </c>
      <c r="G26" s="11"/>
      <c r="H26" s="12" t="s">
        <v>13</v>
      </c>
      <c r="I26" s="34"/>
      <c r="J26" s="27">
        <v>44284</v>
      </c>
      <c r="K26" s="36">
        <f t="shared" si="4"/>
        <v>44314</v>
      </c>
      <c r="L26" s="36">
        <f t="shared" si="6"/>
        <v>44407</v>
      </c>
      <c r="M26" s="36">
        <f t="shared" si="5"/>
        <v>44414</v>
      </c>
    </row>
    <row r="27" spans="1:13" ht="31.5">
      <c r="A27" s="7" t="s">
        <v>63</v>
      </c>
      <c r="B27" s="7" t="s">
        <v>64</v>
      </c>
      <c r="C27" s="7" t="s">
        <v>65</v>
      </c>
      <c r="D27" s="34"/>
      <c r="E27" s="9"/>
      <c r="F27" s="26">
        <v>70</v>
      </c>
      <c r="G27" s="11"/>
      <c r="H27" s="12" t="s">
        <v>13</v>
      </c>
      <c r="I27" s="34"/>
      <c r="J27" s="27">
        <v>44284</v>
      </c>
      <c r="K27" s="36">
        <f t="shared" si="4"/>
        <v>44314</v>
      </c>
      <c r="L27" s="36">
        <f t="shared" si="6"/>
        <v>44421</v>
      </c>
      <c r="M27" s="36">
        <f t="shared" si="5"/>
        <v>44428</v>
      </c>
    </row>
    <row r="28" spans="1:13" ht="47.25">
      <c r="A28" s="7" t="s">
        <v>66</v>
      </c>
      <c r="B28" s="7" t="s">
        <v>67</v>
      </c>
      <c r="C28" s="7" t="s">
        <v>68</v>
      </c>
      <c r="D28" s="34"/>
      <c r="E28" s="9"/>
      <c r="F28" s="26">
        <v>70</v>
      </c>
      <c r="G28" s="11"/>
      <c r="H28" s="12" t="s">
        <v>13</v>
      </c>
      <c r="I28" s="34"/>
      <c r="J28" s="27">
        <v>44284</v>
      </c>
      <c r="K28" s="36">
        <f t="shared" si="4"/>
        <v>44314</v>
      </c>
      <c r="L28" s="36">
        <f t="shared" si="6"/>
        <v>44435</v>
      </c>
      <c r="M28" s="36">
        <f t="shared" si="5"/>
        <v>44442</v>
      </c>
    </row>
    <row r="29" spans="1:13" ht="47.25">
      <c r="A29" s="16" t="s">
        <v>69</v>
      </c>
      <c r="B29" s="43" t="s">
        <v>70</v>
      </c>
      <c r="C29" s="16"/>
      <c r="D29" s="40"/>
      <c r="E29" s="18"/>
      <c r="F29" s="29"/>
      <c r="G29" s="20"/>
      <c r="H29" s="21" t="s">
        <v>13</v>
      </c>
      <c r="I29" s="40"/>
      <c r="J29" s="41"/>
      <c r="K29" s="42">
        <f t="shared" si="4"/>
        <v>30</v>
      </c>
      <c r="L29" s="42">
        <f t="shared" si="6"/>
        <v>44449</v>
      </c>
      <c r="M29" s="42">
        <f t="shared" si="5"/>
        <v>44456</v>
      </c>
    </row>
    <row r="30" spans="1:13" ht="47.25">
      <c r="A30" s="7" t="s">
        <v>71</v>
      </c>
      <c r="B30" s="7" t="s">
        <v>72</v>
      </c>
      <c r="C30" s="7" t="s">
        <v>73</v>
      </c>
      <c r="D30" s="34"/>
      <c r="E30" s="9"/>
      <c r="F30" s="26">
        <v>70</v>
      </c>
      <c r="G30" s="11"/>
      <c r="H30" s="12" t="s">
        <v>13</v>
      </c>
      <c r="I30" s="34"/>
      <c r="J30" s="27">
        <v>44284</v>
      </c>
      <c r="K30" s="36">
        <f t="shared" si="4"/>
        <v>44314</v>
      </c>
      <c r="L30" s="36">
        <f t="shared" si="6"/>
        <v>44463</v>
      </c>
      <c r="M30" s="36">
        <f t="shared" si="5"/>
        <v>44470</v>
      </c>
    </row>
    <row r="31" spans="1:13" ht="47.25">
      <c r="A31" s="7" t="s">
        <v>74</v>
      </c>
      <c r="B31" s="7" t="s">
        <v>75</v>
      </c>
      <c r="C31" s="44"/>
      <c r="D31" s="31"/>
      <c r="E31" s="9"/>
      <c r="F31" s="26">
        <v>90</v>
      </c>
      <c r="G31" s="11"/>
      <c r="H31" s="12" t="s">
        <v>13</v>
      </c>
      <c r="I31" s="34"/>
      <c r="J31" s="27">
        <v>44252</v>
      </c>
      <c r="K31" s="36">
        <f t="shared" si="4"/>
        <v>44282</v>
      </c>
      <c r="L31" s="36">
        <f t="shared" si="6"/>
        <v>44477</v>
      </c>
      <c r="M31" s="36">
        <f t="shared" si="5"/>
        <v>44484</v>
      </c>
    </row>
    <row r="32" spans="1:13" ht="31.5">
      <c r="A32" s="16" t="s">
        <v>76</v>
      </c>
      <c r="B32" s="43" t="s">
        <v>77</v>
      </c>
      <c r="C32" s="16"/>
      <c r="D32" s="31"/>
      <c r="E32" s="9"/>
      <c r="F32" s="33"/>
      <c r="G32" s="11"/>
      <c r="H32" s="12" t="s">
        <v>13</v>
      </c>
      <c r="I32" s="34"/>
      <c r="J32" s="27"/>
      <c r="K32" s="36">
        <f t="shared" si="4"/>
        <v>30</v>
      </c>
      <c r="L32" s="36">
        <f t="shared" si="6"/>
        <v>44491</v>
      </c>
      <c r="M32" s="36">
        <f t="shared" si="5"/>
        <v>44498</v>
      </c>
    </row>
    <row r="33" spans="1:13" ht="47.25">
      <c r="A33" s="16" t="s">
        <v>78</v>
      </c>
      <c r="B33" s="16"/>
      <c r="C33" s="16" t="s">
        <v>79</v>
      </c>
      <c r="D33" s="31"/>
      <c r="E33" s="9"/>
      <c r="F33" s="33">
        <v>85</v>
      </c>
      <c r="G33" s="11"/>
      <c r="H33" s="12" t="s">
        <v>13</v>
      </c>
      <c r="I33" s="34"/>
      <c r="J33" s="27">
        <v>43919</v>
      </c>
      <c r="K33" s="36"/>
      <c r="L33" s="36"/>
      <c r="M33" s="36"/>
    </row>
    <row r="34" spans="1:13" ht="31.5">
      <c r="A34" s="16" t="s">
        <v>80</v>
      </c>
      <c r="B34" s="16" t="s">
        <v>81</v>
      </c>
      <c r="C34" s="16"/>
      <c r="D34" s="39"/>
      <c r="E34" s="18"/>
      <c r="F34" s="29"/>
      <c r="G34" s="20"/>
      <c r="H34" s="21" t="s">
        <v>13</v>
      </c>
      <c r="I34" s="40"/>
      <c r="J34" s="41"/>
      <c r="K34" s="42"/>
      <c r="L34" s="42"/>
      <c r="M34" s="42"/>
    </row>
    <row r="35" spans="1:13" ht="47.25">
      <c r="A35" s="7" t="s">
        <v>82</v>
      </c>
      <c r="B35" s="7" t="s">
        <v>83</v>
      </c>
      <c r="C35" s="7" t="s">
        <v>84</v>
      </c>
      <c r="D35" s="45"/>
      <c r="E35" s="18"/>
      <c r="F35" s="26">
        <v>90</v>
      </c>
      <c r="G35" s="20"/>
      <c r="H35" s="12" t="s">
        <v>13</v>
      </c>
      <c r="I35" s="40"/>
      <c r="J35" s="27">
        <v>44216</v>
      </c>
      <c r="K35" s="42">
        <f t="shared" ref="K35:K38" si="7">J35+30</f>
        <v>44246</v>
      </c>
      <c r="L35" s="42">
        <v>44351</v>
      </c>
      <c r="M35" s="42">
        <f t="shared" ref="M35:M38" si="8">L35+7</f>
        <v>44358</v>
      </c>
    </row>
    <row r="36" spans="1:13" ht="47.25">
      <c r="A36" s="7" t="s">
        <v>85</v>
      </c>
      <c r="B36" s="7" t="s">
        <v>83</v>
      </c>
      <c r="C36" s="7" t="s">
        <v>86</v>
      </c>
      <c r="D36" s="17"/>
      <c r="E36" s="18"/>
      <c r="F36" s="26">
        <v>90</v>
      </c>
      <c r="G36" s="20"/>
      <c r="H36" s="12" t="s">
        <v>13</v>
      </c>
      <c r="I36" s="40"/>
      <c r="J36" s="27">
        <v>44216</v>
      </c>
      <c r="K36" s="42">
        <f t="shared" si="7"/>
        <v>44246</v>
      </c>
      <c r="L36" s="42">
        <f t="shared" ref="L36:L38" si="9">L35+14</f>
        <v>44365</v>
      </c>
      <c r="M36" s="42">
        <f t="shared" si="8"/>
        <v>44372</v>
      </c>
    </row>
    <row r="37" spans="1:13" ht="31.5">
      <c r="A37" s="7" t="s">
        <v>87</v>
      </c>
      <c r="B37" s="7" t="s">
        <v>88</v>
      </c>
      <c r="C37" s="7"/>
      <c r="D37" s="17"/>
      <c r="E37" s="18"/>
      <c r="F37" s="26">
        <v>90</v>
      </c>
      <c r="G37" s="20"/>
      <c r="H37" s="12" t="s">
        <v>13</v>
      </c>
      <c r="I37" s="40"/>
      <c r="J37" s="27">
        <v>44284</v>
      </c>
      <c r="K37" s="42">
        <f t="shared" si="7"/>
        <v>44314</v>
      </c>
      <c r="L37" s="42">
        <f t="shared" si="9"/>
        <v>44379</v>
      </c>
      <c r="M37" s="42">
        <f t="shared" si="8"/>
        <v>44386</v>
      </c>
    </row>
    <row r="38" spans="1:13" ht="47.25">
      <c r="A38" s="16" t="s">
        <v>89</v>
      </c>
      <c r="B38" s="16" t="s">
        <v>90</v>
      </c>
      <c r="C38" s="16"/>
      <c r="D38" s="39"/>
      <c r="E38" s="18"/>
      <c r="F38" s="29"/>
      <c r="G38" s="20"/>
      <c r="H38" s="21" t="s">
        <v>13</v>
      </c>
      <c r="I38" s="40"/>
      <c r="J38" s="41"/>
      <c r="K38" s="42">
        <f t="shared" si="7"/>
        <v>30</v>
      </c>
      <c r="L38" s="42">
        <f t="shared" si="9"/>
        <v>44393</v>
      </c>
      <c r="M38" s="42">
        <f t="shared" si="8"/>
        <v>44400</v>
      </c>
    </row>
    <row r="39" spans="1:13" ht="63">
      <c r="A39" s="7" t="s">
        <v>91</v>
      </c>
      <c r="B39" s="7" t="s">
        <v>92</v>
      </c>
      <c r="C39" s="7" t="s">
        <v>93</v>
      </c>
      <c r="D39" s="39"/>
      <c r="E39" s="18"/>
      <c r="F39" s="26">
        <v>80</v>
      </c>
      <c r="G39" s="20"/>
      <c r="H39" s="12" t="s">
        <v>13</v>
      </c>
      <c r="I39" s="40"/>
      <c r="J39" s="27">
        <v>44284</v>
      </c>
      <c r="K39" s="42"/>
      <c r="L39" s="42"/>
      <c r="M39" s="42"/>
    </row>
    <row r="40" spans="1:13" ht="47.25">
      <c r="A40" s="7" t="s">
        <v>91</v>
      </c>
      <c r="B40" s="7" t="s">
        <v>92</v>
      </c>
      <c r="C40" s="7" t="s">
        <v>94</v>
      </c>
      <c r="D40" s="39"/>
      <c r="E40" s="18"/>
      <c r="F40" s="26">
        <v>80</v>
      </c>
      <c r="G40" s="20"/>
      <c r="H40" s="12" t="s">
        <v>13</v>
      </c>
      <c r="I40" s="40"/>
      <c r="J40" s="27">
        <v>44284</v>
      </c>
      <c r="K40" s="42"/>
      <c r="L40" s="42"/>
      <c r="M40" s="42"/>
    </row>
    <row r="41" spans="1:13" ht="31.5">
      <c r="A41" s="16" t="s">
        <v>95</v>
      </c>
      <c r="B41" s="16" t="s">
        <v>96</v>
      </c>
      <c r="C41" s="16"/>
      <c r="D41" s="39"/>
      <c r="E41" s="18"/>
      <c r="F41" s="29">
        <v>110</v>
      </c>
      <c r="G41" s="20"/>
      <c r="H41" s="21" t="s">
        <v>13</v>
      </c>
      <c r="I41" s="40"/>
      <c r="J41" s="41"/>
      <c r="K41" s="42"/>
      <c r="L41" s="42"/>
      <c r="M41" s="42"/>
    </row>
    <row r="42" spans="1:13" ht="47.25">
      <c r="A42" s="7" t="s">
        <v>97</v>
      </c>
      <c r="B42" s="30" t="s">
        <v>98</v>
      </c>
      <c r="C42" s="7"/>
      <c r="D42" s="39"/>
      <c r="E42" s="18"/>
      <c r="F42" s="26"/>
      <c r="G42" s="20"/>
      <c r="H42" s="12" t="s">
        <v>13</v>
      </c>
      <c r="I42" s="40"/>
      <c r="J42" s="27">
        <v>44280</v>
      </c>
      <c r="K42" s="42"/>
      <c r="L42" s="42"/>
      <c r="M42" s="42"/>
    </row>
    <row r="43" spans="1:13" ht="47.25">
      <c r="A43" s="16" t="s">
        <v>99</v>
      </c>
      <c r="B43" s="43" t="s">
        <v>100</v>
      </c>
      <c r="C43" s="16"/>
      <c r="D43" s="39"/>
      <c r="E43" s="18"/>
      <c r="F43" s="29">
        <v>80</v>
      </c>
      <c r="G43" s="20"/>
      <c r="H43" s="21" t="s">
        <v>13</v>
      </c>
      <c r="I43" s="40"/>
      <c r="J43" s="41"/>
      <c r="K43" s="42">
        <f t="shared" ref="K43:K44" si="10">J43+30</f>
        <v>30</v>
      </c>
      <c r="L43" s="42">
        <v>44463</v>
      </c>
      <c r="M43" s="42">
        <f t="shared" ref="M43:M44" si="11">L43+7</f>
        <v>44470</v>
      </c>
    </row>
    <row r="44" spans="1:13" ht="31.5">
      <c r="A44" s="16" t="s">
        <v>101</v>
      </c>
      <c r="B44" s="16" t="s">
        <v>102</v>
      </c>
      <c r="C44" s="16" t="s">
        <v>103</v>
      </c>
      <c r="D44" s="39"/>
      <c r="E44" s="18"/>
      <c r="F44" s="29"/>
      <c r="G44" s="20"/>
      <c r="H44" s="21" t="s">
        <v>13</v>
      </c>
      <c r="I44" s="40"/>
      <c r="J44" s="41"/>
      <c r="K44" s="42">
        <f t="shared" si="10"/>
        <v>30</v>
      </c>
      <c r="L44" s="42">
        <f>L43+14</f>
        <v>44477</v>
      </c>
      <c r="M44" s="42">
        <f t="shared" si="11"/>
        <v>44484</v>
      </c>
    </row>
    <row r="45" spans="1:13" ht="31.5">
      <c r="A45" s="16" t="s">
        <v>104</v>
      </c>
      <c r="B45" s="16" t="s">
        <v>105</v>
      </c>
      <c r="C45" s="16"/>
      <c r="D45" s="39"/>
      <c r="E45" s="18"/>
      <c r="F45" s="29">
        <v>110</v>
      </c>
      <c r="G45" s="20"/>
      <c r="H45" s="21" t="s">
        <v>13</v>
      </c>
      <c r="I45" s="40"/>
      <c r="J45" s="41">
        <v>43981</v>
      </c>
      <c r="K45" s="42"/>
      <c r="L45" s="42"/>
      <c r="M45" s="42"/>
    </row>
    <row r="46" spans="1:13" ht="47.25">
      <c r="A46" s="7" t="s">
        <v>106</v>
      </c>
      <c r="B46" s="7" t="s">
        <v>107</v>
      </c>
      <c r="C46" s="7" t="s">
        <v>108</v>
      </c>
      <c r="D46" s="31"/>
      <c r="E46" s="9"/>
      <c r="F46" s="26">
        <v>120</v>
      </c>
      <c r="G46" s="11"/>
      <c r="H46" s="12" t="s">
        <v>13</v>
      </c>
      <c r="I46" s="34"/>
      <c r="J46" s="27">
        <v>44258</v>
      </c>
      <c r="K46" s="36"/>
      <c r="L46" s="36"/>
      <c r="M46" s="36"/>
    </row>
    <row r="47" spans="1:13" ht="47.25">
      <c r="A47" s="44" t="s">
        <v>109</v>
      </c>
      <c r="B47" s="44" t="s">
        <v>110</v>
      </c>
      <c r="C47" s="44" t="s">
        <v>111</v>
      </c>
      <c r="D47" s="8"/>
      <c r="E47" s="9"/>
      <c r="F47" s="33">
        <v>140</v>
      </c>
      <c r="G47" s="11"/>
      <c r="H47" s="12" t="s">
        <v>13</v>
      </c>
      <c r="I47" s="34"/>
      <c r="J47" s="27">
        <v>44259</v>
      </c>
      <c r="K47" s="36">
        <f t="shared" ref="K47:K53" si="12">J47+50</f>
        <v>44309</v>
      </c>
      <c r="L47" s="36">
        <v>44351</v>
      </c>
      <c r="M47" s="36">
        <f t="shared" ref="M47:M53" si="13">L47+14</f>
        <v>44365</v>
      </c>
    </row>
    <row r="48" spans="1:13" ht="31.5">
      <c r="A48" s="7" t="s">
        <v>112</v>
      </c>
      <c r="B48" s="7" t="s">
        <v>113</v>
      </c>
      <c r="C48" s="7"/>
      <c r="D48" s="25"/>
      <c r="E48" s="9"/>
      <c r="F48" s="26">
        <v>100</v>
      </c>
      <c r="G48" s="11"/>
      <c r="H48" s="12" t="s">
        <v>13</v>
      </c>
      <c r="I48" s="34"/>
      <c r="J48" s="27">
        <v>44258</v>
      </c>
      <c r="K48" s="36">
        <f t="shared" si="12"/>
        <v>44308</v>
      </c>
      <c r="L48" s="36">
        <f t="shared" ref="L48:L51" si="14">L47+21</f>
        <v>44372</v>
      </c>
      <c r="M48" s="36">
        <f t="shared" si="13"/>
        <v>44386</v>
      </c>
    </row>
    <row r="49" spans="1:13" ht="15.75">
      <c r="A49" s="16" t="s">
        <v>114</v>
      </c>
      <c r="B49" s="16" t="s">
        <v>115</v>
      </c>
      <c r="C49" s="46"/>
      <c r="D49" s="47"/>
      <c r="E49" s="18"/>
      <c r="F49" s="29">
        <v>140</v>
      </c>
      <c r="G49" s="20"/>
      <c r="H49" s="21" t="s">
        <v>13</v>
      </c>
      <c r="I49" s="40"/>
      <c r="J49" s="41">
        <v>44258</v>
      </c>
      <c r="K49" s="42">
        <f t="shared" si="12"/>
        <v>44308</v>
      </c>
      <c r="L49" s="42">
        <f t="shared" si="14"/>
        <v>44393</v>
      </c>
      <c r="M49" s="42">
        <f t="shared" si="13"/>
        <v>44407</v>
      </c>
    </row>
    <row r="50" spans="1:13" ht="31.5">
      <c r="A50" s="16" t="s">
        <v>116</v>
      </c>
      <c r="B50" s="16" t="s">
        <v>117</v>
      </c>
      <c r="C50" s="46" t="s">
        <v>118</v>
      </c>
      <c r="D50" s="17"/>
      <c r="E50" s="18"/>
      <c r="F50" s="29"/>
      <c r="G50" s="20"/>
      <c r="H50" s="21" t="s">
        <v>13</v>
      </c>
      <c r="I50" s="40"/>
      <c r="J50" s="41">
        <v>44258</v>
      </c>
      <c r="K50" s="42">
        <f t="shared" si="12"/>
        <v>44308</v>
      </c>
      <c r="L50" s="42">
        <f t="shared" si="14"/>
        <v>44414</v>
      </c>
      <c r="M50" s="42">
        <f t="shared" si="13"/>
        <v>44428</v>
      </c>
    </row>
    <row r="51" spans="1:13" ht="31.5">
      <c r="A51" s="16" t="s">
        <v>119</v>
      </c>
      <c r="B51" s="16" t="s">
        <v>120</v>
      </c>
      <c r="C51" s="46"/>
      <c r="D51" s="17"/>
      <c r="E51" s="18"/>
      <c r="F51" s="29">
        <v>120</v>
      </c>
      <c r="G51" s="20"/>
      <c r="H51" s="21" t="s">
        <v>13</v>
      </c>
      <c r="I51" s="40"/>
      <c r="J51" s="41">
        <v>44258</v>
      </c>
      <c r="K51" s="42">
        <f t="shared" si="12"/>
        <v>44308</v>
      </c>
      <c r="L51" s="42">
        <f t="shared" si="14"/>
        <v>44435</v>
      </c>
      <c r="M51" s="42">
        <f t="shared" si="13"/>
        <v>44449</v>
      </c>
    </row>
    <row r="52" spans="1:13" ht="47.25">
      <c r="A52" s="16" t="s">
        <v>121</v>
      </c>
      <c r="B52" s="16" t="s">
        <v>122</v>
      </c>
      <c r="C52" s="46"/>
      <c r="D52" s="17"/>
      <c r="E52" s="18"/>
      <c r="F52" s="29">
        <v>150</v>
      </c>
      <c r="G52" s="20"/>
      <c r="H52" s="21" t="s">
        <v>13</v>
      </c>
      <c r="I52" s="40"/>
      <c r="J52" s="41">
        <v>44258</v>
      </c>
      <c r="K52" s="42">
        <f t="shared" si="12"/>
        <v>44308</v>
      </c>
      <c r="L52" s="42">
        <v>44456</v>
      </c>
      <c r="M52" s="42">
        <f t="shared" si="13"/>
        <v>44470</v>
      </c>
    </row>
    <row r="53" spans="1:13" ht="31.5">
      <c r="A53" s="16" t="s">
        <v>123</v>
      </c>
      <c r="B53" s="16" t="s">
        <v>124</v>
      </c>
      <c r="C53" s="46"/>
      <c r="D53" s="39"/>
      <c r="E53" s="18"/>
      <c r="F53" s="29"/>
      <c r="G53" s="20"/>
      <c r="H53" s="21" t="s">
        <v>13</v>
      </c>
      <c r="I53" s="40"/>
      <c r="J53" s="41">
        <v>44258</v>
      </c>
      <c r="K53" s="42">
        <f t="shared" si="12"/>
        <v>44308</v>
      </c>
      <c r="L53" s="42">
        <f>L52+21</f>
        <v>44477</v>
      </c>
      <c r="M53" s="42">
        <f t="shared" si="13"/>
        <v>44491</v>
      </c>
    </row>
    <row r="54" spans="1:13" ht="47.25">
      <c r="A54" s="7" t="s">
        <v>109</v>
      </c>
      <c r="B54" s="7" t="s">
        <v>125</v>
      </c>
      <c r="C54" s="7" t="s">
        <v>126</v>
      </c>
      <c r="D54" s="31"/>
      <c r="E54" s="9"/>
      <c r="F54" s="26">
        <v>135</v>
      </c>
      <c r="G54" s="11"/>
      <c r="H54" s="12" t="s">
        <v>13</v>
      </c>
      <c r="I54" s="34"/>
      <c r="J54" s="27">
        <v>44258</v>
      </c>
      <c r="K54" s="36"/>
      <c r="L54" s="36"/>
      <c r="M54" s="36"/>
    </row>
    <row r="55" spans="1:13" ht="31.5">
      <c r="A55" s="7" t="s">
        <v>127</v>
      </c>
      <c r="B55" s="7" t="s">
        <v>128</v>
      </c>
      <c r="C55" s="7" t="s">
        <v>129</v>
      </c>
      <c r="D55" s="8"/>
      <c r="E55" s="9"/>
      <c r="F55" s="26">
        <v>90</v>
      </c>
      <c r="G55" s="11"/>
      <c r="H55" s="12" t="s">
        <v>13</v>
      </c>
      <c r="I55" s="34"/>
      <c r="J55" s="27">
        <v>44258</v>
      </c>
      <c r="K55" s="36">
        <f t="shared" ref="K55:K56" si="15">J55+50</f>
        <v>44308</v>
      </c>
      <c r="L55" s="36">
        <v>44351</v>
      </c>
      <c r="M55" s="36">
        <f t="shared" ref="M55:M56" si="16">L55+14</f>
        <v>44365</v>
      </c>
    </row>
    <row r="56" spans="1:13" ht="31.5">
      <c r="A56" s="7" t="s">
        <v>127</v>
      </c>
      <c r="B56" s="7" t="s">
        <v>128</v>
      </c>
      <c r="C56" s="7" t="s">
        <v>130</v>
      </c>
      <c r="D56" s="48"/>
      <c r="E56" s="9"/>
      <c r="F56" s="26">
        <v>90</v>
      </c>
      <c r="G56" s="11"/>
      <c r="H56" s="12" t="s">
        <v>13</v>
      </c>
      <c r="I56" s="34"/>
      <c r="J56" s="27">
        <v>44258</v>
      </c>
      <c r="K56" s="36">
        <f t="shared" si="15"/>
        <v>44308</v>
      </c>
      <c r="L56" s="36">
        <v>44351</v>
      </c>
      <c r="M56" s="36">
        <f t="shared" si="16"/>
        <v>44365</v>
      </c>
    </row>
    <row r="57" spans="1:13" ht="31.5">
      <c r="A57" s="7" t="s">
        <v>127</v>
      </c>
      <c r="B57" s="7" t="s">
        <v>128</v>
      </c>
      <c r="C57" s="7" t="s">
        <v>131</v>
      </c>
      <c r="D57" s="25"/>
      <c r="E57" s="9"/>
      <c r="F57" s="26">
        <v>90</v>
      </c>
      <c r="G57" s="11"/>
      <c r="H57" s="12" t="s">
        <v>13</v>
      </c>
      <c r="I57" s="34"/>
      <c r="J57" s="27">
        <v>44258</v>
      </c>
      <c r="K57" s="36"/>
      <c r="L57" s="36"/>
      <c r="M57" s="36"/>
    </row>
    <row r="58" spans="1:13" ht="31.5">
      <c r="A58" s="7" t="s">
        <v>127</v>
      </c>
      <c r="B58" s="7" t="s">
        <v>128</v>
      </c>
      <c r="C58" s="7" t="s">
        <v>132</v>
      </c>
      <c r="D58" s="31"/>
      <c r="E58" s="9"/>
      <c r="F58" s="26">
        <v>90</v>
      </c>
      <c r="G58" s="11"/>
      <c r="H58" s="12" t="s">
        <v>13</v>
      </c>
      <c r="I58" s="34"/>
      <c r="J58" s="27">
        <v>44258</v>
      </c>
      <c r="K58" s="36"/>
      <c r="L58" s="36"/>
      <c r="M58" s="36"/>
    </row>
    <row r="59" spans="1:13" ht="31.5">
      <c r="A59" s="16" t="s">
        <v>133</v>
      </c>
      <c r="B59" s="16" t="s">
        <v>134</v>
      </c>
      <c r="C59" s="16"/>
      <c r="D59" s="17"/>
      <c r="E59" s="18"/>
      <c r="F59" s="29">
        <v>50</v>
      </c>
      <c r="G59" s="20"/>
      <c r="H59" s="21" t="s">
        <v>13</v>
      </c>
      <c r="I59" s="40"/>
      <c r="J59" s="41">
        <v>44258</v>
      </c>
      <c r="K59" s="42"/>
      <c r="L59" s="42" t="e">
        <f>#REF!+14</f>
        <v>#REF!</v>
      </c>
      <c r="M59" s="42" t="e">
        <f t="shared" ref="M59:M69" si="17">L59+7</f>
        <v>#REF!</v>
      </c>
    </row>
    <row r="60" spans="1:13" ht="31.5">
      <c r="A60" s="7" t="s">
        <v>135</v>
      </c>
      <c r="B60" s="7" t="s">
        <v>136</v>
      </c>
      <c r="C60" s="7" t="s">
        <v>137</v>
      </c>
      <c r="D60" s="25"/>
      <c r="E60" s="9"/>
      <c r="F60" s="26">
        <v>55</v>
      </c>
      <c r="G60" s="11"/>
      <c r="H60" s="12" t="s">
        <v>13</v>
      </c>
      <c r="I60" s="34"/>
      <c r="J60" s="27">
        <v>44258</v>
      </c>
      <c r="K60" s="36"/>
      <c r="L60" s="36" t="e">
        <f t="shared" ref="L60:L69" si="18">L59+14</f>
        <v>#REF!</v>
      </c>
      <c r="M60" s="36" t="e">
        <f t="shared" si="17"/>
        <v>#REF!</v>
      </c>
    </row>
    <row r="61" spans="1:13" ht="31.5">
      <c r="A61" s="7" t="s">
        <v>135</v>
      </c>
      <c r="B61" s="7" t="s">
        <v>136</v>
      </c>
      <c r="C61" s="7" t="s">
        <v>138</v>
      </c>
      <c r="D61" s="28"/>
      <c r="E61" s="9"/>
      <c r="F61" s="26">
        <v>55</v>
      </c>
      <c r="G61" s="11"/>
      <c r="H61" s="12" t="s">
        <v>13</v>
      </c>
      <c r="I61" s="34"/>
      <c r="J61" s="27">
        <v>44280</v>
      </c>
      <c r="K61" s="36"/>
      <c r="L61" s="36" t="e">
        <f t="shared" si="18"/>
        <v>#REF!</v>
      </c>
      <c r="M61" s="36" t="e">
        <f t="shared" si="17"/>
        <v>#REF!</v>
      </c>
    </row>
    <row r="62" spans="1:13" ht="31.5">
      <c r="A62" s="7" t="s">
        <v>135</v>
      </c>
      <c r="B62" s="7" t="s">
        <v>136</v>
      </c>
      <c r="C62" s="7" t="s">
        <v>139</v>
      </c>
      <c r="D62" s="31"/>
      <c r="E62" s="9"/>
      <c r="F62" s="26">
        <v>55</v>
      </c>
      <c r="G62" s="11"/>
      <c r="H62" s="12" t="s">
        <v>13</v>
      </c>
      <c r="I62" s="34"/>
      <c r="J62" s="27">
        <v>44308</v>
      </c>
      <c r="K62" s="36"/>
      <c r="L62" s="36" t="e">
        <f t="shared" si="18"/>
        <v>#REF!</v>
      </c>
      <c r="M62" s="36" t="e">
        <f t="shared" si="17"/>
        <v>#REF!</v>
      </c>
    </row>
    <row r="63" spans="1:13" ht="31.5">
      <c r="A63" s="7" t="s">
        <v>135</v>
      </c>
      <c r="B63" s="7" t="s">
        <v>136</v>
      </c>
      <c r="C63" s="7" t="s">
        <v>140</v>
      </c>
      <c r="D63" s="31"/>
      <c r="E63" s="9"/>
      <c r="F63" s="26">
        <v>55</v>
      </c>
      <c r="G63" s="11"/>
      <c r="H63" s="12" t="s">
        <v>13</v>
      </c>
      <c r="I63" s="34"/>
      <c r="J63" s="27">
        <v>44308</v>
      </c>
      <c r="K63" s="36"/>
      <c r="L63" s="36" t="e">
        <f t="shared" si="18"/>
        <v>#REF!</v>
      </c>
      <c r="M63" s="36" t="e">
        <f t="shared" si="17"/>
        <v>#REF!</v>
      </c>
    </row>
    <row r="64" spans="1:13" ht="31.5">
      <c r="A64" s="7" t="s">
        <v>135</v>
      </c>
      <c r="B64" s="7" t="s">
        <v>136</v>
      </c>
      <c r="C64" s="7" t="s">
        <v>141</v>
      </c>
      <c r="D64" s="31"/>
      <c r="E64" s="9"/>
      <c r="F64" s="26">
        <v>55</v>
      </c>
      <c r="G64" s="11"/>
      <c r="H64" s="12" t="s">
        <v>13</v>
      </c>
      <c r="I64" s="34"/>
      <c r="J64" s="27">
        <v>44280</v>
      </c>
      <c r="K64" s="36"/>
      <c r="L64" s="36" t="e">
        <f t="shared" si="18"/>
        <v>#REF!</v>
      </c>
      <c r="M64" s="36" t="e">
        <f t="shared" si="17"/>
        <v>#REF!</v>
      </c>
    </row>
    <row r="65" spans="1:13" ht="31.5">
      <c r="A65" s="7" t="s">
        <v>142</v>
      </c>
      <c r="B65" s="7" t="s">
        <v>136</v>
      </c>
      <c r="C65" s="7" t="s">
        <v>143</v>
      </c>
      <c r="D65" s="31"/>
      <c r="E65" s="9"/>
      <c r="F65" s="26">
        <v>55</v>
      </c>
      <c r="G65" s="11"/>
      <c r="H65" s="12" t="s">
        <v>13</v>
      </c>
      <c r="I65" s="34"/>
      <c r="J65" s="27">
        <v>44308</v>
      </c>
      <c r="K65" s="36"/>
      <c r="L65" s="36" t="e">
        <f t="shared" si="18"/>
        <v>#REF!</v>
      </c>
      <c r="M65" s="36" t="e">
        <f t="shared" si="17"/>
        <v>#REF!</v>
      </c>
    </row>
    <row r="66" spans="1:13" ht="47.25">
      <c r="A66" s="7" t="s">
        <v>144</v>
      </c>
      <c r="B66" s="7" t="s">
        <v>145</v>
      </c>
      <c r="C66" s="7" t="s">
        <v>146</v>
      </c>
      <c r="D66" s="31"/>
      <c r="E66" s="9"/>
      <c r="F66" s="26">
        <v>80</v>
      </c>
      <c r="G66" s="11"/>
      <c r="H66" s="12" t="s">
        <v>13</v>
      </c>
      <c r="I66" s="34"/>
      <c r="J66" s="27">
        <v>44265</v>
      </c>
      <c r="K66" s="36"/>
      <c r="L66" s="36" t="e">
        <f t="shared" si="18"/>
        <v>#REF!</v>
      </c>
      <c r="M66" s="36" t="e">
        <f t="shared" si="17"/>
        <v>#REF!</v>
      </c>
    </row>
    <row r="67" spans="1:13" ht="47.25">
      <c r="A67" s="7" t="s">
        <v>144</v>
      </c>
      <c r="B67" s="7" t="s">
        <v>145</v>
      </c>
      <c r="C67" s="7" t="s">
        <v>147</v>
      </c>
      <c r="D67" s="31"/>
      <c r="E67" s="9"/>
      <c r="F67" s="26">
        <v>80</v>
      </c>
      <c r="G67" s="11"/>
      <c r="H67" s="12" t="s">
        <v>13</v>
      </c>
      <c r="I67" s="34"/>
      <c r="J67" s="27">
        <v>44284</v>
      </c>
      <c r="K67" s="36"/>
      <c r="L67" s="36" t="e">
        <f t="shared" si="18"/>
        <v>#REF!</v>
      </c>
      <c r="M67" s="36" t="e">
        <f t="shared" si="17"/>
        <v>#REF!</v>
      </c>
    </row>
    <row r="68" spans="1:13" ht="31.5">
      <c r="A68" s="7" t="s">
        <v>148</v>
      </c>
      <c r="B68" s="7" t="s">
        <v>149</v>
      </c>
      <c r="C68" s="7" t="s">
        <v>150</v>
      </c>
      <c r="D68" s="31"/>
      <c r="E68" s="9"/>
      <c r="F68" s="26">
        <v>60</v>
      </c>
      <c r="G68" s="11"/>
      <c r="H68" s="12" t="s">
        <v>13</v>
      </c>
      <c r="I68" s="34"/>
      <c r="J68" s="27">
        <v>44285</v>
      </c>
      <c r="K68" s="36"/>
      <c r="L68" s="36" t="e">
        <f t="shared" si="18"/>
        <v>#REF!</v>
      </c>
      <c r="M68" s="36" t="e">
        <f t="shared" si="17"/>
        <v>#REF!</v>
      </c>
    </row>
    <row r="69" spans="1:13" ht="47.25">
      <c r="A69" s="7" t="s">
        <v>151</v>
      </c>
      <c r="B69" s="7" t="s">
        <v>152</v>
      </c>
      <c r="C69" s="7" t="s">
        <v>153</v>
      </c>
      <c r="D69" s="31"/>
      <c r="E69" s="9"/>
      <c r="F69" s="26">
        <v>60</v>
      </c>
      <c r="G69" s="11"/>
      <c r="H69" s="12" t="s">
        <v>13</v>
      </c>
      <c r="I69" s="34"/>
      <c r="J69" s="27">
        <v>44272</v>
      </c>
      <c r="K69" s="36"/>
      <c r="L69" s="36" t="e">
        <f t="shared" si="18"/>
        <v>#REF!</v>
      </c>
      <c r="M69" s="36" t="e">
        <f t="shared" si="17"/>
        <v>#REF!</v>
      </c>
    </row>
    <row r="70" spans="1:13" ht="31.5">
      <c r="A70" s="16" t="s">
        <v>154</v>
      </c>
      <c r="B70" s="16" t="s">
        <v>155</v>
      </c>
      <c r="C70" s="16"/>
      <c r="D70" s="39"/>
      <c r="E70" s="49"/>
      <c r="F70" s="29">
        <v>80</v>
      </c>
      <c r="G70" s="22"/>
      <c r="H70" s="21" t="s">
        <v>13</v>
      </c>
      <c r="I70" s="40"/>
      <c r="J70" s="41"/>
      <c r="K70" s="42"/>
      <c r="L70" s="42"/>
      <c r="M70" s="42"/>
    </row>
    <row r="71" spans="1:13" ht="31.5">
      <c r="A71" s="16" t="s">
        <v>156</v>
      </c>
      <c r="B71" s="16" t="s">
        <v>157</v>
      </c>
      <c r="C71" s="16" t="s">
        <v>158</v>
      </c>
      <c r="D71" s="50"/>
      <c r="E71" s="49"/>
      <c r="F71" s="29"/>
      <c r="G71" s="22"/>
      <c r="H71" s="21" t="s">
        <v>13</v>
      </c>
      <c r="I71" s="40"/>
      <c r="J71" s="41">
        <v>43919</v>
      </c>
      <c r="K71" s="42">
        <f>J71+30</f>
        <v>43949</v>
      </c>
      <c r="L71" s="42">
        <v>44351</v>
      </c>
      <c r="M71" s="42">
        <f>L71+14</f>
        <v>44365</v>
      </c>
    </row>
    <row r="72" spans="1:13" ht="31.5">
      <c r="A72" s="16" t="s">
        <v>159</v>
      </c>
      <c r="B72" s="16" t="s">
        <v>160</v>
      </c>
      <c r="C72" s="16"/>
      <c r="D72" s="51"/>
      <c r="E72" s="49"/>
      <c r="F72" s="29"/>
      <c r="G72" s="22"/>
      <c r="H72" s="21" t="s">
        <v>13</v>
      </c>
      <c r="I72" s="40"/>
      <c r="J72" s="41"/>
      <c r="K72" s="42"/>
      <c r="L72" s="42"/>
      <c r="M72" s="42"/>
    </row>
    <row r="73" spans="1:13" ht="31.5">
      <c r="A73" s="7" t="s">
        <v>161</v>
      </c>
      <c r="B73" s="7" t="s">
        <v>162</v>
      </c>
      <c r="C73" s="7" t="s">
        <v>163</v>
      </c>
      <c r="D73" s="52"/>
      <c r="E73" s="53"/>
      <c r="F73" s="26">
        <v>115</v>
      </c>
      <c r="G73" s="13"/>
      <c r="H73" s="12" t="s">
        <v>13</v>
      </c>
      <c r="I73" s="34"/>
      <c r="J73" s="27">
        <v>44284</v>
      </c>
      <c r="K73" s="36"/>
      <c r="L73" s="36"/>
      <c r="M73" s="36"/>
    </row>
    <row r="74" spans="1:13" ht="31.5">
      <c r="A74" s="7" t="s">
        <v>161</v>
      </c>
      <c r="B74" s="7" t="s">
        <v>162</v>
      </c>
      <c r="C74" s="7" t="s">
        <v>164</v>
      </c>
      <c r="D74" s="31"/>
      <c r="E74" s="53"/>
      <c r="F74" s="26">
        <v>115</v>
      </c>
      <c r="G74" s="13"/>
      <c r="H74" s="12" t="s">
        <v>13</v>
      </c>
      <c r="I74" s="34"/>
      <c r="J74" s="27">
        <v>44284</v>
      </c>
      <c r="K74" s="36"/>
      <c r="L74" s="36"/>
      <c r="M74" s="36"/>
    </row>
    <row r="75" spans="1:13" ht="31.5">
      <c r="A75" s="7" t="s">
        <v>161</v>
      </c>
      <c r="B75" s="7" t="s">
        <v>162</v>
      </c>
      <c r="C75" s="7" t="s">
        <v>165</v>
      </c>
      <c r="D75" s="32"/>
      <c r="E75" s="53"/>
      <c r="F75" s="26">
        <v>115</v>
      </c>
      <c r="G75" s="13"/>
      <c r="H75" s="12" t="s">
        <v>13</v>
      </c>
      <c r="I75" s="34"/>
      <c r="J75" s="27">
        <v>44284</v>
      </c>
      <c r="K75" s="36"/>
      <c r="L75" s="36"/>
      <c r="M75" s="36"/>
    </row>
    <row r="76" spans="1:13" ht="31.5">
      <c r="A76" s="7" t="s">
        <v>161</v>
      </c>
      <c r="B76" s="7" t="s">
        <v>162</v>
      </c>
      <c r="C76" s="7" t="s">
        <v>166</v>
      </c>
      <c r="D76" s="25"/>
      <c r="E76" s="53"/>
      <c r="F76" s="26">
        <v>115</v>
      </c>
      <c r="G76" s="13"/>
      <c r="H76" s="12" t="s">
        <v>13</v>
      </c>
      <c r="I76" s="34"/>
      <c r="J76" s="27">
        <v>44284</v>
      </c>
      <c r="K76" s="36">
        <f t="shared" ref="K76:K78" si="19">J76+30</f>
        <v>44314</v>
      </c>
      <c r="L76" s="36">
        <v>44372</v>
      </c>
      <c r="M76" s="36">
        <f t="shared" ref="M76:M78" si="20">L76+14</f>
        <v>44386</v>
      </c>
    </row>
    <row r="77" spans="1:13" ht="31.5">
      <c r="A77" s="7" t="s">
        <v>161</v>
      </c>
      <c r="B77" s="7" t="s">
        <v>162</v>
      </c>
      <c r="C77" s="7" t="s">
        <v>167</v>
      </c>
      <c r="D77" s="25"/>
      <c r="E77" s="53"/>
      <c r="F77" s="26">
        <v>115</v>
      </c>
      <c r="G77" s="13"/>
      <c r="H77" s="12" t="s">
        <v>13</v>
      </c>
      <c r="I77" s="34"/>
      <c r="J77" s="27">
        <v>44284</v>
      </c>
      <c r="K77" s="36">
        <f t="shared" si="19"/>
        <v>44314</v>
      </c>
      <c r="L77" s="36">
        <v>44372</v>
      </c>
      <c r="M77" s="36">
        <f t="shared" si="20"/>
        <v>44386</v>
      </c>
    </row>
    <row r="78" spans="1:13" ht="31.5">
      <c r="A78" s="7" t="s">
        <v>161</v>
      </c>
      <c r="B78" s="7" t="s">
        <v>162</v>
      </c>
      <c r="C78" s="7" t="s">
        <v>168</v>
      </c>
      <c r="D78" s="31"/>
      <c r="E78" s="53"/>
      <c r="F78" s="26">
        <v>115</v>
      </c>
      <c r="G78" s="34"/>
      <c r="H78" s="12" t="s">
        <v>13</v>
      </c>
      <c r="I78" s="34"/>
      <c r="J78" s="27">
        <v>44284</v>
      </c>
      <c r="K78" s="36">
        <f t="shared" si="19"/>
        <v>44314</v>
      </c>
      <c r="L78" s="36">
        <v>44454</v>
      </c>
      <c r="M78" s="36">
        <f t="shared" si="20"/>
        <v>44468</v>
      </c>
    </row>
    <row r="79" spans="1:13" ht="31.5">
      <c r="A79" s="7" t="s">
        <v>169</v>
      </c>
      <c r="B79" s="30" t="s">
        <v>170</v>
      </c>
      <c r="C79" s="7"/>
      <c r="D79" s="31"/>
      <c r="E79" s="53"/>
      <c r="F79" s="26">
        <v>115</v>
      </c>
      <c r="G79" s="13"/>
      <c r="H79" s="12" t="s">
        <v>13</v>
      </c>
      <c r="I79" s="34"/>
      <c r="J79" s="27">
        <v>44284</v>
      </c>
      <c r="K79" s="36"/>
      <c r="L79" s="36"/>
      <c r="M79" s="36"/>
    </row>
    <row r="80" spans="1:13" ht="31.5">
      <c r="A80" s="7" t="s">
        <v>171</v>
      </c>
      <c r="B80" s="16" t="s">
        <v>172</v>
      </c>
      <c r="C80" s="16"/>
      <c r="D80" s="8"/>
      <c r="E80" s="53"/>
      <c r="F80" s="33">
        <v>100</v>
      </c>
      <c r="G80" s="13"/>
      <c r="H80" s="12" t="s">
        <v>13</v>
      </c>
      <c r="I80" s="34"/>
      <c r="J80" s="27"/>
      <c r="K80" s="36">
        <f t="shared" ref="K80:K82" si="21">J80+30</f>
        <v>30</v>
      </c>
      <c r="L80" s="36">
        <v>44351</v>
      </c>
      <c r="M80" s="36">
        <v>44491</v>
      </c>
    </row>
    <row r="81" spans="1:13" ht="31.5">
      <c r="A81" s="7" t="s">
        <v>171</v>
      </c>
      <c r="B81" s="7" t="s">
        <v>173</v>
      </c>
      <c r="C81" s="7" t="s">
        <v>174</v>
      </c>
      <c r="D81" s="25"/>
      <c r="E81" s="53"/>
      <c r="F81" s="26">
        <v>100</v>
      </c>
      <c r="G81" s="13"/>
      <c r="H81" s="12" t="s">
        <v>13</v>
      </c>
      <c r="I81" s="34"/>
      <c r="J81" s="27">
        <v>44291</v>
      </c>
      <c r="K81" s="36">
        <f t="shared" si="21"/>
        <v>44321</v>
      </c>
      <c r="L81" s="36">
        <v>44351</v>
      </c>
      <c r="M81" s="36">
        <v>44381</v>
      </c>
    </row>
    <row r="82" spans="1:13" ht="63">
      <c r="A82" s="7" t="s">
        <v>175</v>
      </c>
      <c r="B82" s="7" t="s">
        <v>176</v>
      </c>
      <c r="C82" s="44"/>
      <c r="D82" s="25"/>
      <c r="E82" s="53"/>
      <c r="F82" s="26"/>
      <c r="G82" s="13"/>
      <c r="H82" s="12" t="s">
        <v>13</v>
      </c>
      <c r="I82" s="34"/>
      <c r="J82" s="27"/>
      <c r="K82" s="36">
        <f t="shared" si="21"/>
        <v>30</v>
      </c>
      <c r="L82" s="36">
        <v>44454</v>
      </c>
      <c r="M82" s="36">
        <v>44491</v>
      </c>
    </row>
    <row r="83" spans="1:13" ht="31.5">
      <c r="A83" s="7" t="s">
        <v>177</v>
      </c>
      <c r="B83" s="30" t="s">
        <v>178</v>
      </c>
      <c r="C83" s="7"/>
      <c r="D83" s="25"/>
      <c r="E83" s="53"/>
      <c r="F83" s="26">
        <v>100</v>
      </c>
      <c r="G83" s="13"/>
      <c r="H83" s="12" t="s">
        <v>13</v>
      </c>
      <c r="I83" s="34"/>
      <c r="J83" s="27">
        <v>44268</v>
      </c>
      <c r="K83" s="36"/>
      <c r="L83" s="36"/>
      <c r="M83" s="36"/>
    </row>
    <row r="84" spans="1:13" ht="47.25">
      <c r="A84" s="16" t="s">
        <v>179</v>
      </c>
      <c r="B84" s="16" t="s">
        <v>180</v>
      </c>
      <c r="C84" s="16"/>
      <c r="D84" s="17"/>
      <c r="E84" s="49"/>
      <c r="F84" s="29">
        <v>70</v>
      </c>
      <c r="G84" s="22"/>
      <c r="H84" s="21" t="s">
        <v>13</v>
      </c>
      <c r="I84" s="40"/>
      <c r="J84" s="41">
        <v>43919</v>
      </c>
      <c r="K84" s="42"/>
      <c r="L84" s="42"/>
      <c r="M84" s="42"/>
    </row>
    <row r="85" spans="1:13" ht="31.5">
      <c r="A85" s="7" t="s">
        <v>181</v>
      </c>
      <c r="B85" s="7" t="s">
        <v>180</v>
      </c>
      <c r="C85" s="7" t="s">
        <v>182</v>
      </c>
      <c r="D85" s="31"/>
      <c r="E85" s="53"/>
      <c r="F85" s="26">
        <v>70</v>
      </c>
      <c r="G85" s="13"/>
      <c r="H85" s="12" t="s">
        <v>13</v>
      </c>
      <c r="I85" s="34"/>
      <c r="J85" s="27">
        <v>44284</v>
      </c>
      <c r="K85" s="36"/>
      <c r="L85" s="36"/>
      <c r="M85" s="36"/>
    </row>
    <row r="86" spans="1:13" ht="31.5">
      <c r="A86" s="7" t="s">
        <v>181</v>
      </c>
      <c r="B86" s="7" t="s">
        <v>180</v>
      </c>
      <c r="C86" s="7" t="s">
        <v>183</v>
      </c>
      <c r="D86" s="8"/>
      <c r="E86" s="53"/>
      <c r="F86" s="26">
        <v>70</v>
      </c>
      <c r="G86" s="13"/>
      <c r="H86" s="12" t="s">
        <v>13</v>
      </c>
      <c r="I86" s="34"/>
      <c r="J86" s="27">
        <v>44284</v>
      </c>
      <c r="K86" s="36"/>
      <c r="L86" s="36"/>
      <c r="M86" s="36"/>
    </row>
    <row r="87" spans="1:13" ht="47.25">
      <c r="A87" s="7" t="s">
        <v>184</v>
      </c>
      <c r="B87" s="7" t="s">
        <v>185</v>
      </c>
      <c r="C87" s="7" t="s">
        <v>186</v>
      </c>
      <c r="D87" s="25"/>
      <c r="E87" s="53"/>
      <c r="F87" s="26">
        <v>70</v>
      </c>
      <c r="G87" s="13"/>
      <c r="H87" s="12" t="s">
        <v>13</v>
      </c>
      <c r="I87" s="34"/>
      <c r="J87" s="27">
        <v>44284</v>
      </c>
      <c r="K87" s="36">
        <f>J87+20</f>
        <v>44304</v>
      </c>
      <c r="L87" s="36">
        <v>44456</v>
      </c>
      <c r="M87" s="36">
        <v>44498</v>
      </c>
    </row>
    <row r="88" spans="1:13" ht="31.5">
      <c r="A88" s="7" t="s">
        <v>187</v>
      </c>
      <c r="B88" s="30" t="s">
        <v>188</v>
      </c>
      <c r="C88" s="7"/>
      <c r="D88" s="25"/>
      <c r="E88" s="53"/>
      <c r="F88" s="26">
        <v>70</v>
      </c>
      <c r="G88" s="34"/>
      <c r="H88" s="12" t="s">
        <v>13</v>
      </c>
      <c r="I88" s="34"/>
      <c r="J88" s="27">
        <v>44206</v>
      </c>
      <c r="K88" s="36"/>
      <c r="L88" s="36"/>
      <c r="M88" s="36"/>
    </row>
    <row r="89" spans="1:13" ht="47.25">
      <c r="A89" s="7" t="s">
        <v>189</v>
      </c>
      <c r="B89" s="7" t="s">
        <v>190</v>
      </c>
      <c r="C89" s="7" t="s">
        <v>191</v>
      </c>
      <c r="D89" s="25"/>
      <c r="E89" s="53"/>
      <c r="F89" s="26">
        <v>60</v>
      </c>
      <c r="G89" s="13"/>
      <c r="H89" s="12" t="s">
        <v>13</v>
      </c>
      <c r="I89" s="34"/>
      <c r="J89" s="27">
        <v>44270</v>
      </c>
      <c r="K89" s="34"/>
      <c r="L89" s="34"/>
      <c r="M89" s="34"/>
    </row>
    <row r="90" spans="1:13" ht="31.5">
      <c r="A90" s="16" t="s">
        <v>192</v>
      </c>
      <c r="B90" s="16" t="s">
        <v>193</v>
      </c>
      <c r="C90" s="16"/>
      <c r="D90" s="39"/>
      <c r="E90" s="49"/>
      <c r="F90" s="29">
        <v>120</v>
      </c>
      <c r="G90" s="22"/>
      <c r="H90" s="21" t="s">
        <v>13</v>
      </c>
      <c r="I90" s="40"/>
      <c r="J90" s="41"/>
      <c r="K90" s="42"/>
      <c r="L90" s="42"/>
      <c r="M90" s="42"/>
    </row>
    <row r="91" spans="1:13" ht="15.75">
      <c r="A91" s="16" t="s">
        <v>194</v>
      </c>
      <c r="B91" s="16" t="s">
        <v>195</v>
      </c>
      <c r="C91" s="16"/>
      <c r="D91" s="45"/>
      <c r="E91" s="49"/>
      <c r="F91" s="29"/>
      <c r="G91" s="22"/>
      <c r="H91" s="21" t="s">
        <v>13</v>
      </c>
      <c r="I91" s="40"/>
      <c r="J91" s="41"/>
      <c r="K91" s="42"/>
      <c r="L91" s="42"/>
      <c r="M91" s="42"/>
    </row>
    <row r="92" spans="1:13" ht="31.5">
      <c r="A92" s="16" t="s">
        <v>196</v>
      </c>
      <c r="B92" s="16" t="s">
        <v>197</v>
      </c>
      <c r="C92" s="16"/>
      <c r="D92" s="17"/>
      <c r="E92" s="49"/>
      <c r="F92" s="29"/>
      <c r="G92" s="22"/>
      <c r="H92" s="21" t="s">
        <v>13</v>
      </c>
      <c r="I92" s="40"/>
      <c r="J92" s="41"/>
      <c r="K92" s="42">
        <f>J92+25</f>
        <v>25</v>
      </c>
      <c r="L92" s="42">
        <v>44470</v>
      </c>
      <c r="M92" s="42">
        <f>L92+21</f>
        <v>44491</v>
      </c>
    </row>
    <row r="93" spans="1:13" ht="31.5">
      <c r="A93" s="7" t="s">
        <v>198</v>
      </c>
      <c r="B93" s="7" t="s">
        <v>199</v>
      </c>
      <c r="C93" s="7"/>
      <c r="D93" s="25"/>
      <c r="E93" s="53"/>
      <c r="F93" s="26">
        <v>60</v>
      </c>
      <c r="G93" s="13"/>
      <c r="H93" s="12" t="s">
        <v>13</v>
      </c>
      <c r="I93" s="31"/>
      <c r="J93" s="27">
        <v>44284</v>
      </c>
      <c r="K93" s="54" t="s">
        <v>2</v>
      </c>
      <c r="L93" s="36">
        <v>44477</v>
      </c>
      <c r="M93" s="36"/>
    </row>
    <row r="94" spans="1:13" ht="31.5">
      <c r="A94" s="7" t="s">
        <v>200</v>
      </c>
      <c r="B94" s="7" t="s">
        <v>201</v>
      </c>
      <c r="C94" s="7"/>
      <c r="D94" s="8"/>
      <c r="E94" s="53"/>
      <c r="F94" s="26">
        <v>60</v>
      </c>
      <c r="G94" s="13"/>
      <c r="H94" s="12" t="s">
        <v>13</v>
      </c>
      <c r="I94" s="55"/>
      <c r="J94" s="27">
        <v>43905</v>
      </c>
      <c r="K94" s="56"/>
      <c r="L94" s="36"/>
      <c r="M94" s="36"/>
    </row>
    <row r="95" spans="1:13" ht="47.25">
      <c r="A95" s="7" t="s">
        <v>202</v>
      </c>
      <c r="B95" s="7" t="s">
        <v>203</v>
      </c>
      <c r="C95" s="7" t="s">
        <v>204</v>
      </c>
      <c r="D95" s="31"/>
      <c r="E95" s="53"/>
      <c r="F95" s="26">
        <v>130</v>
      </c>
      <c r="G95" s="13"/>
      <c r="H95" s="12" t="s">
        <v>13</v>
      </c>
      <c r="I95" s="34"/>
      <c r="J95" s="27">
        <v>44270</v>
      </c>
      <c r="K95" s="36"/>
      <c r="L95" s="36"/>
      <c r="M95" s="36"/>
    </row>
    <row r="96" spans="1:13" ht="15.75">
      <c r="A96" s="7" t="s">
        <v>205</v>
      </c>
      <c r="B96" s="7" t="s">
        <v>206</v>
      </c>
      <c r="C96" s="7"/>
      <c r="D96" s="8"/>
      <c r="E96" s="53"/>
      <c r="F96" s="26">
        <v>100</v>
      </c>
      <c r="G96" s="13"/>
      <c r="H96" s="12" t="s">
        <v>13</v>
      </c>
      <c r="I96" s="34"/>
      <c r="J96" s="27">
        <v>44284</v>
      </c>
      <c r="K96" s="36"/>
      <c r="L96" s="36"/>
      <c r="M96" s="36"/>
    </row>
    <row r="97" spans="1:13" ht="47.25">
      <c r="A97" s="7" t="s">
        <v>207</v>
      </c>
      <c r="B97" s="7" t="s">
        <v>206</v>
      </c>
      <c r="C97" s="7"/>
      <c r="D97" s="25"/>
      <c r="E97" s="53"/>
      <c r="F97" s="26">
        <v>100</v>
      </c>
      <c r="G97" s="13"/>
      <c r="H97" s="12" t="s">
        <v>13</v>
      </c>
      <c r="I97" s="34"/>
      <c r="J97" s="27">
        <v>44284</v>
      </c>
      <c r="K97" s="36">
        <v>44326</v>
      </c>
      <c r="L97" s="36">
        <f t="shared" ref="L97:L99" si="22">J97+F97</f>
        <v>44384</v>
      </c>
      <c r="M97" s="36">
        <v>44478</v>
      </c>
    </row>
    <row r="98" spans="1:13" ht="31.5">
      <c r="A98" s="7" t="s">
        <v>208</v>
      </c>
      <c r="B98" s="7" t="s">
        <v>209</v>
      </c>
      <c r="C98" s="7"/>
      <c r="D98" s="25"/>
      <c r="E98" s="53"/>
      <c r="F98" s="26">
        <v>90</v>
      </c>
      <c r="G98" s="13"/>
      <c r="H98" s="12" t="s">
        <v>13</v>
      </c>
      <c r="I98" s="34"/>
      <c r="J98" s="27">
        <v>44284</v>
      </c>
      <c r="K98" s="36">
        <v>44357</v>
      </c>
      <c r="L98" s="36">
        <f t="shared" si="22"/>
        <v>44374</v>
      </c>
      <c r="M98" s="36">
        <v>44478</v>
      </c>
    </row>
    <row r="99" spans="1:13" ht="31.5">
      <c r="A99" s="7" t="s">
        <v>210</v>
      </c>
      <c r="B99" s="7" t="s">
        <v>211</v>
      </c>
      <c r="C99" s="7"/>
      <c r="D99" s="25"/>
      <c r="E99" s="53"/>
      <c r="F99" s="26">
        <v>70</v>
      </c>
      <c r="G99" s="13"/>
      <c r="H99" s="12" t="s">
        <v>13</v>
      </c>
      <c r="I99" s="34"/>
      <c r="J99" s="27">
        <v>44317</v>
      </c>
      <c r="K99" s="36">
        <v>44326</v>
      </c>
      <c r="L99" s="36">
        <f t="shared" si="22"/>
        <v>44387</v>
      </c>
      <c r="M99" s="36">
        <v>44478</v>
      </c>
    </row>
    <row r="100" spans="1:13" ht="47.25">
      <c r="A100" s="7" t="s">
        <v>212</v>
      </c>
      <c r="B100" s="7" t="s">
        <v>213</v>
      </c>
      <c r="C100" s="7" t="s">
        <v>214</v>
      </c>
      <c r="D100" s="31"/>
      <c r="E100" s="53"/>
      <c r="F100" s="26">
        <v>100</v>
      </c>
      <c r="G100" s="13"/>
      <c r="H100" s="12" t="s">
        <v>13</v>
      </c>
      <c r="I100" s="34"/>
      <c r="J100" s="27">
        <v>44317</v>
      </c>
      <c r="K100" s="36"/>
      <c r="L100" s="36"/>
      <c r="M100" s="36"/>
    </row>
    <row r="101" spans="1:13" ht="47.25">
      <c r="A101" s="7" t="s">
        <v>215</v>
      </c>
      <c r="B101" s="7" t="s">
        <v>216</v>
      </c>
      <c r="C101" s="7"/>
      <c r="D101" s="8"/>
      <c r="E101" s="53"/>
      <c r="F101" s="26">
        <v>100</v>
      </c>
      <c r="G101" s="13"/>
      <c r="H101" s="12" t="s">
        <v>13</v>
      </c>
      <c r="I101" s="34"/>
      <c r="J101" s="27">
        <v>44284</v>
      </c>
      <c r="K101" s="36"/>
      <c r="L101" s="36"/>
      <c r="M101" s="36"/>
    </row>
    <row r="102" spans="1:13" ht="31.5">
      <c r="A102" s="7" t="s">
        <v>217</v>
      </c>
      <c r="B102" s="7" t="s">
        <v>218</v>
      </c>
      <c r="C102" s="7" t="s">
        <v>219</v>
      </c>
      <c r="D102" s="25"/>
      <c r="E102" s="53"/>
      <c r="F102" s="26">
        <v>80</v>
      </c>
      <c r="G102" s="13"/>
      <c r="H102" s="12" t="s">
        <v>13</v>
      </c>
      <c r="I102" s="34"/>
      <c r="J102" s="27">
        <v>44284</v>
      </c>
      <c r="K102" s="36">
        <v>44331</v>
      </c>
      <c r="L102" s="36">
        <f>J102+F102</f>
        <v>44364</v>
      </c>
      <c r="M102" s="36">
        <v>44433</v>
      </c>
    </row>
    <row r="103" spans="1:13" ht="31.5">
      <c r="A103" s="7" t="s">
        <v>217</v>
      </c>
      <c r="B103" s="7" t="s">
        <v>218</v>
      </c>
      <c r="C103" s="7" t="s">
        <v>220</v>
      </c>
      <c r="D103" s="25"/>
      <c r="E103" s="53"/>
      <c r="F103" s="26">
        <v>80</v>
      </c>
      <c r="G103" s="13"/>
      <c r="H103" s="12" t="s">
        <v>13</v>
      </c>
      <c r="I103" s="34"/>
      <c r="J103" s="27">
        <v>44284</v>
      </c>
      <c r="K103" s="36"/>
      <c r="L103" s="36"/>
      <c r="M103" s="36"/>
    </row>
    <row r="104" spans="1:13" ht="63">
      <c r="A104" s="7" t="s">
        <v>221</v>
      </c>
      <c r="B104" s="7" t="s">
        <v>222</v>
      </c>
      <c r="C104" s="7" t="s">
        <v>223</v>
      </c>
      <c r="D104" s="31"/>
      <c r="E104" s="53"/>
      <c r="F104" s="26">
        <v>90</v>
      </c>
      <c r="G104" s="13"/>
      <c r="H104" s="12" t="s">
        <v>13</v>
      </c>
      <c r="I104" s="34"/>
      <c r="J104" s="27">
        <v>44270</v>
      </c>
      <c r="K104" s="36"/>
      <c r="L104" s="36"/>
      <c r="M104" s="36"/>
    </row>
    <row r="105" spans="1:13" ht="47.25">
      <c r="A105" s="7" t="s">
        <v>224</v>
      </c>
      <c r="B105" s="7" t="s">
        <v>225</v>
      </c>
      <c r="C105" s="7" t="s">
        <v>226</v>
      </c>
      <c r="D105" s="8"/>
      <c r="E105" s="53"/>
      <c r="F105" s="26">
        <v>90</v>
      </c>
      <c r="G105" s="57"/>
      <c r="H105" s="12" t="s">
        <v>13</v>
      </c>
      <c r="I105" s="28"/>
      <c r="J105" s="27">
        <v>44284</v>
      </c>
      <c r="K105" s="57"/>
      <c r="L105" s="57"/>
      <c r="M105" s="57"/>
    </row>
    <row r="106" spans="1:13" ht="15.75">
      <c r="A106" s="16" t="s">
        <v>227</v>
      </c>
      <c r="B106" s="16" t="s">
        <v>228</v>
      </c>
      <c r="C106" s="16"/>
      <c r="D106" s="17"/>
      <c r="E106" s="49"/>
      <c r="F106" s="29"/>
      <c r="G106" s="22"/>
      <c r="H106" s="21" t="s">
        <v>13</v>
      </c>
      <c r="I106" s="40"/>
      <c r="J106" s="41"/>
      <c r="K106" s="42">
        <v>44326</v>
      </c>
      <c r="L106" s="42">
        <f>J106+F106</f>
        <v>0</v>
      </c>
      <c r="M106" s="42">
        <v>44498</v>
      </c>
    </row>
    <row r="107" spans="1:13" ht="31.5">
      <c r="A107" s="7" t="s">
        <v>229</v>
      </c>
      <c r="B107" s="7" t="s">
        <v>230</v>
      </c>
      <c r="C107" s="7"/>
      <c r="D107" s="25"/>
      <c r="E107" s="53"/>
      <c r="F107" s="26">
        <v>65</v>
      </c>
      <c r="G107" s="13"/>
      <c r="H107" s="12" t="s">
        <v>13</v>
      </c>
      <c r="I107" s="34"/>
      <c r="J107" s="27">
        <v>44270</v>
      </c>
      <c r="K107" s="36"/>
      <c r="L107" s="36"/>
      <c r="M107" s="36"/>
    </row>
    <row r="108" spans="1:13" ht="31.5">
      <c r="A108" s="7" t="s">
        <v>231</v>
      </c>
      <c r="B108" s="7" t="s">
        <v>232</v>
      </c>
      <c r="C108" s="7"/>
      <c r="D108" s="58"/>
      <c r="E108" s="53"/>
      <c r="F108" s="26">
        <v>90</v>
      </c>
      <c r="G108" s="13"/>
      <c r="H108" s="12" t="s">
        <v>13</v>
      </c>
      <c r="I108" s="34"/>
      <c r="J108" s="27">
        <v>44270</v>
      </c>
      <c r="K108" s="36">
        <v>44326</v>
      </c>
      <c r="L108" s="36">
        <f t="shared" ref="L108:L124" si="23">J108+F108</f>
        <v>44360</v>
      </c>
      <c r="M108" s="36">
        <v>44498</v>
      </c>
    </row>
    <row r="109" spans="1:13" ht="31.5">
      <c r="A109" s="16" t="s">
        <v>233</v>
      </c>
      <c r="B109" s="16" t="s">
        <v>234</v>
      </c>
      <c r="C109" s="16" t="s">
        <v>235</v>
      </c>
      <c r="D109" s="59"/>
      <c r="E109" s="53"/>
      <c r="F109" s="33">
        <v>65</v>
      </c>
      <c r="G109" s="13"/>
      <c r="H109" s="12" t="s">
        <v>13</v>
      </c>
      <c r="I109" s="34"/>
      <c r="J109" s="27"/>
      <c r="K109" s="36">
        <v>44326</v>
      </c>
      <c r="L109" s="36">
        <f t="shared" si="23"/>
        <v>65</v>
      </c>
      <c r="M109" s="36">
        <v>44498</v>
      </c>
    </row>
    <row r="110" spans="1:13" ht="31.5">
      <c r="A110" s="16" t="s">
        <v>236</v>
      </c>
      <c r="B110" s="16" t="s">
        <v>237</v>
      </c>
      <c r="C110" s="44"/>
      <c r="D110" s="59"/>
      <c r="E110" s="53"/>
      <c r="F110" s="33">
        <v>65</v>
      </c>
      <c r="G110" s="13"/>
      <c r="H110" s="12" t="s">
        <v>13</v>
      </c>
      <c r="I110" s="34"/>
      <c r="J110" s="27"/>
      <c r="K110" s="36">
        <v>44326</v>
      </c>
      <c r="L110" s="36">
        <f t="shared" si="23"/>
        <v>65</v>
      </c>
      <c r="M110" s="36">
        <v>44498</v>
      </c>
    </row>
    <row r="111" spans="1:13" ht="31.5">
      <c r="A111" s="16" t="s">
        <v>238</v>
      </c>
      <c r="B111" s="16" t="s">
        <v>239</v>
      </c>
      <c r="C111" s="44"/>
      <c r="D111" s="59"/>
      <c r="E111" s="53"/>
      <c r="F111" s="33">
        <v>65</v>
      </c>
      <c r="G111" s="13"/>
      <c r="H111" s="12" t="s">
        <v>13</v>
      </c>
      <c r="I111" s="34"/>
      <c r="J111" s="27"/>
      <c r="K111" s="36">
        <v>44326</v>
      </c>
      <c r="L111" s="36">
        <f t="shared" si="23"/>
        <v>65</v>
      </c>
      <c r="M111" s="36">
        <v>44498</v>
      </c>
    </row>
    <row r="112" spans="1:13" ht="31.5">
      <c r="A112" s="16" t="s">
        <v>240</v>
      </c>
      <c r="B112" s="16" t="s">
        <v>241</v>
      </c>
      <c r="C112" s="16" t="s">
        <v>242</v>
      </c>
      <c r="D112" s="59"/>
      <c r="E112" s="53"/>
      <c r="F112" s="33"/>
      <c r="G112" s="13"/>
      <c r="H112" s="12" t="s">
        <v>13</v>
      </c>
      <c r="I112" s="34"/>
      <c r="J112" s="27"/>
      <c r="K112" s="36">
        <v>44326</v>
      </c>
      <c r="L112" s="36">
        <f t="shared" si="23"/>
        <v>0</v>
      </c>
      <c r="M112" s="36">
        <v>44498</v>
      </c>
    </row>
    <row r="113" spans="1:13" ht="31.5">
      <c r="A113" s="7" t="s">
        <v>243</v>
      </c>
      <c r="B113" s="7"/>
      <c r="C113" s="7" t="s">
        <v>244</v>
      </c>
      <c r="D113" s="59"/>
      <c r="E113" s="53"/>
      <c r="F113" s="26">
        <v>85</v>
      </c>
      <c r="G113" s="13"/>
      <c r="H113" s="12" t="s">
        <v>13</v>
      </c>
      <c r="I113" s="34"/>
      <c r="J113" s="27">
        <v>44284</v>
      </c>
      <c r="K113" s="36">
        <v>44326</v>
      </c>
      <c r="L113" s="36">
        <f t="shared" si="23"/>
        <v>44369</v>
      </c>
      <c r="M113" s="36">
        <v>44498</v>
      </c>
    </row>
    <row r="114" spans="1:13" ht="31.5">
      <c r="A114" s="7" t="s">
        <v>243</v>
      </c>
      <c r="B114" s="7"/>
      <c r="C114" s="7" t="s">
        <v>245</v>
      </c>
      <c r="D114" s="59"/>
      <c r="E114" s="53"/>
      <c r="F114" s="26">
        <v>85</v>
      </c>
      <c r="G114" s="13"/>
      <c r="H114" s="12" t="s">
        <v>13</v>
      </c>
      <c r="I114" s="34"/>
      <c r="J114" s="27">
        <v>44284</v>
      </c>
      <c r="K114" s="36">
        <v>44326</v>
      </c>
      <c r="L114" s="36">
        <f t="shared" si="23"/>
        <v>44369</v>
      </c>
      <c r="M114" s="36">
        <v>44498</v>
      </c>
    </row>
    <row r="115" spans="1:13" ht="31.5">
      <c r="A115" s="7" t="s">
        <v>246</v>
      </c>
      <c r="B115" s="7" t="s">
        <v>247</v>
      </c>
      <c r="C115" s="7" t="s">
        <v>248</v>
      </c>
      <c r="D115" s="59"/>
      <c r="E115" s="53"/>
      <c r="F115" s="26">
        <v>80</v>
      </c>
      <c r="G115" s="13"/>
      <c r="H115" s="12" t="s">
        <v>13</v>
      </c>
      <c r="I115" s="34"/>
      <c r="J115" s="27">
        <v>44284</v>
      </c>
      <c r="K115" s="36">
        <v>44326</v>
      </c>
      <c r="L115" s="36">
        <f t="shared" si="23"/>
        <v>44364</v>
      </c>
      <c r="M115" s="36">
        <v>44498</v>
      </c>
    </row>
    <row r="116" spans="1:13" ht="31.5">
      <c r="A116" s="7" t="s">
        <v>246</v>
      </c>
      <c r="B116" s="7" t="s">
        <v>247</v>
      </c>
      <c r="C116" s="7" t="s">
        <v>249</v>
      </c>
      <c r="D116" s="59"/>
      <c r="E116" s="53"/>
      <c r="F116" s="26">
        <v>80</v>
      </c>
      <c r="G116" s="13"/>
      <c r="H116" s="12" t="s">
        <v>13</v>
      </c>
      <c r="I116" s="34"/>
      <c r="J116" s="27">
        <v>44270</v>
      </c>
      <c r="K116" s="36">
        <v>44326</v>
      </c>
      <c r="L116" s="36">
        <f t="shared" si="23"/>
        <v>44350</v>
      </c>
      <c r="M116" s="36">
        <v>44498</v>
      </c>
    </row>
    <row r="117" spans="1:13" ht="47.25">
      <c r="A117" s="7" t="s">
        <v>246</v>
      </c>
      <c r="B117" s="7" t="s">
        <v>247</v>
      </c>
      <c r="C117" s="7" t="s">
        <v>250</v>
      </c>
      <c r="D117" s="59"/>
      <c r="E117" s="53"/>
      <c r="F117" s="26">
        <v>80</v>
      </c>
      <c r="G117" s="13"/>
      <c r="H117" s="12" t="s">
        <v>13</v>
      </c>
      <c r="I117" s="60"/>
      <c r="J117" s="27">
        <v>44270</v>
      </c>
      <c r="K117" s="36">
        <v>44326</v>
      </c>
      <c r="L117" s="36">
        <f t="shared" si="23"/>
        <v>44350</v>
      </c>
      <c r="M117" s="36">
        <v>44498</v>
      </c>
    </row>
    <row r="118" spans="1:13" ht="47.25">
      <c r="A118" s="7" t="s">
        <v>246</v>
      </c>
      <c r="B118" s="7" t="s">
        <v>247</v>
      </c>
      <c r="C118" s="7" t="s">
        <v>251</v>
      </c>
      <c r="D118" s="59"/>
      <c r="E118" s="53"/>
      <c r="F118" s="26">
        <v>80</v>
      </c>
      <c r="G118" s="13"/>
      <c r="H118" s="12" t="s">
        <v>13</v>
      </c>
      <c r="I118" s="34"/>
      <c r="J118" s="27">
        <v>44270</v>
      </c>
      <c r="K118" s="36">
        <v>44326</v>
      </c>
      <c r="L118" s="36">
        <f t="shared" si="23"/>
        <v>44350</v>
      </c>
      <c r="M118" s="36">
        <v>44498</v>
      </c>
    </row>
    <row r="119" spans="1:13" ht="31.5">
      <c r="A119" s="7" t="s">
        <v>246</v>
      </c>
      <c r="B119" s="7" t="s">
        <v>247</v>
      </c>
      <c r="C119" s="7" t="s">
        <v>252</v>
      </c>
      <c r="D119" s="59"/>
      <c r="E119" s="53"/>
      <c r="F119" s="26">
        <v>80</v>
      </c>
      <c r="G119" s="13"/>
      <c r="H119" s="12" t="s">
        <v>13</v>
      </c>
      <c r="I119" s="34"/>
      <c r="J119" s="27">
        <v>44270</v>
      </c>
      <c r="K119" s="36">
        <v>44326</v>
      </c>
      <c r="L119" s="36">
        <f t="shared" si="23"/>
        <v>44350</v>
      </c>
      <c r="M119" s="36">
        <v>44498</v>
      </c>
    </row>
    <row r="120" spans="1:13" ht="31.5">
      <c r="A120" s="7" t="s">
        <v>246</v>
      </c>
      <c r="B120" s="7" t="s">
        <v>247</v>
      </c>
      <c r="C120" s="7" t="s">
        <v>253</v>
      </c>
      <c r="D120" s="59"/>
      <c r="E120" s="53"/>
      <c r="F120" s="26">
        <v>80</v>
      </c>
      <c r="G120" s="13"/>
      <c r="H120" s="12" t="s">
        <v>13</v>
      </c>
      <c r="I120" s="60"/>
      <c r="J120" s="27">
        <v>44270</v>
      </c>
      <c r="K120" s="36">
        <v>44326</v>
      </c>
      <c r="L120" s="36">
        <f t="shared" si="23"/>
        <v>44350</v>
      </c>
      <c r="M120" s="36">
        <v>44498</v>
      </c>
    </row>
    <row r="121" spans="1:13" ht="31.5">
      <c r="A121" s="7" t="s">
        <v>246</v>
      </c>
      <c r="B121" s="7" t="s">
        <v>247</v>
      </c>
      <c r="C121" s="7" t="s">
        <v>254</v>
      </c>
      <c r="D121" s="59"/>
      <c r="E121" s="53"/>
      <c r="F121" s="26">
        <v>80</v>
      </c>
      <c r="G121" s="13"/>
      <c r="H121" s="12" t="s">
        <v>13</v>
      </c>
      <c r="I121" s="60"/>
      <c r="J121" s="27">
        <v>44270</v>
      </c>
      <c r="K121" s="36">
        <v>44326</v>
      </c>
      <c r="L121" s="36">
        <f t="shared" si="23"/>
        <v>44350</v>
      </c>
      <c r="M121" s="36">
        <v>44498</v>
      </c>
    </row>
    <row r="122" spans="1:13" ht="31.5">
      <c r="A122" s="7" t="s">
        <v>246</v>
      </c>
      <c r="B122" s="7" t="s">
        <v>247</v>
      </c>
      <c r="C122" s="7" t="s">
        <v>255</v>
      </c>
      <c r="D122" s="59"/>
      <c r="E122" s="53"/>
      <c r="F122" s="26">
        <v>80</v>
      </c>
      <c r="G122" s="13"/>
      <c r="H122" s="12" t="s">
        <v>13</v>
      </c>
      <c r="I122" s="60"/>
      <c r="J122" s="27">
        <v>44270</v>
      </c>
      <c r="K122" s="36">
        <v>44326</v>
      </c>
      <c r="L122" s="36">
        <f t="shared" si="23"/>
        <v>44350</v>
      </c>
      <c r="M122" s="36">
        <v>44498</v>
      </c>
    </row>
    <row r="123" spans="1:13" ht="47.25">
      <c r="A123" s="7" t="s">
        <v>246</v>
      </c>
      <c r="B123" s="7" t="s">
        <v>247</v>
      </c>
      <c r="C123" s="7" t="s">
        <v>256</v>
      </c>
      <c r="D123" s="59"/>
      <c r="E123" s="53"/>
      <c r="F123" s="26">
        <v>80</v>
      </c>
      <c r="G123" s="13"/>
      <c r="H123" s="12" t="s">
        <v>13</v>
      </c>
      <c r="I123" s="60"/>
      <c r="J123" s="27">
        <v>44270</v>
      </c>
      <c r="K123" s="36">
        <v>44326</v>
      </c>
      <c r="L123" s="36">
        <f t="shared" si="23"/>
        <v>44350</v>
      </c>
      <c r="M123" s="36">
        <v>44498</v>
      </c>
    </row>
    <row r="124" spans="1:13" ht="47.25">
      <c r="A124" s="7" t="s">
        <v>246</v>
      </c>
      <c r="B124" s="7" t="s">
        <v>257</v>
      </c>
      <c r="C124" s="7" t="s">
        <v>255</v>
      </c>
      <c r="D124" s="59"/>
      <c r="E124" s="53"/>
      <c r="F124" s="26">
        <v>80</v>
      </c>
      <c r="G124" s="13"/>
      <c r="H124" s="12" t="s">
        <v>13</v>
      </c>
      <c r="I124" s="60"/>
      <c r="J124" s="27">
        <v>44270</v>
      </c>
      <c r="K124" s="36">
        <v>44326</v>
      </c>
      <c r="L124" s="36">
        <f t="shared" si="23"/>
        <v>44350</v>
      </c>
      <c r="M124" s="36">
        <v>44498</v>
      </c>
    </row>
    <row r="125" spans="1:13" ht="15.75">
      <c r="A125" s="61"/>
      <c r="B125" s="61"/>
      <c r="C125" s="61"/>
      <c r="D125" s="59"/>
      <c r="E125" s="62"/>
      <c r="F125" s="63"/>
      <c r="G125" s="13"/>
      <c r="H125" s="64"/>
      <c r="I125" s="34"/>
      <c r="J125" s="36"/>
      <c r="K125" s="36"/>
      <c r="L125" s="36"/>
      <c r="M125" s="36"/>
    </row>
    <row r="126" spans="1:13" ht="15.75">
      <c r="A126" s="61"/>
      <c r="B126" s="61"/>
      <c r="C126" s="61"/>
      <c r="D126" s="59"/>
      <c r="E126" s="62"/>
      <c r="F126" s="63"/>
      <c r="G126" s="13"/>
      <c r="H126" s="64"/>
      <c r="I126" s="34"/>
      <c r="J126" s="36"/>
      <c r="K126" s="36"/>
      <c r="L126" s="36"/>
      <c r="M126" s="36"/>
    </row>
    <row r="127" spans="1:13" ht="15.75">
      <c r="A127" s="61"/>
      <c r="B127" s="61"/>
      <c r="C127" s="61"/>
      <c r="D127" s="59"/>
      <c r="E127" s="62"/>
      <c r="F127" s="63"/>
      <c r="G127" s="13"/>
      <c r="H127" s="64"/>
      <c r="I127" s="34"/>
      <c r="J127" s="36"/>
      <c r="K127" s="36"/>
      <c r="L127" s="36"/>
      <c r="M127" s="36"/>
    </row>
    <row r="128" spans="1:13" ht="15.75">
      <c r="A128" s="61"/>
      <c r="B128" s="61"/>
      <c r="C128" s="61"/>
      <c r="D128" s="59"/>
      <c r="E128" s="62"/>
      <c r="F128" s="63"/>
      <c r="G128" s="13"/>
      <c r="H128" s="64"/>
      <c r="I128" s="34"/>
      <c r="J128" s="36"/>
      <c r="K128" s="36"/>
      <c r="L128" s="36"/>
      <c r="M128" s="36"/>
    </row>
    <row r="129" spans="1:13" ht="15.75">
      <c r="A129" s="61"/>
      <c r="B129" s="61"/>
      <c r="C129" s="61"/>
      <c r="D129" s="59"/>
      <c r="E129" s="62"/>
      <c r="F129" s="63"/>
      <c r="G129" s="13"/>
      <c r="H129" s="64"/>
      <c r="I129" s="34"/>
      <c r="J129" s="36"/>
      <c r="K129" s="36"/>
      <c r="L129" s="36"/>
      <c r="M129" s="36"/>
    </row>
    <row r="130" spans="1:13" ht="15.75">
      <c r="A130" s="65"/>
      <c r="B130" s="65"/>
      <c r="C130" s="65"/>
      <c r="D130" s="59"/>
      <c r="E130" s="62"/>
      <c r="F130" s="63"/>
      <c r="G130" s="13"/>
      <c r="H130" s="64"/>
      <c r="I130" s="34"/>
      <c r="J130" s="36"/>
      <c r="K130" s="36"/>
      <c r="L130" s="36"/>
      <c r="M130" s="36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weinni2000</dc:creator>
  <cp:lastModifiedBy>Nikolaus Weingartmair</cp:lastModifiedBy>
  <dcterms:created xsi:type="dcterms:W3CDTF">2021-10-26T14:44:34Z</dcterms:created>
  <dcterms:modified xsi:type="dcterms:W3CDTF">2021-10-27T17:05:16Z</dcterms:modified>
</cp:coreProperties>
</file>