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ellenweise/Documents/Hunt Creek Analysis/New Analysis/actual_data_analysis/"/>
    </mc:Choice>
  </mc:AlternateContent>
  <xr:revisionPtr revIDLastSave="0" documentId="13_ncr:1_{13E31D3A-A145-794B-8031-7B2C7EE0CB62}" xr6:coauthVersionLast="40" xr6:coauthVersionMax="40" xr10:uidLastSave="{00000000-0000-0000-0000-000000000000}"/>
  <bookViews>
    <workbookView xWindow="0" yWindow="460" windowWidth="28800" windowHeight="12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K6" i="1"/>
  <c r="F23" i="1" l="1"/>
  <c r="K23" i="1" s="1"/>
  <c r="Q23" i="1" s="1"/>
  <c r="F24" i="1"/>
  <c r="F25" i="1"/>
  <c r="N25" i="1" s="1"/>
  <c r="T25" i="1" s="1"/>
  <c r="F22" i="1"/>
  <c r="M22" i="1" s="1"/>
  <c r="S22" i="1" s="1"/>
  <c r="C26" i="1"/>
  <c r="L25" i="1" s="1"/>
  <c r="R25" i="1" s="1"/>
  <c r="D26" i="1"/>
  <c r="M24" i="1" s="1"/>
  <c r="S24" i="1" s="1"/>
  <c r="E26" i="1"/>
  <c r="N24" i="1" s="1"/>
  <c r="T24" i="1" s="1"/>
  <c r="B26" i="1"/>
  <c r="F26" i="1" s="1"/>
  <c r="F15" i="1"/>
  <c r="F16" i="1"/>
  <c r="F17" i="1"/>
  <c r="F14" i="1"/>
  <c r="C18" i="1"/>
  <c r="D18" i="1"/>
  <c r="E18" i="1"/>
  <c r="B18" i="1"/>
  <c r="F7" i="1"/>
  <c r="F8" i="1"/>
  <c r="F9" i="1"/>
  <c r="F6" i="1"/>
  <c r="C10" i="1"/>
  <c r="D10" i="1"/>
  <c r="E10" i="1"/>
  <c r="B10" i="1"/>
  <c r="L9" i="1" l="1"/>
  <c r="R9" i="1" s="1"/>
  <c r="K8" i="1"/>
  <c r="Q8" i="1" s="1"/>
  <c r="K16" i="1"/>
  <c r="Q16" i="1" s="1"/>
  <c r="M8" i="1"/>
  <c r="S8" i="1" s="1"/>
  <c r="N6" i="1"/>
  <c r="T6" i="1" s="1"/>
  <c r="N9" i="1"/>
  <c r="T9" i="1" s="1"/>
  <c r="K7" i="1"/>
  <c r="Q7" i="1" s="1"/>
  <c r="K9" i="1"/>
  <c r="Q9" i="1" s="1"/>
  <c r="M9" i="1"/>
  <c r="S9" i="1" s="1"/>
  <c r="K25" i="1"/>
  <c r="Q25" i="1" s="1"/>
  <c r="M25" i="1"/>
  <c r="S25" i="1" s="1"/>
  <c r="L6" i="1"/>
  <c r="R6" i="1" s="1"/>
  <c r="L22" i="1"/>
  <c r="R22" i="1" s="1"/>
  <c r="N22" i="1"/>
  <c r="T22" i="1" s="1"/>
  <c r="F10" i="1"/>
  <c r="N8" i="1" s="1"/>
  <c r="T8" i="1" s="1"/>
  <c r="L7" i="1"/>
  <c r="R7" i="1" s="1"/>
  <c r="N7" i="1"/>
  <c r="T7" i="1" s="1"/>
  <c r="L23" i="1"/>
  <c r="R23" i="1" s="1"/>
  <c r="N23" i="1"/>
  <c r="T23" i="1" s="1"/>
  <c r="L8" i="1"/>
  <c r="R8" i="1" s="1"/>
  <c r="L24" i="1"/>
  <c r="R24" i="1" s="1"/>
  <c r="F18" i="1"/>
  <c r="N16" i="1" s="1"/>
  <c r="T16" i="1" s="1"/>
  <c r="M7" i="1"/>
  <c r="S7" i="1" s="1"/>
  <c r="M23" i="1"/>
  <c r="S23" i="1" s="1"/>
  <c r="M6" i="1"/>
  <c r="S6" i="1" s="1"/>
  <c r="K22" i="1"/>
  <c r="Q22" i="1" s="1"/>
  <c r="K24" i="1"/>
  <c r="Q24" i="1" s="1"/>
  <c r="N17" i="1" l="1"/>
  <c r="T17" i="1" s="1"/>
  <c r="T10" i="1"/>
  <c r="N14" i="1"/>
  <c r="T14" i="1" s="1"/>
  <c r="L17" i="1"/>
  <c r="R17" i="1" s="1"/>
  <c r="M16" i="1"/>
  <c r="S16" i="1" s="1"/>
  <c r="L14" i="1"/>
  <c r="R14" i="1" s="1"/>
  <c r="K15" i="1"/>
  <c r="Q15" i="1" s="1"/>
  <c r="M15" i="1"/>
  <c r="S15" i="1" s="1"/>
  <c r="N15" i="1"/>
  <c r="T15" i="1" s="1"/>
  <c r="L15" i="1"/>
  <c r="R15" i="1" s="1"/>
  <c r="T26" i="1"/>
  <c r="M14" i="1"/>
  <c r="S14" i="1" s="1"/>
  <c r="M17" i="1"/>
  <c r="S17" i="1" s="1"/>
  <c r="K14" i="1"/>
  <c r="Q14" i="1" s="1"/>
  <c r="L16" i="1"/>
  <c r="R16" i="1" s="1"/>
  <c r="K17" i="1"/>
  <c r="Q17" i="1" s="1"/>
  <c r="T18" i="1" l="1"/>
</calcChain>
</file>

<file path=xl/sharedStrings.xml><?xml version="1.0" encoding="utf-8"?>
<sst xmlns="http://schemas.openxmlformats.org/spreadsheetml/2006/main" count="87" uniqueCount="16">
  <si>
    <t>Chi-Squared Analysis:</t>
  </si>
  <si>
    <t>Observed:</t>
  </si>
  <si>
    <t>Expected:</t>
  </si>
  <si>
    <t>Run 1</t>
  </si>
  <si>
    <t>EAS F</t>
  </si>
  <si>
    <t>GCC F</t>
  </si>
  <si>
    <t>HOC F</t>
  </si>
  <si>
    <t>HCR F</t>
  </si>
  <si>
    <t>EAS M</t>
  </si>
  <si>
    <t>GCC M</t>
  </si>
  <si>
    <t>HOC M</t>
  </si>
  <si>
    <t>HCR M</t>
  </si>
  <si>
    <t>Run 2</t>
  </si>
  <si>
    <t>Run 3</t>
  </si>
  <si>
    <t>SUM</t>
  </si>
  <si>
    <t>Chi-Squared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</si>
</sst>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Q6" sqref="Q6"/>
    </sheetView>
  </sheetViews>
  <sheetFormatPr baseColWidth="10" defaultColWidth="8.83203125" defaultRowHeight="15" x14ac:dyDescent="0.2"/>
  <sheetData>
    <row r="1" spans="1:20" x14ac:dyDescent="0.2">
      <c r="A1" t="s">
        <v>0</v>
      </c>
    </row>
    <row r="3" spans="1:20" x14ac:dyDescent="0.2">
      <c r="A3" t="s">
        <v>1</v>
      </c>
      <c r="J3" t="s">
        <v>2</v>
      </c>
      <c r="P3" t="s">
        <v>15</v>
      </c>
    </row>
    <row r="4" spans="1:20" x14ac:dyDescent="0.2">
      <c r="A4" t="s">
        <v>3</v>
      </c>
      <c r="J4" t="s">
        <v>3</v>
      </c>
      <c r="P4" t="s">
        <v>3</v>
      </c>
    </row>
    <row r="5" spans="1:20" x14ac:dyDescent="0.2">
      <c r="B5" t="s">
        <v>8</v>
      </c>
      <c r="C5" t="s">
        <v>9</v>
      </c>
      <c r="D5" t="s">
        <v>10</v>
      </c>
      <c r="E5" t="s">
        <v>11</v>
      </c>
      <c r="F5" t="s">
        <v>14</v>
      </c>
      <c r="K5" t="s">
        <v>8</v>
      </c>
      <c r="L5" t="s">
        <v>9</v>
      </c>
      <c r="M5" t="s">
        <v>10</v>
      </c>
      <c r="N5" t="s">
        <v>11</v>
      </c>
      <c r="Q5" t="s">
        <v>8</v>
      </c>
      <c r="R5" t="s">
        <v>9</v>
      </c>
      <c r="S5" t="s">
        <v>10</v>
      </c>
      <c r="T5" t="s">
        <v>11</v>
      </c>
    </row>
    <row r="6" spans="1:20" x14ac:dyDescent="0.2">
      <c r="A6" t="s">
        <v>4</v>
      </c>
      <c r="B6">
        <v>15</v>
      </c>
      <c r="C6">
        <v>0</v>
      </c>
      <c r="D6">
        <v>2</v>
      </c>
      <c r="E6">
        <v>2</v>
      </c>
      <c r="F6">
        <f>SUM(B6:E6)</f>
        <v>19</v>
      </c>
      <c r="J6" t="s">
        <v>4</v>
      </c>
      <c r="K6">
        <f>(F6*B10)/$F$10</f>
        <v>5.2777777777777777</v>
      </c>
      <c r="L6">
        <f>(F6*C10)/$F$10</f>
        <v>0.17592592592592593</v>
      </c>
      <c r="M6">
        <f>(F6*D10)/$F$10</f>
        <v>4.5740740740740744</v>
      </c>
      <c r="N6">
        <f>(F6*E10)/$F$10</f>
        <v>8.9722222222222214</v>
      </c>
      <c r="P6" t="s">
        <v>4</v>
      </c>
      <c r="Q6">
        <f>(B6-K6)^2/K6</f>
        <v>17.909356725146196</v>
      </c>
      <c r="R6">
        <f t="shared" ref="R6:R9" si="0">(C6-L6)^2/L6</f>
        <v>0.17592592592592593</v>
      </c>
      <c r="S6">
        <f t="shared" ref="S6:S9" si="1">(D6-M6)^2/M6</f>
        <v>1.4485680011995803</v>
      </c>
      <c r="T6">
        <f t="shared" ref="T6:T9" si="2">(E6-N6)^2/N6</f>
        <v>5.4180426556587538</v>
      </c>
    </row>
    <row r="7" spans="1:20" x14ac:dyDescent="0.2">
      <c r="A7" t="s">
        <v>5</v>
      </c>
      <c r="B7">
        <v>4</v>
      </c>
      <c r="C7">
        <v>0</v>
      </c>
      <c r="D7">
        <v>12</v>
      </c>
      <c r="E7">
        <v>0</v>
      </c>
      <c r="F7">
        <f t="shared" ref="F7:F9" si="3">SUM(B7:E7)</f>
        <v>16</v>
      </c>
      <c r="J7" t="s">
        <v>5</v>
      </c>
      <c r="K7">
        <f>(F7*B10)/$F$10</f>
        <v>4.4444444444444446</v>
      </c>
      <c r="L7">
        <f>(F7*C10)/$F$10</f>
        <v>0.14814814814814814</v>
      </c>
      <c r="M7">
        <f>(D10*F7)/$F$10</f>
        <v>3.8518518518518516</v>
      </c>
      <c r="N7">
        <f>(E10*F7)/$F$10</f>
        <v>7.5555555555555554</v>
      </c>
      <c r="P7" t="s">
        <v>5</v>
      </c>
      <c r="Q7">
        <f t="shared" ref="Q7:Q9" si="4">(B7-K7)^2/K7</f>
        <v>4.4444444444444481E-2</v>
      </c>
      <c r="R7">
        <f t="shared" si="0"/>
        <v>0.14814814814814814</v>
      </c>
      <c r="S7">
        <f t="shared" si="1"/>
        <v>17.236467236467242</v>
      </c>
      <c r="T7">
        <f t="shared" si="2"/>
        <v>7.5555555555555554</v>
      </c>
    </row>
    <row r="8" spans="1:20" x14ac:dyDescent="0.2">
      <c r="A8" t="s">
        <v>6</v>
      </c>
      <c r="B8">
        <v>1</v>
      </c>
      <c r="C8">
        <v>0</v>
      </c>
      <c r="D8">
        <v>7</v>
      </c>
      <c r="E8">
        <v>4</v>
      </c>
      <c r="F8">
        <f t="shared" si="3"/>
        <v>12</v>
      </c>
      <c r="J8" t="s">
        <v>6</v>
      </c>
      <c r="K8">
        <f>(B10*F8)/$F$10</f>
        <v>3.3333333333333335</v>
      </c>
      <c r="L8">
        <f>(C10*F8)/$F$10</f>
        <v>0.1111111111111111</v>
      </c>
      <c r="M8">
        <f>(D10*F8)/$F$10</f>
        <v>2.8888888888888888</v>
      </c>
      <c r="N8">
        <f>(E10*F8)/$F$10</f>
        <v>5.666666666666667</v>
      </c>
      <c r="P8" t="s">
        <v>6</v>
      </c>
      <c r="Q8">
        <f t="shared" si="4"/>
        <v>1.6333333333333335</v>
      </c>
      <c r="R8">
        <f t="shared" si="0"/>
        <v>0.1111111111111111</v>
      </c>
      <c r="S8">
        <f t="shared" si="1"/>
        <v>5.8504273504273492</v>
      </c>
      <c r="T8">
        <f t="shared" si="2"/>
        <v>0.49019607843137264</v>
      </c>
    </row>
    <row r="9" spans="1:20" x14ac:dyDescent="0.2">
      <c r="A9" t="s">
        <v>7</v>
      </c>
      <c r="B9">
        <v>10</v>
      </c>
      <c r="C9">
        <v>1</v>
      </c>
      <c r="D9">
        <v>5</v>
      </c>
      <c r="E9">
        <v>45</v>
      </c>
      <c r="F9">
        <f t="shared" si="3"/>
        <v>61</v>
      </c>
      <c r="J9" t="s">
        <v>7</v>
      </c>
      <c r="K9">
        <f>(B10*F9)/$F$10</f>
        <v>16.944444444444443</v>
      </c>
      <c r="L9">
        <f>(C10*F9)/$F$10</f>
        <v>0.56481481481481477</v>
      </c>
      <c r="M9">
        <f>(D10*F9)/$F$10</f>
        <v>14.685185185185185</v>
      </c>
      <c r="N9">
        <f>(F9*E10)/$F$10</f>
        <v>28.805555555555557</v>
      </c>
      <c r="P9" t="s">
        <v>7</v>
      </c>
      <c r="Q9">
        <f t="shared" si="4"/>
        <v>2.8460837887067387</v>
      </c>
      <c r="R9">
        <f t="shared" si="0"/>
        <v>0.33530661809350348</v>
      </c>
      <c r="S9">
        <f t="shared" si="1"/>
        <v>6.3875811498762323</v>
      </c>
      <c r="T9">
        <f t="shared" si="2"/>
        <v>9.1044948033858315</v>
      </c>
    </row>
    <row r="10" spans="1:20" x14ac:dyDescent="0.2">
      <c r="A10" t="s">
        <v>14</v>
      </c>
      <c r="B10">
        <f>SUM(B6:B9)</f>
        <v>30</v>
      </c>
      <c r="C10">
        <f t="shared" ref="C10:E10" si="5">SUM(C6:C9)</f>
        <v>1</v>
      </c>
      <c r="D10">
        <f t="shared" si="5"/>
        <v>26</v>
      </c>
      <c r="E10">
        <f t="shared" si="5"/>
        <v>51</v>
      </c>
      <c r="F10">
        <f>SUM(B10:E10)</f>
        <v>108</v>
      </c>
      <c r="T10">
        <f>SUM(Q6:T9)</f>
        <v>76.695042925911309</v>
      </c>
    </row>
    <row r="12" spans="1:20" x14ac:dyDescent="0.2">
      <c r="A12" t="s">
        <v>12</v>
      </c>
      <c r="J12" t="s">
        <v>12</v>
      </c>
      <c r="P12" t="s">
        <v>12</v>
      </c>
    </row>
    <row r="13" spans="1:20" x14ac:dyDescent="0.2">
      <c r="B13" t="s">
        <v>8</v>
      </c>
      <c r="C13" t="s">
        <v>9</v>
      </c>
      <c r="D13" t="s">
        <v>10</v>
      </c>
      <c r="E13" t="s">
        <v>11</v>
      </c>
      <c r="K13" t="s">
        <v>8</v>
      </c>
      <c r="L13" t="s">
        <v>9</v>
      </c>
      <c r="M13" t="s">
        <v>10</v>
      </c>
      <c r="N13" t="s">
        <v>11</v>
      </c>
      <c r="Q13" t="s">
        <v>8</v>
      </c>
      <c r="R13" t="s">
        <v>9</v>
      </c>
      <c r="S13" t="s">
        <v>10</v>
      </c>
      <c r="T13" t="s">
        <v>11</v>
      </c>
    </row>
    <row r="14" spans="1:20" x14ac:dyDescent="0.2">
      <c r="A14" t="s">
        <v>4</v>
      </c>
      <c r="B14">
        <v>13</v>
      </c>
      <c r="C14">
        <v>0</v>
      </c>
      <c r="D14">
        <v>4</v>
      </c>
      <c r="E14">
        <v>2</v>
      </c>
      <c r="F14">
        <f>SUM(B14:E14)</f>
        <v>19</v>
      </c>
      <c r="J14" t="s">
        <v>4</v>
      </c>
      <c r="K14">
        <f>(F14*B18)/$F$18</f>
        <v>4.8807339449541285</v>
      </c>
      <c r="L14">
        <f>(F14*C18)/$F$18</f>
        <v>0.1743119266055046</v>
      </c>
      <c r="M14">
        <f>(F14*D18)/$F$18</f>
        <v>5.0550458715596331</v>
      </c>
      <c r="N14">
        <f>(F14*E18)/$F$18</f>
        <v>8.8899082568807337</v>
      </c>
      <c r="P14" t="s">
        <v>4</v>
      </c>
      <c r="Q14">
        <f>(B14-K14)^2/K14</f>
        <v>13.506673794578187</v>
      </c>
      <c r="R14">
        <f t="shared" ref="R14:T14" si="6">(C14-L14)^2/L14</f>
        <v>0.1743119266055046</v>
      </c>
      <c r="S14">
        <f t="shared" si="6"/>
        <v>0.22020013653240986</v>
      </c>
      <c r="T14">
        <f t="shared" si="6"/>
        <v>5.33985665729353</v>
      </c>
    </row>
    <row r="15" spans="1:20" x14ac:dyDescent="0.2">
      <c r="A15" t="s">
        <v>5</v>
      </c>
      <c r="B15">
        <v>4</v>
      </c>
      <c r="C15">
        <v>0</v>
      </c>
      <c r="D15">
        <v>12</v>
      </c>
      <c r="E15">
        <v>0</v>
      </c>
      <c r="F15">
        <f t="shared" ref="F15:F17" si="7">SUM(B15:E15)</f>
        <v>16</v>
      </c>
      <c r="J15" t="s">
        <v>5</v>
      </c>
      <c r="K15">
        <f>(F15*B18)/$F$18</f>
        <v>4.1100917431192663</v>
      </c>
      <c r="L15">
        <f>(F15*C18)/$F$18</f>
        <v>0.14678899082568808</v>
      </c>
      <c r="M15">
        <f>(D18*F15)/$F$18</f>
        <v>4.2568807339449544</v>
      </c>
      <c r="N15">
        <f>(E18*F15)/$F$18</f>
        <v>7.4862385321100922</v>
      </c>
      <c r="P15" t="s">
        <v>5</v>
      </c>
      <c r="Q15">
        <f t="shared" ref="Q15:Q17" si="8">(B15-K15)^2/K15</f>
        <v>2.9488859764089242E-3</v>
      </c>
      <c r="R15">
        <f t="shared" ref="R15:R17" si="9">(C15-L15)^2/L15</f>
        <v>0.14678899082568808</v>
      </c>
      <c r="S15">
        <f t="shared" ref="S15:S17" si="10">(D15-M15)^2/M15</f>
        <v>14.084466940841503</v>
      </c>
      <c r="T15">
        <f t="shared" ref="T15:T17" si="11">(E15-N15)^2/N15</f>
        <v>7.4862385321100922</v>
      </c>
    </row>
    <row r="16" spans="1:20" x14ac:dyDescent="0.2">
      <c r="A16" t="s">
        <v>6</v>
      </c>
      <c r="B16">
        <v>1</v>
      </c>
      <c r="C16">
        <v>0</v>
      </c>
      <c r="D16">
        <v>7</v>
      </c>
      <c r="E16">
        <v>4</v>
      </c>
      <c r="F16">
        <f t="shared" si="7"/>
        <v>12</v>
      </c>
      <c r="J16" t="s">
        <v>6</v>
      </c>
      <c r="K16">
        <f>(B18*F16)/$F$18</f>
        <v>3.0825688073394497</v>
      </c>
      <c r="L16">
        <f>(C18*F16)/$F$18</f>
        <v>0.11009174311926606</v>
      </c>
      <c r="M16">
        <f>(D18*F16)/$F$18</f>
        <v>3.1926605504587156</v>
      </c>
      <c r="N16">
        <f>(E18*F16)/$F$18</f>
        <v>5.6146788990825689</v>
      </c>
      <c r="P16" t="s">
        <v>6</v>
      </c>
      <c r="Q16">
        <f t="shared" si="8"/>
        <v>1.4069735692442116</v>
      </c>
      <c r="R16">
        <f t="shared" si="9"/>
        <v>0.11009174311926606</v>
      </c>
      <c r="S16">
        <f t="shared" si="10"/>
        <v>4.5403616998840031</v>
      </c>
      <c r="T16">
        <f t="shared" si="11"/>
        <v>0.46435210169694791</v>
      </c>
    </row>
    <row r="17" spans="1:20" x14ac:dyDescent="0.2">
      <c r="A17" t="s">
        <v>7</v>
      </c>
      <c r="B17">
        <v>10</v>
      </c>
      <c r="C17">
        <v>1</v>
      </c>
      <c r="D17">
        <v>6</v>
      </c>
      <c r="E17">
        <v>45</v>
      </c>
      <c r="F17">
        <f t="shared" si="7"/>
        <v>62</v>
      </c>
      <c r="J17" t="s">
        <v>7</v>
      </c>
      <c r="K17">
        <f>(B18*F17)/$F$18</f>
        <v>15.926605504587156</v>
      </c>
      <c r="L17">
        <f>(C18*F17)/$F$18</f>
        <v>0.56880733944954132</v>
      </c>
      <c r="M17">
        <f>(D18*F17)/$F$18</f>
        <v>16.495412844036696</v>
      </c>
      <c r="N17">
        <f>(F17*E18)/$F$18</f>
        <v>29.009174311926607</v>
      </c>
      <c r="P17" t="s">
        <v>7</v>
      </c>
      <c r="Q17">
        <f t="shared" si="8"/>
        <v>2.2054073479051284</v>
      </c>
      <c r="R17">
        <f t="shared" si="9"/>
        <v>0.32687185557857351</v>
      </c>
      <c r="S17">
        <f t="shared" si="10"/>
        <v>6.6778377606106671</v>
      </c>
      <c r="T17">
        <f t="shared" si="11"/>
        <v>8.814677158226413</v>
      </c>
    </row>
    <row r="18" spans="1:20" x14ac:dyDescent="0.2">
      <c r="B18">
        <f>SUM(B14:B17)</f>
        <v>28</v>
      </c>
      <c r="C18">
        <f t="shared" ref="C18:E18" si="12">SUM(C14:C17)</f>
        <v>1</v>
      </c>
      <c r="D18">
        <f t="shared" si="12"/>
        <v>29</v>
      </c>
      <c r="E18">
        <f t="shared" si="12"/>
        <v>51</v>
      </c>
      <c r="F18">
        <f>SUM(B18:E18)</f>
        <v>109</v>
      </c>
      <c r="T18">
        <f>SUM(Q14:T17)</f>
        <v>65.508059101028522</v>
      </c>
    </row>
    <row r="20" spans="1:20" x14ac:dyDescent="0.2">
      <c r="A20" t="s">
        <v>13</v>
      </c>
      <c r="J20" t="s">
        <v>13</v>
      </c>
      <c r="P20" t="s">
        <v>13</v>
      </c>
    </row>
    <row r="21" spans="1:20" x14ac:dyDescent="0.2">
      <c r="B21" t="s">
        <v>8</v>
      </c>
      <c r="C21" t="s">
        <v>9</v>
      </c>
      <c r="D21" t="s">
        <v>10</v>
      </c>
      <c r="E21" t="s">
        <v>11</v>
      </c>
      <c r="K21" t="s">
        <v>8</v>
      </c>
      <c r="L21" t="s">
        <v>9</v>
      </c>
      <c r="M21" t="s">
        <v>10</v>
      </c>
      <c r="N21" t="s">
        <v>11</v>
      </c>
      <c r="Q21" t="s">
        <v>8</v>
      </c>
      <c r="R21" t="s">
        <v>9</v>
      </c>
      <c r="S21" t="s">
        <v>10</v>
      </c>
      <c r="T21" t="s">
        <v>11</v>
      </c>
    </row>
    <row r="22" spans="1:20" x14ac:dyDescent="0.2">
      <c r="A22" t="s">
        <v>4</v>
      </c>
      <c r="B22">
        <v>13</v>
      </c>
      <c r="C22">
        <v>0</v>
      </c>
      <c r="D22">
        <v>3</v>
      </c>
      <c r="E22">
        <v>2</v>
      </c>
      <c r="F22">
        <f>SUM(B22:E22)</f>
        <v>18</v>
      </c>
      <c r="J22" t="s">
        <v>4</v>
      </c>
      <c r="K22">
        <f>(F22*B26)/$F$26</f>
        <v>4.7889908256880735</v>
      </c>
      <c r="L22">
        <f>(F22*C26)/$F$26</f>
        <v>0.16513761467889909</v>
      </c>
      <c r="M22">
        <f>(F22*D26)/$F$26</f>
        <v>4.4587155963302756</v>
      </c>
      <c r="N22">
        <f>(F22*E26)/$F$26</f>
        <v>8.5871559633027523</v>
      </c>
      <c r="P22" t="s">
        <v>4</v>
      </c>
      <c r="Q22">
        <f>(B22-K22)^2/K22</f>
        <v>14.078262856339411</v>
      </c>
      <c r="R22">
        <f t="shared" ref="R22:R25" si="13">(C22-L22)^2/L22</f>
        <v>0.16513761467889909</v>
      </c>
      <c r="S22">
        <f t="shared" ref="S22:S25" si="14">(D22-M22)^2/M22</f>
        <v>0.47723411484879397</v>
      </c>
      <c r="T22">
        <f t="shared" ref="T22:T25" si="15">(E22-N22)^2/N22</f>
        <v>5.0529679291147183</v>
      </c>
    </row>
    <row r="23" spans="1:20" x14ac:dyDescent="0.2">
      <c r="A23" t="s">
        <v>5</v>
      </c>
      <c r="B23">
        <v>4</v>
      </c>
      <c r="C23">
        <v>0</v>
      </c>
      <c r="D23">
        <v>12</v>
      </c>
      <c r="E23">
        <v>0</v>
      </c>
      <c r="F23">
        <f t="shared" ref="F23:F25" si="16">SUM(B23:E23)</f>
        <v>16</v>
      </c>
      <c r="J23" t="s">
        <v>5</v>
      </c>
      <c r="K23">
        <f>(F23*B26)/$F$26</f>
        <v>4.2568807339449544</v>
      </c>
      <c r="L23">
        <f>(F23*C26)/$F$26</f>
        <v>0.14678899082568808</v>
      </c>
      <c r="M23">
        <f>(D26*F23)/$F$26</f>
        <v>3.9633027522935782</v>
      </c>
      <c r="N23">
        <f>(E26*F23)/$F$26</f>
        <v>7.6330275229357802</v>
      </c>
      <c r="P23" t="s">
        <v>5</v>
      </c>
      <c r="Q23">
        <f t="shared" ref="Q23:Q25" si="17">(B23-K23)^2/K23</f>
        <v>1.550142360012657E-2</v>
      </c>
      <c r="R23">
        <f t="shared" si="13"/>
        <v>0.14678899082568808</v>
      </c>
      <c r="S23">
        <f t="shared" si="14"/>
        <v>16.296636085626904</v>
      </c>
      <c r="T23">
        <f t="shared" si="15"/>
        <v>7.6330275229357802</v>
      </c>
    </row>
    <row r="24" spans="1:20" x14ac:dyDescent="0.2">
      <c r="A24" t="s">
        <v>6</v>
      </c>
      <c r="B24">
        <v>1</v>
      </c>
      <c r="C24">
        <v>0</v>
      </c>
      <c r="D24">
        <v>7</v>
      </c>
      <c r="E24">
        <v>4</v>
      </c>
      <c r="F24">
        <f t="shared" si="16"/>
        <v>12</v>
      </c>
      <c r="J24" t="s">
        <v>6</v>
      </c>
      <c r="K24">
        <f>(B26*F24)/$F$26</f>
        <v>3.1926605504587156</v>
      </c>
      <c r="L24">
        <f>(C26*F24)/$F$26</f>
        <v>0.11009174311926606</v>
      </c>
      <c r="M24">
        <f>(D26*F24)/$F$26</f>
        <v>2.9724770642201834</v>
      </c>
      <c r="N24">
        <f>(E26*F24)/$F$26</f>
        <v>5.7247706422018352</v>
      </c>
      <c r="P24" t="s">
        <v>6</v>
      </c>
      <c r="Q24">
        <f t="shared" si="17"/>
        <v>1.5058789412633131</v>
      </c>
      <c r="R24">
        <f t="shared" si="13"/>
        <v>0.11009174311926606</v>
      </c>
      <c r="S24">
        <f t="shared" si="14"/>
        <v>5.4570449654547515</v>
      </c>
      <c r="T24">
        <f t="shared" si="15"/>
        <v>0.51964243707362989</v>
      </c>
    </row>
    <row r="25" spans="1:20" x14ac:dyDescent="0.2">
      <c r="A25" t="s">
        <v>7</v>
      </c>
      <c r="B25">
        <v>11</v>
      </c>
      <c r="C25">
        <v>1</v>
      </c>
      <c r="D25">
        <v>5</v>
      </c>
      <c r="E25">
        <v>46</v>
      </c>
      <c r="F25">
        <f t="shared" si="16"/>
        <v>63</v>
      </c>
      <c r="J25" t="s">
        <v>7</v>
      </c>
      <c r="K25">
        <f>(B26*F25)/$F$26</f>
        <v>16.761467889908257</v>
      </c>
      <c r="L25">
        <f>(C26*F25)/$F$26</f>
        <v>0.57798165137614677</v>
      </c>
      <c r="M25">
        <f>(D26*F25)/$F$26</f>
        <v>15.605504587155963</v>
      </c>
      <c r="N25">
        <f>(F25*E26)/$F$26</f>
        <v>30.055045871559631</v>
      </c>
      <c r="P25" t="s">
        <v>7</v>
      </c>
      <c r="Q25">
        <f t="shared" si="17"/>
        <v>1.9804060398808898</v>
      </c>
      <c r="R25">
        <f t="shared" si="13"/>
        <v>0.30814038153487699</v>
      </c>
      <c r="S25">
        <f t="shared" si="14"/>
        <v>7.2075034113770089</v>
      </c>
      <c r="T25">
        <f t="shared" si="15"/>
        <v>8.4591972757110394</v>
      </c>
    </row>
    <row r="26" spans="1:20" x14ac:dyDescent="0.2">
      <c r="B26">
        <f>SUM(B22:B25)</f>
        <v>29</v>
      </c>
      <c r="C26">
        <f t="shared" ref="C26:E26" si="18">SUM(C22:C25)</f>
        <v>1</v>
      </c>
      <c r="D26">
        <f t="shared" si="18"/>
        <v>27</v>
      </c>
      <c r="E26">
        <f t="shared" si="18"/>
        <v>52</v>
      </c>
      <c r="F26">
        <f>SUM(B26:E26)</f>
        <v>109</v>
      </c>
      <c r="T26">
        <f>SUM(Q22:T25)</f>
        <v>69.413461733385091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Weise, Ellen M.</dc:creator>
  <cp:lastModifiedBy>Microsoft Office User</cp:lastModifiedBy>
  <dcterms:created xsi:type="dcterms:W3CDTF">2018-03-30T14:22:08Z</dcterms:created>
  <dcterms:modified xsi:type="dcterms:W3CDTF">2018-12-20T00:53:49Z</dcterms:modified>
</cp:coreProperties>
</file>