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Repositories\NbdLamprey2\Output\"/>
    </mc:Choice>
  </mc:AlternateContent>
  <xr:revisionPtr revIDLastSave="0" documentId="13_ncr:1_{032479DF-2E26-406A-862B-447EE96C333C}" xr6:coauthVersionLast="47" xr6:coauthVersionMax="47" xr10:uidLastSave="{00000000-0000-0000-0000-000000000000}"/>
  <bookViews>
    <workbookView xWindow="-28920" yWindow="1155" windowWidth="29040" windowHeight="15840" activeTab="5" xr2:uid="{1C55B5AA-EEC1-4257-AFF0-482EE0C40BEF}"/>
  </bookViews>
  <sheets>
    <sheet name="SNPSetSummaryTable" sheetId="2" r:id="rId1"/>
    <sheet name="PopGenTable" sheetId="1" r:id="rId2"/>
    <sheet name="NbNsTable" sheetId="3" r:id="rId3"/>
    <sheet name="EnvVariableTable" sheetId="4" r:id="rId4"/>
    <sheet name="LinearModelTable" sheetId="5" r:id="rId5"/>
    <sheet name="Fst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" i="5" l="1"/>
  <c r="D38" i="5"/>
  <c r="D37" i="5"/>
  <c r="D36" i="5"/>
  <c r="D35" i="5"/>
  <c r="D34" i="5"/>
  <c r="D33" i="5"/>
  <c r="D29" i="5"/>
  <c r="D28" i="5"/>
  <c r="D27" i="5"/>
  <c r="D26" i="5"/>
  <c r="D25" i="5"/>
  <c r="D24" i="5"/>
  <c r="D23" i="5"/>
  <c r="D19" i="5"/>
  <c r="D18" i="5"/>
  <c r="D17" i="5"/>
  <c r="D16" i="5"/>
  <c r="D15" i="5"/>
  <c r="D14" i="5"/>
  <c r="D13" i="5"/>
  <c r="D9" i="5"/>
  <c r="D8" i="5"/>
  <c r="D7" i="5"/>
  <c r="D6" i="5"/>
  <c r="D5" i="5"/>
  <c r="D4" i="5"/>
  <c r="D3" i="5"/>
</calcChain>
</file>

<file path=xl/sharedStrings.xml><?xml version="1.0" encoding="utf-8"?>
<sst xmlns="http://schemas.openxmlformats.org/spreadsheetml/2006/main" count="261" uniqueCount="115">
  <si>
    <t>Linkage Disequilibrium</t>
  </si>
  <si>
    <t>ModelName</t>
  </si>
  <si>
    <t>AICc</t>
  </si>
  <si>
    <t>AkaikeWeights</t>
  </si>
  <si>
    <t>AddedWeights</t>
  </si>
  <si>
    <t>Coefficients</t>
  </si>
  <si>
    <t>p-values</t>
  </si>
  <si>
    <t>SampSize</t>
  </si>
  <si>
    <t>global</t>
  </si>
  <si>
    <t>-7.209 | 0.0222 | -8.261 | 0.620</t>
  </si>
  <si>
    <t>0.5296 | 0.0146 | 0.6726 | 0.0523</t>
  </si>
  <si>
    <t>SampSites</t>
  </si>
  <si>
    <t>sampling</t>
  </si>
  <si>
    <t>0.516 | -9.0422</t>
  </si>
  <si>
    <t>0.161 | 0.707</t>
  </si>
  <si>
    <t>Drainage</t>
  </si>
  <si>
    <t>intercept</t>
  </si>
  <si>
    <t>YearSinceTreat</t>
  </si>
  <si>
    <t>Sibship Frequency</t>
  </si>
  <si>
    <t>-10.971 | 0.033 | -6.929 | 0.868</t>
  </si>
  <si>
    <t>0.5216 | 0.0139 | 0.8117 | 0.0661</t>
  </si>
  <si>
    <t>-8.0927 | 0.7118</t>
  </si>
  <si>
    <t>0.822 | 0.195</t>
  </si>
  <si>
    <t>Ns Chao</t>
  </si>
  <si>
    <t>-11.527 | 0.019 | -49.946 | 1.857</t>
  </si>
  <si>
    <t>0.591 | 0.229 | 0.188 | 0.005</t>
  </si>
  <si>
    <t>Vk</t>
  </si>
  <si>
    <t>-3.828 | -0.009 | -26.390 | 0.317</t>
  </si>
  <si>
    <t>0.839 | 0.460 | 0.420 | 0.519</t>
  </si>
  <si>
    <t>Lake</t>
  </si>
  <si>
    <t>Stream</t>
  </si>
  <si>
    <t>Pop</t>
  </si>
  <si>
    <t>TreatYear</t>
  </si>
  <si>
    <t>TreatMonth</t>
  </si>
  <si>
    <r>
      <t>Nc</t>
    </r>
    <r>
      <rPr>
        <vertAlign val="subscript"/>
        <sz val="12"/>
        <color rgb="FF000000"/>
        <rFont val="Times New Roman"/>
        <family val="1"/>
      </rPr>
      <t>_</t>
    </r>
    <r>
      <rPr>
        <sz val="12"/>
        <color rgb="FF000000"/>
        <rFont val="Times New Roman"/>
        <family val="1"/>
      </rPr>
      <t>2016</t>
    </r>
  </si>
  <si>
    <t>Nc_2017</t>
  </si>
  <si>
    <t>Nc_2018</t>
  </si>
  <si>
    <t>Nc_2019</t>
  </si>
  <si>
    <t>potential</t>
  </si>
  <si>
    <t>TrapToMouth</t>
  </si>
  <si>
    <t>NcAge1</t>
  </si>
  <si>
    <t>SampDist</t>
  </si>
  <si>
    <t>BirthYear</t>
  </si>
  <si>
    <t>CollectYear</t>
  </si>
  <si>
    <t>EstLarvalAge</t>
  </si>
  <si>
    <t>Superior</t>
  </si>
  <si>
    <t>Bad</t>
  </si>
  <si>
    <t>BAD</t>
  </si>
  <si>
    <t>September</t>
  </si>
  <si>
    <t>Michigan</t>
  </si>
  <si>
    <t>Betsie</t>
  </si>
  <si>
    <t>BEI</t>
  </si>
  <si>
    <t>June</t>
  </si>
  <si>
    <t>Betsy</t>
  </si>
  <si>
    <t>BET</t>
  </si>
  <si>
    <t>July</t>
  </si>
  <si>
    <t>Brule</t>
  </si>
  <si>
    <t>BRL</t>
  </si>
  <si>
    <t>Erie</t>
  </si>
  <si>
    <t>Cattaraugus</t>
  </si>
  <si>
    <t>CAT</t>
  </si>
  <si>
    <t>May</t>
  </si>
  <si>
    <t>NA</t>
  </si>
  <si>
    <t>Huron</t>
  </si>
  <si>
    <t>Pigeon</t>
  </si>
  <si>
    <t>CHE</t>
  </si>
  <si>
    <t>East Au Gres</t>
  </si>
  <si>
    <t>EAG</t>
  </si>
  <si>
    <t>Ford</t>
  </si>
  <si>
    <t>FOR</t>
  </si>
  <si>
    <t>Manistique</t>
  </si>
  <si>
    <t>MAI</t>
  </si>
  <si>
    <t>Manistee</t>
  </si>
  <si>
    <t>MAN</t>
  </si>
  <si>
    <t>August</t>
  </si>
  <si>
    <t>Middle</t>
  </si>
  <si>
    <t>MIR</t>
  </si>
  <si>
    <t>Misery</t>
  </si>
  <si>
    <t>MIS</t>
  </si>
  <si>
    <t>Muskegon</t>
  </si>
  <si>
    <t>MUS</t>
  </si>
  <si>
    <t>Ocqueoc</t>
  </si>
  <si>
    <t>OCQ</t>
  </si>
  <si>
    <t>Ontario</t>
  </si>
  <si>
    <t>Sterling</t>
  </si>
  <si>
    <t>STE</t>
  </si>
  <si>
    <t>Swan</t>
  </si>
  <si>
    <t>SWN</t>
  </si>
  <si>
    <t>Tahquamenon</t>
  </si>
  <si>
    <t>TAQ</t>
  </si>
  <si>
    <t>October</t>
  </si>
  <si>
    <t>Two-Hearted</t>
  </si>
  <si>
    <t>TWO</t>
  </si>
  <si>
    <t>Nb_LD</t>
  </si>
  <si>
    <t>LD_LCI</t>
  </si>
  <si>
    <t>LD_HCI</t>
  </si>
  <si>
    <t>PwoP_Nb</t>
  </si>
  <si>
    <t>kbar</t>
  </si>
  <si>
    <t>PwoP_LCI</t>
  </si>
  <si>
    <t>PwoP_HCI</t>
  </si>
  <si>
    <t>SF_Nb</t>
  </si>
  <si>
    <t>SF_LCI</t>
  </si>
  <si>
    <t>SF_HCI</t>
  </si>
  <si>
    <t>Ns</t>
  </si>
  <si>
    <t>Ns_Chao</t>
  </si>
  <si>
    <t>Chao_uncert</t>
  </si>
  <si>
    <t>Ns_Jackknife</t>
  </si>
  <si>
    <t>Jackknife_uncert</t>
  </si>
  <si>
    <t>MIR2015</t>
  </si>
  <si>
    <t>Infinite</t>
  </si>
  <si>
    <t>MIR2016</t>
  </si>
  <si>
    <t>OCQ2018</t>
  </si>
  <si>
    <t>OCQ2019</t>
  </si>
  <si>
    <t>TWO2018</t>
  </si>
  <si>
    <t>TWO2017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</si>
</sst>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2D6C-0067-4C66-83E9-5A3A17E64F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1D70-6D3F-4DF3-BB97-A35DDAD23690}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07DF-33BD-4785-A9A7-E04AF2ED3724}">
  <dimension ref="A1:R22"/>
  <sheetViews>
    <sheetView workbookViewId="0">
      <selection activeCell="G1" sqref="G1:R22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4" width="6.85546875" bestFit="1" customWidth="1"/>
    <col min="5" max="5" width="7.7109375" bestFit="1" customWidth="1"/>
    <col min="6" max="6" width="12.140625" bestFit="1" customWidth="1"/>
    <col min="9" max="9" width="12.140625" bestFit="1" customWidth="1"/>
    <col min="10" max="10" width="12.85546875" bestFit="1" customWidth="1"/>
    <col min="11" max="12" width="6.7109375" bestFit="1" customWidth="1"/>
    <col min="13" max="13" width="12.5703125" bestFit="1" customWidth="1"/>
    <col min="14" max="15" width="12.140625" bestFit="1" customWidth="1"/>
    <col min="16" max="16" width="5.5703125" bestFit="1" customWidth="1"/>
    <col min="17" max="17" width="12.140625" bestFit="1" customWidth="1"/>
    <col min="18" max="18" width="12.28515625" bestFit="1" customWidth="1"/>
    <col min="19" max="19" width="12.5703125" bestFit="1" customWidth="1"/>
    <col min="20" max="20" width="16.140625" bestFit="1" customWidth="1"/>
  </cols>
  <sheetData>
    <row r="1" spans="1:18" x14ac:dyDescent="0.25">
      <c r="A1" t="s">
        <v>31</v>
      </c>
      <c r="B1" t="s">
        <v>7</v>
      </c>
      <c r="C1" t="s">
        <v>93</v>
      </c>
      <c r="D1" t="s">
        <v>94</v>
      </c>
      <c r="E1" t="s">
        <v>95</v>
      </c>
      <c r="F1" t="s">
        <v>96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97</v>
      </c>
      <c r="M1" t="s">
        <v>26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</row>
    <row r="2" spans="1:18" x14ac:dyDescent="0.25">
      <c r="A2" t="s">
        <v>47</v>
      </c>
      <c r="B2">
        <v>37</v>
      </c>
      <c r="C2" s="17">
        <v>2.6</v>
      </c>
      <c r="D2" s="17">
        <v>2.1</v>
      </c>
      <c r="E2" s="17">
        <v>3.1</v>
      </c>
      <c r="F2" s="17">
        <v>6.2235023041474697</v>
      </c>
      <c r="G2" s="17">
        <v>5.7677526386056197</v>
      </c>
      <c r="H2" s="17">
        <v>6.7574551479235003</v>
      </c>
      <c r="I2" s="17">
        <v>6</v>
      </c>
      <c r="J2" s="17">
        <v>3</v>
      </c>
      <c r="K2" s="17">
        <v>15</v>
      </c>
      <c r="L2" s="17">
        <v>8.2222222222222197</v>
      </c>
      <c r="M2" s="17">
        <v>37.061728395061699</v>
      </c>
      <c r="N2" s="17">
        <v>9</v>
      </c>
      <c r="O2" s="17">
        <v>9.9729729729729701</v>
      </c>
      <c r="P2" s="17">
        <v>2.20302519972961</v>
      </c>
      <c r="Q2" s="17">
        <v>10.945945945945899</v>
      </c>
      <c r="R2" s="17">
        <v>1.9594128605829</v>
      </c>
    </row>
    <row r="3" spans="1:18" x14ac:dyDescent="0.25">
      <c r="A3" t="s">
        <v>51</v>
      </c>
      <c r="B3">
        <v>80</v>
      </c>
      <c r="C3" s="17">
        <v>61.8</v>
      </c>
      <c r="D3" s="17">
        <v>48.1</v>
      </c>
      <c r="E3" s="17">
        <v>82.5</v>
      </c>
      <c r="F3" s="17">
        <v>80.506329113924096</v>
      </c>
      <c r="G3" s="17">
        <v>70.015039133028694</v>
      </c>
      <c r="H3" s="17">
        <v>94.695879605323299</v>
      </c>
      <c r="I3" s="17">
        <v>80</v>
      </c>
      <c r="J3" s="17">
        <v>55</v>
      </c>
      <c r="K3" s="17">
        <v>116</v>
      </c>
      <c r="L3" s="17">
        <v>2.0253164556962</v>
      </c>
      <c r="M3" s="17">
        <v>1.9234097099823699</v>
      </c>
      <c r="N3" s="17">
        <v>79</v>
      </c>
      <c r="O3" s="17">
        <v>97.4120967741935</v>
      </c>
      <c r="P3" s="17">
        <v>8.3205005393971696</v>
      </c>
      <c r="Q3" s="17">
        <v>112.575</v>
      </c>
      <c r="R3" s="17">
        <v>7.6700920789779303</v>
      </c>
    </row>
    <row r="4" spans="1:18" x14ac:dyDescent="0.25">
      <c r="A4" t="s">
        <v>54</v>
      </c>
      <c r="B4">
        <v>123</v>
      </c>
      <c r="C4" s="17">
        <v>57.2</v>
      </c>
      <c r="D4" s="17">
        <v>45.6</v>
      </c>
      <c r="E4" s="17">
        <v>73.2</v>
      </c>
      <c r="F4" s="17">
        <v>79.933687002652505</v>
      </c>
      <c r="G4" s="17">
        <v>72.345249299627696</v>
      </c>
      <c r="H4" s="17">
        <v>89.300605929595704</v>
      </c>
      <c r="I4" s="17">
        <v>80</v>
      </c>
      <c r="J4" s="17">
        <v>59</v>
      </c>
      <c r="K4" s="17">
        <v>108</v>
      </c>
      <c r="L4" s="17">
        <v>2.3653846153846199</v>
      </c>
      <c r="M4" s="17">
        <v>4.0203402366863896</v>
      </c>
      <c r="N4" s="17">
        <v>104</v>
      </c>
      <c r="O4" s="17">
        <v>165.425087108014</v>
      </c>
      <c r="P4" s="17">
        <v>23.173660297640101</v>
      </c>
      <c r="Q4" s="17">
        <v>154.585365853659</v>
      </c>
      <c r="R4" s="17">
        <v>8.9403691354223493</v>
      </c>
    </row>
    <row r="5" spans="1:18" x14ac:dyDescent="0.25">
      <c r="A5" t="s">
        <v>57</v>
      </c>
      <c r="B5">
        <v>33</v>
      </c>
      <c r="C5" s="17">
        <v>67.599999999999994</v>
      </c>
      <c r="D5" s="17">
        <v>37.299999999999997</v>
      </c>
      <c r="E5" s="17">
        <v>218.3</v>
      </c>
      <c r="F5" s="17">
        <v>112.894736842105</v>
      </c>
      <c r="G5" s="17">
        <v>77.427953065966904</v>
      </c>
      <c r="H5" s="17">
        <v>208.316606365974</v>
      </c>
      <c r="I5" s="17">
        <v>111</v>
      </c>
      <c r="J5" s="17">
        <v>68</v>
      </c>
      <c r="K5" s="17">
        <v>208</v>
      </c>
      <c r="L5" s="17">
        <v>1.29411764705882</v>
      </c>
      <c r="M5" s="17">
        <v>0.36447520184544402</v>
      </c>
      <c r="N5" s="17">
        <v>51</v>
      </c>
      <c r="O5" s="17">
        <v>161.82251082251099</v>
      </c>
      <c r="P5" s="17">
        <v>55.619275582515897</v>
      </c>
      <c r="Q5" s="17">
        <v>89.787878787878796</v>
      </c>
      <c r="R5" s="17">
        <v>8.5159602764849893</v>
      </c>
    </row>
    <row r="6" spans="1:18" x14ac:dyDescent="0.25">
      <c r="A6" t="s">
        <v>60</v>
      </c>
      <c r="B6">
        <v>240</v>
      </c>
      <c r="C6" s="17">
        <v>32.6</v>
      </c>
      <c r="D6" s="17">
        <v>28.7</v>
      </c>
      <c r="E6" s="17">
        <v>37</v>
      </c>
      <c r="F6" s="17">
        <v>39.806094182825497</v>
      </c>
      <c r="G6" s="17">
        <v>38.467169574269498</v>
      </c>
      <c r="H6" s="17">
        <v>41.241587810954201</v>
      </c>
      <c r="I6" s="17">
        <v>40</v>
      </c>
      <c r="J6" s="17">
        <v>27</v>
      </c>
      <c r="K6" s="17">
        <v>65</v>
      </c>
      <c r="L6" s="17">
        <v>6.8571428571428603</v>
      </c>
      <c r="M6" s="17">
        <v>42.351020408163301</v>
      </c>
      <c r="N6" s="17">
        <v>70</v>
      </c>
      <c r="O6" s="17">
        <v>76.024791666666701</v>
      </c>
      <c r="P6" s="17">
        <v>4.7805771135985804</v>
      </c>
      <c r="Q6" s="17">
        <v>80.954166666666694</v>
      </c>
      <c r="R6" s="17">
        <v>4.1089565957254299</v>
      </c>
    </row>
    <row r="7" spans="1:18" x14ac:dyDescent="0.25">
      <c r="A7" t="s">
        <v>65</v>
      </c>
      <c r="B7">
        <v>51</v>
      </c>
      <c r="C7" s="17">
        <v>7.5</v>
      </c>
      <c r="D7" s="17">
        <v>5.6</v>
      </c>
      <c r="E7" s="17">
        <v>9.4</v>
      </c>
      <c r="F7" s="17">
        <v>3.7930780559646502</v>
      </c>
      <c r="G7" s="17">
        <v>3.6441935393896601</v>
      </c>
      <c r="H7" s="17">
        <v>3.9546462002996501</v>
      </c>
      <c r="I7" s="17">
        <v>4</v>
      </c>
      <c r="J7" s="17">
        <v>2</v>
      </c>
      <c r="K7" s="17">
        <v>12</v>
      </c>
      <c r="L7" s="17">
        <v>10.199999999999999</v>
      </c>
      <c r="M7" s="17">
        <v>177.76</v>
      </c>
      <c r="N7" s="17">
        <v>10</v>
      </c>
      <c r="O7" s="17">
        <v>10.980392156862701</v>
      </c>
      <c r="P7" s="17">
        <v>1.8393787293425199</v>
      </c>
      <c r="Q7" s="17">
        <v>11.960784313725499</v>
      </c>
      <c r="R7" s="17">
        <v>1.3864838846795</v>
      </c>
    </row>
    <row r="8" spans="1:18" x14ac:dyDescent="0.25">
      <c r="A8" t="s">
        <v>67</v>
      </c>
      <c r="B8">
        <v>21</v>
      </c>
      <c r="C8" s="17">
        <v>0.2</v>
      </c>
      <c r="D8" s="17">
        <v>0.2</v>
      </c>
      <c r="E8" s="17">
        <v>0.3</v>
      </c>
      <c r="F8" s="17">
        <v>7.2966101694915304</v>
      </c>
      <c r="G8" s="17">
        <v>5.7898271001525599</v>
      </c>
      <c r="H8" s="17">
        <v>9.8635715614032105</v>
      </c>
      <c r="I8" s="17">
        <v>7</v>
      </c>
      <c r="J8" s="17">
        <v>3</v>
      </c>
      <c r="K8" s="17">
        <v>21</v>
      </c>
      <c r="L8" s="17">
        <v>5.25</v>
      </c>
      <c r="M8" s="17">
        <v>7.1875</v>
      </c>
      <c r="N8" s="17">
        <v>8</v>
      </c>
      <c r="O8" s="17">
        <v>8</v>
      </c>
      <c r="P8" s="17">
        <v>0</v>
      </c>
      <c r="Q8" s="17">
        <v>8</v>
      </c>
      <c r="R8" s="17">
        <v>0</v>
      </c>
    </row>
    <row r="9" spans="1:18" x14ac:dyDescent="0.25">
      <c r="A9" t="s">
        <v>69</v>
      </c>
      <c r="B9">
        <v>122</v>
      </c>
      <c r="C9" s="17">
        <v>38.4</v>
      </c>
      <c r="D9" s="17">
        <v>29</v>
      </c>
      <c r="E9" s="17">
        <v>51.7</v>
      </c>
      <c r="F9" s="17">
        <v>40.5</v>
      </c>
      <c r="G9" s="17">
        <v>37.770715918800498</v>
      </c>
      <c r="H9" s="17">
        <v>43.6544374613702</v>
      </c>
      <c r="I9" s="17">
        <v>40</v>
      </c>
      <c r="J9" s="17">
        <v>26</v>
      </c>
      <c r="K9" s="17">
        <v>63</v>
      </c>
      <c r="L9" s="17">
        <v>2.1592920353982299</v>
      </c>
      <c r="M9" s="17">
        <v>10.4525021536534</v>
      </c>
      <c r="N9" s="17">
        <v>113</v>
      </c>
      <c r="O9" s="17">
        <v>182.56570184426201</v>
      </c>
      <c r="P9" s="17">
        <v>22.5768722571752</v>
      </c>
      <c r="Q9" s="17">
        <v>179.45081967213099</v>
      </c>
      <c r="R9" s="17">
        <v>10.371204294935</v>
      </c>
    </row>
    <row r="10" spans="1:18" x14ac:dyDescent="0.25">
      <c r="A10" t="s">
        <v>71</v>
      </c>
      <c r="B10">
        <v>29</v>
      </c>
      <c r="C10" s="17">
        <v>6.6</v>
      </c>
      <c r="D10" s="17">
        <v>3.9</v>
      </c>
      <c r="E10" s="17">
        <v>9.8000000000000007</v>
      </c>
      <c r="F10" s="17">
        <v>11.4791666666667</v>
      </c>
      <c r="G10" s="17">
        <v>10.0011482746801</v>
      </c>
      <c r="H10" s="17">
        <v>13.469799179784101</v>
      </c>
      <c r="I10" s="17">
        <v>11</v>
      </c>
      <c r="J10" s="17">
        <v>6</v>
      </c>
      <c r="K10" s="17">
        <v>27</v>
      </c>
      <c r="L10" s="17">
        <v>3.8666666666666698</v>
      </c>
      <c r="M10" s="17">
        <v>8.1155555555555594</v>
      </c>
      <c r="N10" s="17">
        <v>15</v>
      </c>
      <c r="O10" s="17">
        <v>27.068965517241399</v>
      </c>
      <c r="P10" s="17">
        <v>16.5607015883595</v>
      </c>
      <c r="Q10" s="17">
        <v>19.827586206896601</v>
      </c>
      <c r="R10" s="17">
        <v>2.1589621851722098</v>
      </c>
    </row>
    <row r="11" spans="1:18" x14ac:dyDescent="0.25">
      <c r="A11" t="s">
        <v>73</v>
      </c>
      <c r="B11">
        <v>185</v>
      </c>
      <c r="C11" s="17">
        <v>144.30000000000001</v>
      </c>
      <c r="D11" s="17">
        <v>116.7</v>
      </c>
      <c r="E11" s="17">
        <v>183.7</v>
      </c>
      <c r="F11" s="17">
        <v>207.49240121580499</v>
      </c>
      <c r="G11" s="17">
        <v>187.51227208047499</v>
      </c>
      <c r="H11" s="17">
        <v>232.23824937372601</v>
      </c>
      <c r="I11" s="17">
        <v>207</v>
      </c>
      <c r="J11" s="17">
        <v>167</v>
      </c>
      <c r="K11" s="17">
        <v>262</v>
      </c>
      <c r="L11" s="17">
        <v>1.78743961352657</v>
      </c>
      <c r="M11" s="17">
        <v>1.7712432028752101</v>
      </c>
      <c r="N11" s="17">
        <v>207</v>
      </c>
      <c r="O11" s="17">
        <v>440.45345345345299</v>
      </c>
      <c r="P11" s="17">
        <v>58.517480865448299</v>
      </c>
      <c r="Q11" s="17">
        <v>336.29729729729701</v>
      </c>
      <c r="R11" s="17">
        <v>15.101584434987</v>
      </c>
    </row>
    <row r="12" spans="1:18" x14ac:dyDescent="0.25">
      <c r="A12" t="s">
        <v>108</v>
      </c>
      <c r="B12">
        <v>13</v>
      </c>
      <c r="C12" s="17">
        <v>55.3</v>
      </c>
      <c r="D12" s="17">
        <v>11.8</v>
      </c>
      <c r="E12" s="17" t="s">
        <v>109</v>
      </c>
      <c r="F12" s="17">
        <v>65</v>
      </c>
      <c r="G12" s="17">
        <v>34.534239045222698</v>
      </c>
      <c r="H12" s="17">
        <v>551.73592877667204</v>
      </c>
      <c r="I12" s="17">
        <v>62</v>
      </c>
      <c r="J12" s="17">
        <v>30</v>
      </c>
      <c r="K12" s="17">
        <v>1381</v>
      </c>
      <c r="L12" s="17">
        <v>1.2380952380952399</v>
      </c>
      <c r="M12" s="17">
        <v>0.18140589569161</v>
      </c>
      <c r="N12" s="17">
        <v>21</v>
      </c>
      <c r="O12" s="17">
        <v>44.630769230769197</v>
      </c>
      <c r="P12" s="17">
        <v>16.5806131891378</v>
      </c>
      <c r="Q12" s="17">
        <v>35.769230769230802</v>
      </c>
      <c r="R12" s="17">
        <v>4.9709213604318503</v>
      </c>
    </row>
    <row r="13" spans="1:18" x14ac:dyDescent="0.25">
      <c r="A13" t="s">
        <v>110</v>
      </c>
      <c r="B13">
        <v>444</v>
      </c>
      <c r="C13" s="17">
        <v>228</v>
      </c>
      <c r="D13" s="17">
        <v>201.8</v>
      </c>
      <c r="E13" s="17">
        <v>259.39999999999998</v>
      </c>
      <c r="F13" s="17">
        <v>353.526032315978</v>
      </c>
      <c r="G13" s="17">
        <v>333.25442728348003</v>
      </c>
      <c r="H13" s="17">
        <v>376.42358319201003</v>
      </c>
      <c r="I13" s="17">
        <v>353</v>
      </c>
      <c r="J13" s="17">
        <v>302</v>
      </c>
      <c r="K13" s="17">
        <v>420</v>
      </c>
      <c r="L13" s="17">
        <v>2.2089552238805998</v>
      </c>
      <c r="M13" s="17">
        <v>2.8717605999851501</v>
      </c>
      <c r="N13" s="17">
        <v>402</v>
      </c>
      <c r="O13" s="17">
        <v>545.69302781041904</v>
      </c>
      <c r="P13" s="17">
        <v>27.875319326749299</v>
      </c>
      <c r="Q13" s="17">
        <v>583.59009009009003</v>
      </c>
      <c r="R13" s="17">
        <v>16.093645569759001</v>
      </c>
    </row>
    <row r="14" spans="1:18" x14ac:dyDescent="0.25">
      <c r="A14" t="s">
        <v>78</v>
      </c>
      <c r="B14">
        <v>37</v>
      </c>
      <c r="C14" s="17">
        <v>9</v>
      </c>
      <c r="D14" s="17">
        <v>7.2</v>
      </c>
      <c r="E14" s="17">
        <v>11.1</v>
      </c>
      <c r="F14" s="17">
        <v>9.5780141843971602</v>
      </c>
      <c r="G14" s="17">
        <v>8.6993492542979904</v>
      </c>
      <c r="H14" s="17">
        <v>10.6541176064189</v>
      </c>
      <c r="I14" s="17">
        <v>9</v>
      </c>
      <c r="J14" s="17">
        <v>5</v>
      </c>
      <c r="K14" s="17">
        <v>24</v>
      </c>
      <c r="L14" s="17">
        <v>5.28571428571429</v>
      </c>
      <c r="M14" s="17">
        <v>17.632653061224499</v>
      </c>
      <c r="N14" s="17">
        <v>14</v>
      </c>
      <c r="O14" s="17">
        <v>14.243243243243199</v>
      </c>
      <c r="P14" s="17">
        <v>0.71378987276995998</v>
      </c>
      <c r="Q14" s="17">
        <v>14.972972972973</v>
      </c>
      <c r="R14" s="17">
        <v>0.97297297297297303</v>
      </c>
    </row>
    <row r="15" spans="1:18" x14ac:dyDescent="0.25">
      <c r="A15" t="s">
        <v>80</v>
      </c>
      <c r="B15">
        <v>53</v>
      </c>
      <c r="C15" s="17">
        <v>248.6</v>
      </c>
      <c r="D15" s="17">
        <v>172.8</v>
      </c>
      <c r="E15" s="17">
        <v>427.8</v>
      </c>
      <c r="F15" s="17">
        <v>371</v>
      </c>
      <c r="G15" s="17">
        <v>244.85385280393601</v>
      </c>
      <c r="H15" s="17">
        <v>765.247537428908</v>
      </c>
      <c r="I15" s="17">
        <v>367</v>
      </c>
      <c r="J15" s="17">
        <v>237</v>
      </c>
      <c r="K15" s="17">
        <v>764</v>
      </c>
      <c r="L15" s="17">
        <v>1.16483516483516</v>
      </c>
      <c r="M15" s="17">
        <v>0.137664533268929</v>
      </c>
      <c r="N15" s="17">
        <v>91</v>
      </c>
      <c r="O15" s="17">
        <v>279.90062893081802</v>
      </c>
      <c r="P15" s="17">
        <v>66.677382419519404</v>
      </c>
      <c r="Q15" s="17">
        <v>165.56603773584899</v>
      </c>
      <c r="R15" s="17">
        <v>11.4045952028484</v>
      </c>
    </row>
    <row r="16" spans="1:18" x14ac:dyDescent="0.25">
      <c r="A16" t="s">
        <v>111</v>
      </c>
      <c r="B16">
        <v>86</v>
      </c>
      <c r="C16" s="17">
        <v>105.8</v>
      </c>
      <c r="D16" s="17">
        <v>79.7</v>
      </c>
      <c r="E16" s="17">
        <v>150.19999999999999</v>
      </c>
      <c r="F16" s="17">
        <v>131.30357142857099</v>
      </c>
      <c r="G16" s="17">
        <v>110.506792762999</v>
      </c>
      <c r="H16" s="17">
        <v>161.74266276606301</v>
      </c>
      <c r="I16" s="17">
        <v>131</v>
      </c>
      <c r="J16" s="17">
        <v>97</v>
      </c>
      <c r="K16" s="17">
        <v>181</v>
      </c>
      <c r="L16" s="17">
        <v>1.65384615384615</v>
      </c>
      <c r="M16" s="17">
        <v>1.0724852071005899</v>
      </c>
      <c r="N16" s="17">
        <v>104</v>
      </c>
      <c r="O16" s="17">
        <v>177.063506261181</v>
      </c>
      <c r="P16" s="17">
        <v>24.955694976092499</v>
      </c>
      <c r="Q16" s="17">
        <v>165.279069767442</v>
      </c>
      <c r="R16" s="17">
        <v>10.103373216482799</v>
      </c>
    </row>
    <row r="17" spans="1:18" x14ac:dyDescent="0.25">
      <c r="A17" t="s">
        <v>112</v>
      </c>
      <c r="B17">
        <v>35</v>
      </c>
      <c r="C17" s="17">
        <v>33.4</v>
      </c>
      <c r="D17" s="17">
        <v>19.2</v>
      </c>
      <c r="E17" s="17">
        <v>75.2</v>
      </c>
      <c r="F17" s="17">
        <v>54.886363636363598</v>
      </c>
      <c r="G17" s="17">
        <v>42.264733922048798</v>
      </c>
      <c r="H17" s="17">
        <v>78.256229131174806</v>
      </c>
      <c r="I17" s="17">
        <v>54</v>
      </c>
      <c r="J17" s="17">
        <v>36</v>
      </c>
      <c r="K17" s="17">
        <v>88</v>
      </c>
      <c r="L17" s="17">
        <v>1.55555555555556</v>
      </c>
      <c r="M17" s="17">
        <v>1.0913580246913599</v>
      </c>
      <c r="N17" s="17">
        <v>45</v>
      </c>
      <c r="O17" s="17">
        <v>88.714285714285694</v>
      </c>
      <c r="P17" s="17">
        <v>22.1269066975029</v>
      </c>
      <c r="Q17" s="17">
        <v>74.142857142857096</v>
      </c>
      <c r="R17" s="17">
        <v>7.1850184269713901</v>
      </c>
    </row>
    <row r="18" spans="1:18" x14ac:dyDescent="0.25">
      <c r="A18" t="s">
        <v>85</v>
      </c>
      <c r="B18">
        <v>105</v>
      </c>
      <c r="C18" s="17">
        <v>6.7</v>
      </c>
      <c r="D18" s="17">
        <v>5.3</v>
      </c>
      <c r="E18" s="17">
        <v>7.9</v>
      </c>
      <c r="F18" s="17">
        <v>5.7447643979057599</v>
      </c>
      <c r="G18" s="17">
        <v>5.5974358647156599</v>
      </c>
      <c r="H18" s="17">
        <v>5.9000581675110801</v>
      </c>
      <c r="I18" s="17">
        <v>6</v>
      </c>
      <c r="J18" s="17">
        <v>3</v>
      </c>
      <c r="K18" s="17">
        <v>21</v>
      </c>
      <c r="L18" s="17">
        <v>17.5</v>
      </c>
      <c r="M18" s="17">
        <v>347.91666666666703</v>
      </c>
      <c r="N18" s="17">
        <v>12</v>
      </c>
      <c r="O18" s="17">
        <v>12</v>
      </c>
      <c r="P18" s="17">
        <v>0.47415437717456699</v>
      </c>
      <c r="Q18" s="17">
        <v>12.990476190476199</v>
      </c>
      <c r="R18" s="17">
        <v>0.99047619047619095</v>
      </c>
    </row>
    <row r="19" spans="1:18" x14ac:dyDescent="0.25">
      <c r="A19" t="s">
        <v>87</v>
      </c>
      <c r="B19">
        <v>38</v>
      </c>
      <c r="C19" s="17">
        <v>1.8</v>
      </c>
      <c r="D19" s="17">
        <v>1.6</v>
      </c>
      <c r="E19" s="17">
        <v>2</v>
      </c>
      <c r="F19" s="17">
        <v>4.1850220264317199</v>
      </c>
      <c r="G19" s="17">
        <v>3.93063017795185</v>
      </c>
      <c r="H19" s="17">
        <v>4.4746211747507596</v>
      </c>
      <c r="I19" s="17">
        <v>4</v>
      </c>
      <c r="J19" s="17">
        <v>2</v>
      </c>
      <c r="K19" s="17">
        <v>12</v>
      </c>
      <c r="L19" s="17">
        <v>15.2</v>
      </c>
      <c r="M19" s="17">
        <v>56.56</v>
      </c>
      <c r="N19" s="17">
        <v>5</v>
      </c>
      <c r="O19" s="17">
        <v>5</v>
      </c>
      <c r="P19" s="17">
        <v>0.43544481667101198</v>
      </c>
      <c r="Q19" s="17">
        <v>5.9736842105263204</v>
      </c>
      <c r="R19" s="17">
        <v>0.97368421052631604</v>
      </c>
    </row>
    <row r="20" spans="1:18" x14ac:dyDescent="0.25">
      <c r="A20" t="s">
        <v>89</v>
      </c>
      <c r="B20">
        <v>92</v>
      </c>
      <c r="C20" s="17">
        <v>50.2</v>
      </c>
      <c r="D20" s="17">
        <v>37.6</v>
      </c>
      <c r="E20" s="17">
        <v>69.7</v>
      </c>
      <c r="F20" s="17">
        <v>68.161943319838102</v>
      </c>
      <c r="G20" s="17">
        <v>60.716089888685303</v>
      </c>
      <c r="H20" s="17">
        <v>77.689286791396597</v>
      </c>
      <c r="I20" s="17">
        <v>68</v>
      </c>
      <c r="J20" s="17">
        <v>47</v>
      </c>
      <c r="K20" s="17">
        <v>96</v>
      </c>
      <c r="L20" s="17">
        <v>2.24390243902439</v>
      </c>
      <c r="M20" s="17">
        <v>3.2331945270672202</v>
      </c>
      <c r="N20" s="17">
        <v>82</v>
      </c>
      <c r="O20" s="17">
        <v>121.59124713958801</v>
      </c>
      <c r="P20" s="17">
        <v>16.818303516779601</v>
      </c>
      <c r="Q20" s="17">
        <v>120.576086956522</v>
      </c>
      <c r="R20" s="17">
        <v>7.48071717749061</v>
      </c>
    </row>
    <row r="21" spans="1:18" x14ac:dyDescent="0.25">
      <c r="A21" t="s">
        <v>113</v>
      </c>
      <c r="B21">
        <v>35</v>
      </c>
      <c r="C21" s="17">
        <v>17.899999999999999</v>
      </c>
      <c r="D21" s="17">
        <v>11.9</v>
      </c>
      <c r="E21" s="17">
        <v>28.2</v>
      </c>
      <c r="F21" s="17">
        <v>20.818965517241399</v>
      </c>
      <c r="G21" s="17">
        <v>17.8470266741366</v>
      </c>
      <c r="H21" s="17">
        <v>24.978449682765</v>
      </c>
      <c r="I21" s="17">
        <v>21</v>
      </c>
      <c r="J21" s="17">
        <v>12</v>
      </c>
      <c r="K21" s="17">
        <v>39</v>
      </c>
      <c r="L21" s="17">
        <v>2.2580645161290298</v>
      </c>
      <c r="M21" s="17">
        <v>4.6430801248699298</v>
      </c>
      <c r="N21" s="17">
        <v>31</v>
      </c>
      <c r="O21" s="17">
        <v>83.457142857142898</v>
      </c>
      <c r="P21" s="17">
        <v>39.764408247392602</v>
      </c>
      <c r="Q21" s="17">
        <v>48.485714285714302</v>
      </c>
      <c r="R21" s="17">
        <v>5.7034182374990499</v>
      </c>
    </row>
    <row r="22" spans="1:18" x14ac:dyDescent="0.25">
      <c r="A22" t="s">
        <v>114</v>
      </c>
      <c r="B22">
        <v>8</v>
      </c>
      <c r="C22" s="17">
        <v>34.6</v>
      </c>
      <c r="D22" s="17">
        <v>8.6</v>
      </c>
      <c r="E22" s="17" t="s">
        <v>109</v>
      </c>
      <c r="F22" s="17">
        <v>60</v>
      </c>
      <c r="G22" s="17">
        <v>22.981119657242399</v>
      </c>
      <c r="H22" s="17">
        <v>-98.225579586730603</v>
      </c>
      <c r="I22" s="17">
        <v>56</v>
      </c>
      <c r="J22" s="17">
        <v>21</v>
      </c>
      <c r="K22" s="17">
        <v>2147483647</v>
      </c>
      <c r="L22" s="17">
        <v>1.1428571428571399</v>
      </c>
      <c r="M22" s="17">
        <v>0.122448979591837</v>
      </c>
      <c r="N22" s="17">
        <v>14</v>
      </c>
      <c r="O22" s="17">
        <v>45.5</v>
      </c>
      <c r="P22" s="17">
        <v>29.298037476936901</v>
      </c>
      <c r="Q22" s="17">
        <v>24.5</v>
      </c>
      <c r="R22" s="17">
        <v>4.4370598373247097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03BC-9BDA-4369-A953-A930AAC06EAA}">
  <dimension ref="A1:S23"/>
  <sheetViews>
    <sheetView workbookViewId="0">
      <selection sqref="A1:XFD1048576"/>
    </sheetView>
  </sheetViews>
  <sheetFormatPr defaultColWidth="12.42578125" defaultRowHeight="15" x14ac:dyDescent="0.25"/>
  <cols>
    <col min="1" max="1" width="9.85546875" bestFit="1" customWidth="1"/>
    <col min="2" max="2" width="14.140625" bestFit="1" customWidth="1"/>
    <col min="3" max="3" width="9.7109375" bestFit="1" customWidth="1"/>
    <col min="4" max="4" width="10.28515625" bestFit="1" customWidth="1"/>
    <col min="5" max="5" width="12" bestFit="1" customWidth="1"/>
    <col min="6" max="6" width="9.28515625" bestFit="1" customWidth="1"/>
    <col min="7" max="8" width="9.7109375" bestFit="1" customWidth="1"/>
    <col min="9" max="9" width="9.7109375" customWidth="1"/>
    <col min="10" max="10" width="9.5703125" bestFit="1" customWidth="1"/>
    <col min="11" max="11" width="9" bestFit="1" customWidth="1"/>
    <col min="12" max="12" width="14.140625" bestFit="1" customWidth="1"/>
    <col min="13" max="13" width="10.85546875" bestFit="1" customWidth="1"/>
    <col min="14" max="14" width="15.28515625" bestFit="1" customWidth="1"/>
    <col min="17" max="17" width="16.28515625" bestFit="1" customWidth="1"/>
  </cols>
  <sheetData>
    <row r="1" spans="1:19" ht="18.75" x14ac:dyDescent="0.25">
      <c r="A1" s="7" t="s">
        <v>29</v>
      </c>
      <c r="B1" s="7" t="s">
        <v>30</v>
      </c>
      <c r="C1" s="8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15</v>
      </c>
      <c r="K1" s="8" t="s">
        <v>38</v>
      </c>
      <c r="L1" s="8" t="s">
        <v>39</v>
      </c>
      <c r="M1" s="8" t="s">
        <v>11</v>
      </c>
      <c r="N1" s="8" t="s">
        <v>17</v>
      </c>
      <c r="O1" s="8" t="s">
        <v>40</v>
      </c>
      <c r="P1" s="8" t="s">
        <v>41</v>
      </c>
      <c r="Q1" s="8" t="s">
        <v>42</v>
      </c>
      <c r="R1" s="8" t="s">
        <v>43</v>
      </c>
      <c r="S1" s="8" t="s">
        <v>44</v>
      </c>
    </row>
    <row r="2" spans="1:19" ht="15.75" x14ac:dyDescent="0.25">
      <c r="A2" s="9" t="s">
        <v>45</v>
      </c>
      <c r="B2" s="9" t="s">
        <v>46</v>
      </c>
      <c r="C2" s="8" t="s">
        <v>47</v>
      </c>
      <c r="D2" s="9">
        <v>2017</v>
      </c>
      <c r="E2" s="9" t="s">
        <v>48</v>
      </c>
      <c r="F2" s="10">
        <v>1605</v>
      </c>
      <c r="G2" s="10">
        <v>5878</v>
      </c>
      <c r="H2" s="10">
        <v>11301</v>
      </c>
      <c r="I2" s="10">
        <v>4333</v>
      </c>
      <c r="J2" s="8">
        <v>2270</v>
      </c>
      <c r="K2" s="8">
        <v>1</v>
      </c>
      <c r="L2" s="8">
        <v>22.7</v>
      </c>
      <c r="M2" s="8">
        <v>1</v>
      </c>
      <c r="N2" s="8">
        <v>2</v>
      </c>
      <c r="O2" s="10">
        <v>11301</v>
      </c>
      <c r="P2" s="8">
        <v>0.2</v>
      </c>
      <c r="Q2" s="8">
        <v>2018</v>
      </c>
      <c r="R2" s="8">
        <v>2019</v>
      </c>
      <c r="S2" s="8">
        <v>1</v>
      </c>
    </row>
    <row r="3" spans="1:19" ht="15.75" x14ac:dyDescent="0.25">
      <c r="A3" s="9" t="s">
        <v>49</v>
      </c>
      <c r="B3" s="9" t="s">
        <v>50</v>
      </c>
      <c r="C3" s="8" t="s">
        <v>51</v>
      </c>
      <c r="D3" s="9">
        <v>2017</v>
      </c>
      <c r="E3" s="9" t="s">
        <v>52</v>
      </c>
      <c r="F3" s="10">
        <v>1259</v>
      </c>
      <c r="G3" s="9">
        <v>984</v>
      </c>
      <c r="H3" s="10">
        <v>1654</v>
      </c>
      <c r="I3" s="10">
        <v>561</v>
      </c>
      <c r="J3" s="8">
        <v>590</v>
      </c>
      <c r="K3" s="8">
        <v>1</v>
      </c>
      <c r="L3" s="8">
        <v>14.4</v>
      </c>
      <c r="M3" s="8">
        <v>1</v>
      </c>
      <c r="N3" s="8">
        <v>2</v>
      </c>
      <c r="O3" s="10">
        <v>1654</v>
      </c>
      <c r="P3" s="8">
        <v>0.2</v>
      </c>
      <c r="Q3" s="8">
        <v>2018</v>
      </c>
      <c r="R3" s="8">
        <v>2019</v>
      </c>
      <c r="S3" s="8">
        <v>1</v>
      </c>
    </row>
    <row r="4" spans="1:19" ht="15.75" x14ac:dyDescent="0.25">
      <c r="A4" s="9" t="s">
        <v>45</v>
      </c>
      <c r="B4" s="9" t="s">
        <v>53</v>
      </c>
      <c r="C4" s="8" t="s">
        <v>54</v>
      </c>
      <c r="D4" s="9">
        <v>2017</v>
      </c>
      <c r="E4" s="9" t="s">
        <v>55</v>
      </c>
      <c r="F4" s="9">
        <v>396</v>
      </c>
      <c r="G4" s="10">
        <v>3778</v>
      </c>
      <c r="H4" s="10">
        <v>1097</v>
      </c>
      <c r="I4" s="10">
        <v>615</v>
      </c>
      <c r="J4" s="8">
        <v>230</v>
      </c>
      <c r="K4" s="7">
        <v>1</v>
      </c>
      <c r="L4" s="8">
        <v>8.5</v>
      </c>
      <c r="M4" s="8">
        <v>2</v>
      </c>
      <c r="N4" s="8">
        <v>2</v>
      </c>
      <c r="O4" s="10">
        <v>1097</v>
      </c>
      <c r="P4" s="8">
        <v>0.2</v>
      </c>
      <c r="Q4" s="8">
        <v>2018</v>
      </c>
      <c r="R4" s="8">
        <v>2019</v>
      </c>
      <c r="S4" s="8">
        <v>1</v>
      </c>
    </row>
    <row r="5" spans="1:19" ht="15.75" x14ac:dyDescent="0.25">
      <c r="A5" s="9" t="s">
        <v>45</v>
      </c>
      <c r="B5" s="9" t="s">
        <v>56</v>
      </c>
      <c r="C5" s="8" t="s">
        <v>57</v>
      </c>
      <c r="D5" s="9">
        <v>2018</v>
      </c>
      <c r="E5" s="9" t="s">
        <v>52</v>
      </c>
      <c r="F5" s="10">
        <v>3194</v>
      </c>
      <c r="G5" s="10">
        <v>21024</v>
      </c>
      <c r="H5" s="10">
        <v>36558</v>
      </c>
      <c r="I5" s="10">
        <v>770</v>
      </c>
      <c r="J5" s="8">
        <v>408</v>
      </c>
      <c r="K5" s="8">
        <v>1</v>
      </c>
      <c r="L5" s="8">
        <v>6.4</v>
      </c>
      <c r="M5" s="8">
        <v>1</v>
      </c>
      <c r="N5" s="8">
        <v>1</v>
      </c>
      <c r="O5" s="10">
        <v>36558</v>
      </c>
      <c r="P5" s="8">
        <v>0.2</v>
      </c>
      <c r="Q5" s="8">
        <v>2018</v>
      </c>
      <c r="R5" s="8">
        <v>2019</v>
      </c>
      <c r="S5" s="8">
        <v>1</v>
      </c>
    </row>
    <row r="6" spans="1:19" ht="15.75" x14ac:dyDescent="0.25">
      <c r="A6" s="9" t="s">
        <v>58</v>
      </c>
      <c r="B6" s="9" t="s">
        <v>59</v>
      </c>
      <c r="C6" s="8" t="s">
        <v>60</v>
      </c>
      <c r="D6" s="9">
        <v>2016</v>
      </c>
      <c r="E6" s="9" t="s">
        <v>61</v>
      </c>
      <c r="F6" s="9" t="s">
        <v>62</v>
      </c>
      <c r="G6" s="10">
        <v>5901</v>
      </c>
      <c r="H6" s="10">
        <v>1637</v>
      </c>
      <c r="I6" s="10" t="s">
        <v>62</v>
      </c>
      <c r="J6" s="8">
        <v>1129</v>
      </c>
      <c r="K6" s="8">
        <v>1</v>
      </c>
      <c r="L6" s="8">
        <v>33.1</v>
      </c>
      <c r="M6" s="8">
        <v>4</v>
      </c>
      <c r="N6" s="8">
        <v>2</v>
      </c>
      <c r="O6" s="10">
        <v>1637</v>
      </c>
      <c r="P6" s="8">
        <v>11</v>
      </c>
      <c r="Q6" s="8">
        <v>2018</v>
      </c>
      <c r="R6" s="8">
        <v>2019</v>
      </c>
      <c r="S6" s="8">
        <v>1</v>
      </c>
    </row>
    <row r="7" spans="1:19" ht="15.75" x14ac:dyDescent="0.25">
      <c r="A7" s="9" t="s">
        <v>63</v>
      </c>
      <c r="B7" s="9" t="s">
        <v>64</v>
      </c>
      <c r="C7" s="8" t="s">
        <v>65</v>
      </c>
      <c r="D7" s="9">
        <v>2000</v>
      </c>
      <c r="E7" s="9" t="s">
        <v>55</v>
      </c>
      <c r="F7" s="9" t="s">
        <v>62</v>
      </c>
      <c r="G7" s="10" t="s">
        <v>62</v>
      </c>
      <c r="H7" s="10" t="s">
        <v>62</v>
      </c>
      <c r="I7" s="10" t="s">
        <v>62</v>
      </c>
      <c r="J7" s="8">
        <v>1550</v>
      </c>
      <c r="K7" s="8">
        <v>1</v>
      </c>
      <c r="L7" s="8">
        <v>1.7</v>
      </c>
      <c r="M7" s="8">
        <v>3</v>
      </c>
      <c r="N7" s="8" t="s">
        <v>62</v>
      </c>
      <c r="O7" s="10" t="s">
        <v>62</v>
      </c>
      <c r="P7" s="8">
        <v>6</v>
      </c>
      <c r="Q7">
        <v>2019</v>
      </c>
      <c r="R7" s="8">
        <v>2019</v>
      </c>
      <c r="S7">
        <v>0</v>
      </c>
    </row>
    <row r="8" spans="1:19" ht="15.75" x14ac:dyDescent="0.25">
      <c r="A8" s="9" t="s">
        <v>63</v>
      </c>
      <c r="B8" s="9" t="s">
        <v>66</v>
      </c>
      <c r="C8" s="8" t="s">
        <v>67</v>
      </c>
      <c r="D8" s="9">
        <v>2018</v>
      </c>
      <c r="E8" s="9" t="s">
        <v>52</v>
      </c>
      <c r="F8" s="10">
        <v>1846</v>
      </c>
      <c r="G8" s="10">
        <v>1542</v>
      </c>
      <c r="H8" s="10">
        <v>2124</v>
      </c>
      <c r="I8" s="10">
        <v>1456</v>
      </c>
      <c r="J8" s="8">
        <v>653</v>
      </c>
      <c r="K8" s="8">
        <v>1</v>
      </c>
      <c r="L8" s="8">
        <v>16.7</v>
      </c>
      <c r="M8" s="8">
        <v>2</v>
      </c>
      <c r="N8" s="8">
        <v>1</v>
      </c>
      <c r="O8" s="10">
        <v>2124</v>
      </c>
      <c r="P8" s="8">
        <v>3</v>
      </c>
      <c r="Q8" s="8">
        <v>2018</v>
      </c>
      <c r="R8" s="8">
        <v>2019</v>
      </c>
      <c r="S8" s="8">
        <v>1</v>
      </c>
    </row>
    <row r="9" spans="1:19" ht="15.75" x14ac:dyDescent="0.25">
      <c r="A9" s="9" t="s">
        <v>49</v>
      </c>
      <c r="B9" s="9" t="s">
        <v>68</v>
      </c>
      <c r="C9" s="9" t="s">
        <v>69</v>
      </c>
      <c r="D9" s="9">
        <v>2017</v>
      </c>
      <c r="E9" s="9" t="s">
        <v>61</v>
      </c>
      <c r="F9" s="9" t="s">
        <v>62</v>
      </c>
      <c r="G9" s="9" t="s">
        <v>62</v>
      </c>
      <c r="H9" s="9" t="s">
        <v>62</v>
      </c>
      <c r="I9" s="9" t="s">
        <v>62</v>
      </c>
      <c r="J9" s="8">
        <v>1216</v>
      </c>
      <c r="K9" s="7">
        <v>1</v>
      </c>
      <c r="L9" s="8" t="s">
        <v>62</v>
      </c>
      <c r="M9" s="8">
        <v>1</v>
      </c>
      <c r="N9" s="8">
        <v>2</v>
      </c>
      <c r="O9" s="9" t="s">
        <v>62</v>
      </c>
      <c r="P9" s="8">
        <v>0.2</v>
      </c>
      <c r="Q9" s="8">
        <v>2018</v>
      </c>
      <c r="R9" s="8">
        <v>2019</v>
      </c>
      <c r="S9" s="8">
        <v>1</v>
      </c>
    </row>
    <row r="10" spans="1:19" ht="15.75" x14ac:dyDescent="0.25">
      <c r="A10" s="9" t="s">
        <v>49</v>
      </c>
      <c r="B10" s="9" t="s">
        <v>70</v>
      </c>
      <c r="C10" s="8" t="s">
        <v>71</v>
      </c>
      <c r="D10" s="9">
        <v>2016</v>
      </c>
      <c r="E10" s="9" t="s">
        <v>48</v>
      </c>
      <c r="F10" s="10">
        <v>8191</v>
      </c>
      <c r="G10" s="10">
        <v>6549</v>
      </c>
      <c r="H10" s="10">
        <v>10420</v>
      </c>
      <c r="I10" s="10">
        <v>6305</v>
      </c>
      <c r="J10" s="8">
        <v>3631</v>
      </c>
      <c r="K10" s="8">
        <v>1</v>
      </c>
      <c r="L10" s="8">
        <v>1.47</v>
      </c>
      <c r="M10" s="8">
        <v>1</v>
      </c>
      <c r="N10" s="8">
        <v>2</v>
      </c>
      <c r="O10" s="10">
        <v>10420</v>
      </c>
      <c r="P10" s="8">
        <v>0.2</v>
      </c>
      <c r="Q10" s="8">
        <v>2018</v>
      </c>
      <c r="R10" s="8">
        <v>2019</v>
      </c>
      <c r="S10" s="8">
        <v>1</v>
      </c>
    </row>
    <row r="11" spans="1:19" ht="15.75" x14ac:dyDescent="0.25">
      <c r="A11" s="9" t="s">
        <v>49</v>
      </c>
      <c r="B11" s="9" t="s">
        <v>72</v>
      </c>
      <c r="C11" s="8" t="s">
        <v>73</v>
      </c>
      <c r="D11" s="8">
        <v>2016</v>
      </c>
      <c r="E11" s="8" t="s">
        <v>74</v>
      </c>
      <c r="F11" s="11">
        <v>2486</v>
      </c>
      <c r="G11" s="11">
        <v>2972</v>
      </c>
      <c r="H11" s="11">
        <v>7219</v>
      </c>
      <c r="I11" s="11">
        <v>4607</v>
      </c>
      <c r="J11" s="8">
        <v>546</v>
      </c>
      <c r="K11" s="8">
        <v>1</v>
      </c>
      <c r="L11" s="8">
        <v>32.200000000000003</v>
      </c>
      <c r="M11" s="8">
        <v>1</v>
      </c>
      <c r="N11" s="8">
        <v>2</v>
      </c>
      <c r="O11" s="11">
        <v>7219</v>
      </c>
      <c r="P11" s="8">
        <v>0.2</v>
      </c>
      <c r="Q11" s="8">
        <v>2018</v>
      </c>
      <c r="R11" s="8">
        <v>2019</v>
      </c>
      <c r="S11" s="8">
        <v>1</v>
      </c>
    </row>
    <row r="12" spans="1:19" ht="15.75" x14ac:dyDescent="0.25">
      <c r="A12" s="9" t="s">
        <v>45</v>
      </c>
      <c r="B12" s="9" t="s">
        <v>75</v>
      </c>
      <c r="C12" s="8" t="s">
        <v>76</v>
      </c>
      <c r="D12" s="9">
        <v>2013</v>
      </c>
      <c r="E12" s="9" t="s">
        <v>52</v>
      </c>
      <c r="F12" s="10">
        <v>4705</v>
      </c>
      <c r="G12" s="10">
        <v>4519</v>
      </c>
      <c r="H12" s="10">
        <v>3113</v>
      </c>
      <c r="I12" s="10">
        <v>5307</v>
      </c>
      <c r="J12" s="8">
        <v>142</v>
      </c>
      <c r="K12" s="8">
        <v>1</v>
      </c>
      <c r="L12" s="8">
        <v>5.3</v>
      </c>
      <c r="M12" s="8">
        <v>7</v>
      </c>
      <c r="N12" s="8">
        <v>3</v>
      </c>
      <c r="O12" s="10">
        <v>4705</v>
      </c>
      <c r="P12" s="8">
        <v>6</v>
      </c>
      <c r="Q12" s="8">
        <v>2016</v>
      </c>
      <c r="R12" s="8">
        <v>2017</v>
      </c>
      <c r="S12" s="8">
        <v>1</v>
      </c>
    </row>
    <row r="13" spans="1:19" ht="15.75" x14ac:dyDescent="0.25">
      <c r="A13" s="9" t="s">
        <v>45</v>
      </c>
      <c r="B13" s="9" t="s">
        <v>77</v>
      </c>
      <c r="C13" s="8" t="s">
        <v>78</v>
      </c>
      <c r="D13" s="9">
        <v>2018</v>
      </c>
      <c r="E13" s="9" t="s">
        <v>74</v>
      </c>
      <c r="F13" s="9">
        <v>18</v>
      </c>
      <c r="G13" s="9">
        <v>18</v>
      </c>
      <c r="H13" s="9" t="s">
        <v>62</v>
      </c>
      <c r="I13" s="9">
        <v>50</v>
      </c>
      <c r="J13" s="8">
        <v>102</v>
      </c>
      <c r="K13" s="9">
        <v>1</v>
      </c>
      <c r="L13" s="8">
        <v>2.1</v>
      </c>
      <c r="M13" s="9">
        <v>1</v>
      </c>
      <c r="N13" s="8">
        <v>1</v>
      </c>
      <c r="O13" s="9" t="s">
        <v>62</v>
      </c>
      <c r="P13" s="8">
        <v>0.2</v>
      </c>
      <c r="Q13" s="8">
        <v>2018</v>
      </c>
      <c r="R13" s="8">
        <v>2019</v>
      </c>
      <c r="S13" s="8">
        <v>1</v>
      </c>
    </row>
    <row r="14" spans="1:19" ht="15.75" x14ac:dyDescent="0.25">
      <c r="A14" s="9" t="s">
        <v>49</v>
      </c>
      <c r="B14" s="9" t="s">
        <v>79</v>
      </c>
      <c r="C14" s="8" t="s">
        <v>80</v>
      </c>
      <c r="D14" s="8">
        <v>2017</v>
      </c>
      <c r="E14" s="8" t="s">
        <v>48</v>
      </c>
      <c r="F14" s="9" t="s">
        <v>62</v>
      </c>
      <c r="G14" s="9" t="s">
        <v>62</v>
      </c>
      <c r="H14" s="9" t="s">
        <v>62</v>
      </c>
      <c r="I14" s="9" t="s">
        <v>62</v>
      </c>
      <c r="J14" s="8">
        <v>7327</v>
      </c>
      <c r="K14" s="8">
        <v>1</v>
      </c>
      <c r="L14" s="8" t="s">
        <v>62</v>
      </c>
      <c r="M14" s="8">
        <v>1</v>
      </c>
      <c r="N14" s="8">
        <v>2</v>
      </c>
      <c r="O14" s="9" t="s">
        <v>62</v>
      </c>
      <c r="P14" s="8">
        <v>0.2</v>
      </c>
      <c r="Q14">
        <v>2017</v>
      </c>
      <c r="R14" s="8">
        <v>2019</v>
      </c>
      <c r="S14">
        <v>2</v>
      </c>
    </row>
    <row r="15" spans="1:19" ht="15.75" x14ac:dyDescent="0.25">
      <c r="A15" s="9" t="s">
        <v>63</v>
      </c>
      <c r="B15" s="9" t="s">
        <v>81</v>
      </c>
      <c r="C15" s="8" t="s">
        <v>82</v>
      </c>
      <c r="D15" s="9">
        <v>2016</v>
      </c>
      <c r="E15" s="9" t="s">
        <v>55</v>
      </c>
      <c r="F15" s="10">
        <v>6016</v>
      </c>
      <c r="G15" s="10">
        <v>2539</v>
      </c>
      <c r="H15" s="10">
        <v>4813</v>
      </c>
      <c r="I15" s="10">
        <v>9066</v>
      </c>
      <c r="J15" s="8">
        <v>363</v>
      </c>
      <c r="K15" s="8">
        <v>1</v>
      </c>
      <c r="L15" s="8">
        <v>3.8</v>
      </c>
      <c r="M15" s="8">
        <v>2</v>
      </c>
      <c r="N15" s="8">
        <v>3</v>
      </c>
      <c r="O15" s="10">
        <v>4813</v>
      </c>
      <c r="P15" s="8">
        <v>3</v>
      </c>
      <c r="Q15">
        <v>2018</v>
      </c>
      <c r="R15" s="8">
        <v>2019</v>
      </c>
      <c r="S15">
        <v>1</v>
      </c>
    </row>
    <row r="16" spans="1:19" ht="15.75" x14ac:dyDescent="0.25">
      <c r="A16" s="9" t="s">
        <v>83</v>
      </c>
      <c r="B16" s="9" t="s">
        <v>84</v>
      </c>
      <c r="C16" s="8" t="s">
        <v>85</v>
      </c>
      <c r="D16" s="9">
        <v>2018</v>
      </c>
      <c r="E16" s="9" t="s">
        <v>61</v>
      </c>
      <c r="F16" s="9" t="s">
        <v>62</v>
      </c>
      <c r="G16" s="10">
        <v>1891</v>
      </c>
      <c r="H16" s="10">
        <v>2868</v>
      </c>
      <c r="I16" s="10">
        <v>1560</v>
      </c>
      <c r="J16" s="8">
        <v>80</v>
      </c>
      <c r="K16" s="8">
        <v>1</v>
      </c>
      <c r="L16" s="8" t="s">
        <v>62</v>
      </c>
      <c r="M16" s="8">
        <v>1</v>
      </c>
      <c r="N16" s="8">
        <v>1</v>
      </c>
      <c r="O16" s="10" t="s">
        <v>62</v>
      </c>
      <c r="P16" s="8">
        <v>0.2</v>
      </c>
      <c r="Q16" s="8">
        <v>2016</v>
      </c>
      <c r="R16" s="8">
        <v>2019</v>
      </c>
      <c r="S16" s="8">
        <v>3</v>
      </c>
    </row>
    <row r="17" spans="1:19" ht="15.75" x14ac:dyDescent="0.25">
      <c r="A17" s="9" t="s">
        <v>49</v>
      </c>
      <c r="B17" s="9" t="s">
        <v>86</v>
      </c>
      <c r="C17" s="9" t="s">
        <v>87</v>
      </c>
      <c r="D17" s="9">
        <v>2013</v>
      </c>
      <c r="E17" s="9" t="s">
        <v>55</v>
      </c>
      <c r="F17" s="9" t="s">
        <v>62</v>
      </c>
      <c r="G17" s="9" t="s">
        <v>62</v>
      </c>
      <c r="H17" s="9" t="s">
        <v>62</v>
      </c>
      <c r="I17" s="9" t="s">
        <v>62</v>
      </c>
      <c r="J17" s="8">
        <v>5</v>
      </c>
      <c r="K17" s="7">
        <v>2</v>
      </c>
      <c r="L17" s="8" t="s">
        <v>62</v>
      </c>
      <c r="M17" s="8">
        <v>1</v>
      </c>
      <c r="N17" s="8">
        <v>6</v>
      </c>
      <c r="O17" s="9" t="s">
        <v>62</v>
      </c>
      <c r="P17" s="8">
        <v>0.2</v>
      </c>
      <c r="Q17" s="8">
        <v>2018</v>
      </c>
      <c r="R17" s="8">
        <v>2019</v>
      </c>
      <c r="S17" s="8">
        <v>1</v>
      </c>
    </row>
    <row r="18" spans="1:19" ht="15.75" x14ac:dyDescent="0.25">
      <c r="A18" s="9" t="s">
        <v>45</v>
      </c>
      <c r="B18" s="9" t="s">
        <v>88</v>
      </c>
      <c r="C18" s="8" t="s">
        <v>89</v>
      </c>
      <c r="D18" s="9">
        <v>2015</v>
      </c>
      <c r="E18" s="9" t="s">
        <v>90</v>
      </c>
      <c r="F18" s="10">
        <v>9465</v>
      </c>
      <c r="G18" s="10">
        <v>10549</v>
      </c>
      <c r="H18" s="10">
        <v>3974</v>
      </c>
      <c r="I18" s="10">
        <v>1531</v>
      </c>
      <c r="J18" s="8">
        <v>2176</v>
      </c>
      <c r="K18" s="8">
        <v>1</v>
      </c>
      <c r="L18" s="8">
        <v>15.5</v>
      </c>
      <c r="M18" s="8">
        <v>1</v>
      </c>
      <c r="N18" s="8">
        <v>4</v>
      </c>
      <c r="O18" s="10">
        <v>3974</v>
      </c>
      <c r="P18" s="8">
        <v>0.2</v>
      </c>
      <c r="Q18" s="8">
        <v>2018</v>
      </c>
      <c r="R18" s="8">
        <v>2019</v>
      </c>
      <c r="S18" s="8">
        <v>1</v>
      </c>
    </row>
    <row r="19" spans="1:19" ht="15.75" x14ac:dyDescent="0.25">
      <c r="A19" s="9" t="s">
        <v>45</v>
      </c>
      <c r="B19" s="9" t="s">
        <v>91</v>
      </c>
      <c r="C19" s="8" t="s">
        <v>92</v>
      </c>
      <c r="D19" s="9">
        <v>2016</v>
      </c>
      <c r="E19" s="9" t="s">
        <v>74</v>
      </c>
      <c r="F19" s="9" t="s">
        <v>62</v>
      </c>
      <c r="G19" s="9" t="s">
        <v>62</v>
      </c>
      <c r="H19" s="9" t="s">
        <v>62</v>
      </c>
      <c r="I19" s="9" t="s">
        <v>62</v>
      </c>
      <c r="J19" s="8">
        <v>521</v>
      </c>
      <c r="K19" s="8">
        <v>1</v>
      </c>
      <c r="L19" s="8" t="s">
        <v>62</v>
      </c>
      <c r="M19" s="8">
        <v>1</v>
      </c>
      <c r="N19" s="8">
        <v>3</v>
      </c>
      <c r="O19" s="9" t="s">
        <v>62</v>
      </c>
      <c r="P19" s="8">
        <v>0.2</v>
      </c>
      <c r="Q19" s="8">
        <v>2018</v>
      </c>
      <c r="R19" s="8">
        <v>2019</v>
      </c>
      <c r="S19" s="8">
        <v>1</v>
      </c>
    </row>
    <row r="20" spans="1:19" x14ac:dyDescent="0.25">
      <c r="A20" s="12"/>
      <c r="B20" s="13"/>
      <c r="D20" s="14"/>
      <c r="E20" s="14"/>
      <c r="F20" s="15"/>
    </row>
    <row r="21" spans="1:19" x14ac:dyDescent="0.25">
      <c r="A21" s="13"/>
      <c r="B21" s="13"/>
      <c r="D21" s="16"/>
      <c r="E21" s="16"/>
      <c r="F21" s="14"/>
    </row>
    <row r="22" spans="1:19" x14ac:dyDescent="0.25">
      <c r="B22" s="13"/>
    </row>
    <row r="23" spans="1:19" x14ac:dyDescent="0.25">
      <c r="B2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9E1A-939B-4C51-8B1E-8A183D8F0CCD}">
  <dimension ref="A1:F39"/>
  <sheetViews>
    <sheetView topLeftCell="A22" workbookViewId="0">
      <selection activeCell="F2" sqref="F2"/>
    </sheetView>
  </sheetViews>
  <sheetFormatPr defaultColWidth="16.42578125" defaultRowHeight="15" x14ac:dyDescent="0.25"/>
  <cols>
    <col min="5" max="5" width="14.5703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ht="30" x14ac:dyDescent="0.25">
      <c r="A2" t="s">
        <v>1</v>
      </c>
      <c r="B2" t="s">
        <v>2</v>
      </c>
      <c r="C2" t="s">
        <v>3</v>
      </c>
      <c r="D2" t="s">
        <v>4</v>
      </c>
      <c r="E2" s="2" t="s">
        <v>5</v>
      </c>
      <c r="F2" s="2" t="s">
        <v>6</v>
      </c>
    </row>
    <row r="3" spans="1:6" x14ac:dyDescent="0.25">
      <c r="A3" t="s">
        <v>7</v>
      </c>
      <c r="B3">
        <v>195.57669999999999</v>
      </c>
      <c r="C3" s="3">
        <v>0.36084923000000002</v>
      </c>
      <c r="D3" s="3">
        <f>SUM(C3)</f>
        <v>0.36084923000000002</v>
      </c>
      <c r="E3" s="2">
        <v>0.39760000000000001</v>
      </c>
      <c r="F3" s="2">
        <v>2.2200000000000001E-2</v>
      </c>
    </row>
    <row r="4" spans="1:6" ht="60" x14ac:dyDescent="0.25">
      <c r="A4" t="s">
        <v>8</v>
      </c>
      <c r="B4">
        <v>196.09909999999999</v>
      </c>
      <c r="C4" s="3">
        <v>0.27789723999999999</v>
      </c>
      <c r="D4" s="3">
        <f>SUM(C3:C4)</f>
        <v>0.63874647000000007</v>
      </c>
      <c r="E4" s="4" t="s">
        <v>9</v>
      </c>
      <c r="F4" s="4" t="s">
        <v>10</v>
      </c>
    </row>
    <row r="5" spans="1:6" x14ac:dyDescent="0.25">
      <c r="A5" t="s">
        <v>11</v>
      </c>
      <c r="B5">
        <v>197.87289999999999</v>
      </c>
      <c r="C5" s="3">
        <v>0.11447064999999999</v>
      </c>
      <c r="D5" s="3">
        <f>SUM(C3:C5)</f>
        <v>0.75321712000000007</v>
      </c>
      <c r="E5" s="2">
        <v>21.94</v>
      </c>
      <c r="F5" s="2">
        <v>7.0999999999999994E-2</v>
      </c>
    </row>
    <row r="6" spans="1:6" ht="30.75" thickBot="1" x14ac:dyDescent="0.3">
      <c r="A6" s="5" t="s">
        <v>12</v>
      </c>
      <c r="B6" s="5">
        <v>198.3879</v>
      </c>
      <c r="C6" s="6">
        <v>8.8486800000000004E-2</v>
      </c>
      <c r="D6" s="6">
        <f>SUM(C3:C6)</f>
        <v>0.84170392000000005</v>
      </c>
      <c r="E6" s="4" t="s">
        <v>13</v>
      </c>
      <c r="F6" s="2" t="s">
        <v>14</v>
      </c>
    </row>
    <row r="7" spans="1:6" x14ac:dyDescent="0.25">
      <c r="A7" t="s">
        <v>15</v>
      </c>
      <c r="B7">
        <v>198.60339999999999</v>
      </c>
      <c r="C7" s="3">
        <v>7.9447740000000003E-2</v>
      </c>
      <c r="D7" s="3">
        <f>SUM(C3:C7)</f>
        <v>0.92115166000000004</v>
      </c>
      <c r="E7" s="2">
        <v>1.7000000000000001E-2</v>
      </c>
      <c r="F7" s="2">
        <v>0.104</v>
      </c>
    </row>
    <row r="8" spans="1:6" x14ac:dyDescent="0.25">
      <c r="A8" t="s">
        <v>16</v>
      </c>
      <c r="B8">
        <v>199.1035</v>
      </c>
      <c r="C8" s="3">
        <v>6.1869840000000002E-2</v>
      </c>
      <c r="D8" s="3">
        <f>SUM(C3:C8)</f>
        <v>0.98302149999999999</v>
      </c>
      <c r="E8" s="2"/>
      <c r="F8" s="2"/>
    </row>
    <row r="9" spans="1:6" x14ac:dyDescent="0.25">
      <c r="A9" t="s">
        <v>17</v>
      </c>
      <c r="B9">
        <v>201.68969999999999</v>
      </c>
      <c r="C9" s="3">
        <v>1.6978489999999999E-2</v>
      </c>
      <c r="D9" s="3">
        <f>SUM(C3:C9)</f>
        <v>0.99999998999999995</v>
      </c>
      <c r="E9" s="2">
        <v>-0.92</v>
      </c>
      <c r="F9" s="2">
        <v>0.95199999999999996</v>
      </c>
    </row>
    <row r="10" spans="1:6" x14ac:dyDescent="0.25">
      <c r="E10" s="2"/>
      <c r="F10" s="2"/>
    </row>
    <row r="11" spans="1:6" x14ac:dyDescent="0.25">
      <c r="A11" s="1" t="s">
        <v>18</v>
      </c>
      <c r="B11" s="1"/>
      <c r="C11" s="1"/>
      <c r="D11" s="1"/>
      <c r="E11" s="1"/>
      <c r="F11" s="1"/>
    </row>
    <row r="12" spans="1:6" ht="30" x14ac:dyDescent="0.25">
      <c r="A12" t="s">
        <v>1</v>
      </c>
      <c r="B12" t="s">
        <v>2</v>
      </c>
      <c r="C12" t="s">
        <v>3</v>
      </c>
      <c r="D12" t="s">
        <v>4</v>
      </c>
      <c r="E12" s="2" t="s">
        <v>5</v>
      </c>
      <c r="F12" s="2" t="s">
        <v>6</v>
      </c>
    </row>
    <row r="13" spans="1:6" x14ac:dyDescent="0.25">
      <c r="A13" t="s">
        <v>7</v>
      </c>
      <c r="B13">
        <v>209.2183</v>
      </c>
      <c r="C13" s="3">
        <v>0.36108950000000001</v>
      </c>
      <c r="D13" s="3">
        <f>C13</f>
        <v>0.36108950000000001</v>
      </c>
      <c r="E13" s="2">
        <v>0.60550000000000004</v>
      </c>
      <c r="F13" s="2">
        <v>2.01E-2</v>
      </c>
    </row>
    <row r="14" spans="1:6" ht="60" x14ac:dyDescent="0.25">
      <c r="A14" t="s">
        <v>8</v>
      </c>
      <c r="B14">
        <v>209.7028</v>
      </c>
      <c r="C14" s="3">
        <v>0.28341166000000001</v>
      </c>
      <c r="D14" s="3">
        <f>SUM(C13:C14)</f>
        <v>0.64450116000000002</v>
      </c>
      <c r="E14" s="4" t="s">
        <v>19</v>
      </c>
      <c r="F14" s="4" t="s">
        <v>20</v>
      </c>
    </row>
    <row r="15" spans="1:6" x14ac:dyDescent="0.25">
      <c r="A15" t="s">
        <v>11</v>
      </c>
      <c r="B15">
        <v>211.27070000000001</v>
      </c>
      <c r="C15" s="3">
        <v>0.12940301000000001</v>
      </c>
      <c r="D15" s="3">
        <f>SUM(C13:C15)</f>
        <v>0.77390417</v>
      </c>
      <c r="E15" s="2">
        <v>34.61</v>
      </c>
      <c r="F15" s="2">
        <v>5.6300000000000003E-2</v>
      </c>
    </row>
    <row r="16" spans="1:6" ht="30.75" thickBot="1" x14ac:dyDescent="0.3">
      <c r="A16" s="5" t="s">
        <v>12</v>
      </c>
      <c r="B16" s="5">
        <v>212.1437</v>
      </c>
      <c r="C16" s="6">
        <v>8.3632440000000002E-2</v>
      </c>
      <c r="D16" s="6">
        <f>SUM(C13:C16)</f>
        <v>0.85753661000000003</v>
      </c>
      <c r="E16" s="4" t="s">
        <v>21</v>
      </c>
      <c r="F16" s="4" t="s">
        <v>22</v>
      </c>
    </row>
    <row r="17" spans="1:6" x14ac:dyDescent="0.25">
      <c r="A17" t="s">
        <v>15</v>
      </c>
      <c r="B17">
        <v>212.46719999999999</v>
      </c>
      <c r="C17" s="3">
        <v>7.11426E-2</v>
      </c>
      <c r="D17" s="3">
        <f>SUM(C13:C17)</f>
        <v>0.92867921000000009</v>
      </c>
      <c r="E17" s="2"/>
      <c r="F17" s="2"/>
    </row>
    <row r="18" spans="1:6" x14ac:dyDescent="0.25">
      <c r="A18" t="s">
        <v>16</v>
      </c>
      <c r="B18">
        <v>212.94730000000001</v>
      </c>
      <c r="C18" s="3">
        <v>5.5959399999999999E-2</v>
      </c>
      <c r="D18" s="3">
        <f>SUM(C13:C18)</f>
        <v>0.98463861000000008</v>
      </c>
      <c r="E18" s="2"/>
      <c r="F18" s="2"/>
    </row>
    <row r="19" spans="1:6" x14ac:dyDescent="0.25">
      <c r="A19" t="s">
        <v>17</v>
      </c>
      <c r="B19">
        <v>215.53290000000001</v>
      </c>
      <c r="C19" s="3">
        <v>1.5361390000000001E-2</v>
      </c>
      <c r="D19" s="3">
        <f>SUM(C13:C19)</f>
        <v>1</v>
      </c>
      <c r="E19" s="2"/>
      <c r="F19" s="2"/>
    </row>
    <row r="20" spans="1:6" x14ac:dyDescent="0.25">
      <c r="E20" s="2"/>
      <c r="F20" s="2"/>
    </row>
    <row r="21" spans="1:6" x14ac:dyDescent="0.25">
      <c r="A21" s="1" t="s">
        <v>23</v>
      </c>
      <c r="B21" s="1"/>
      <c r="C21" s="1"/>
      <c r="D21" s="1"/>
      <c r="E21" s="2"/>
      <c r="F21" s="2"/>
    </row>
    <row r="22" spans="1:6" x14ac:dyDescent="0.25">
      <c r="A22" t="s">
        <v>1</v>
      </c>
      <c r="B22" t="s">
        <v>2</v>
      </c>
      <c r="C22" t="s">
        <v>3</v>
      </c>
      <c r="D22" t="s">
        <v>4</v>
      </c>
      <c r="E22" s="2"/>
      <c r="F22" s="2"/>
    </row>
    <row r="23" spans="1:6" ht="15.75" thickBot="1" x14ac:dyDescent="0.3">
      <c r="A23" s="5" t="s">
        <v>7</v>
      </c>
      <c r="B23" s="5">
        <v>211.97739999999999</v>
      </c>
      <c r="C23" s="6">
        <v>0.56556196510000001</v>
      </c>
      <c r="D23" s="6">
        <f>C23</f>
        <v>0.56556196510000001</v>
      </c>
      <c r="E23" s="2">
        <v>1.0849</v>
      </c>
      <c r="F23" s="2">
        <v>6.4099999999999997E-4</v>
      </c>
    </row>
    <row r="24" spans="1:6" x14ac:dyDescent="0.25">
      <c r="A24" t="s">
        <v>12</v>
      </c>
      <c r="B24">
        <v>212.76589999999999</v>
      </c>
      <c r="C24" s="3">
        <v>0.38130085000000002</v>
      </c>
      <c r="D24" s="3">
        <f>SUM(C23:C24)</f>
        <v>0.94686281510000003</v>
      </c>
      <c r="E24" s="2"/>
      <c r="F24" s="2"/>
    </row>
    <row r="25" spans="1:6" ht="60" x14ac:dyDescent="0.25">
      <c r="A25" t="s">
        <v>8</v>
      </c>
      <c r="B25">
        <v>217.48949999999999</v>
      </c>
      <c r="C25" s="3">
        <v>3.5937344699999998E-2</v>
      </c>
      <c r="D25" s="3">
        <f>SUM(C23:C25)</f>
        <v>0.98280015980000002</v>
      </c>
      <c r="E25" s="4" t="s">
        <v>24</v>
      </c>
      <c r="F25" s="4" t="s">
        <v>25</v>
      </c>
    </row>
    <row r="26" spans="1:6" x14ac:dyDescent="0.25">
      <c r="A26" t="s">
        <v>11</v>
      </c>
      <c r="B26">
        <v>219.43799999999999</v>
      </c>
      <c r="C26" s="3">
        <v>1.3565544000000001E-2</v>
      </c>
      <c r="D26" s="3">
        <f>SUM(C23:C26)</f>
        <v>0.9963657038</v>
      </c>
      <c r="E26" s="2"/>
      <c r="F26" s="2"/>
    </row>
    <row r="27" spans="1:6" x14ac:dyDescent="0.25">
      <c r="A27" t="s">
        <v>16</v>
      </c>
      <c r="B27">
        <v>223.01140000000001</v>
      </c>
      <c r="C27" s="3">
        <v>2.2723639000000002E-3</v>
      </c>
      <c r="D27" s="3">
        <f>SUM(C23:C27)</f>
        <v>0.99863806769999997</v>
      </c>
      <c r="E27" s="2"/>
      <c r="F27" s="2"/>
    </row>
    <row r="28" spans="1:6" x14ac:dyDescent="0.25">
      <c r="A28" t="s">
        <v>17</v>
      </c>
      <c r="B28">
        <v>225.32419999999999</v>
      </c>
      <c r="C28" s="3">
        <v>7.1492099999999998E-4</v>
      </c>
      <c r="D28" s="3">
        <f>SUM(C23:C28)</f>
        <v>0.9993529887</v>
      </c>
      <c r="E28" s="2"/>
      <c r="F28" s="2"/>
    </row>
    <row r="29" spans="1:6" x14ac:dyDescent="0.25">
      <c r="A29" t="s">
        <v>15</v>
      </c>
      <c r="B29">
        <v>225.52379999999999</v>
      </c>
      <c r="C29" s="3">
        <v>6.4701139999999999E-4</v>
      </c>
      <c r="D29" s="3">
        <f>SUM(C23:C29)</f>
        <v>1.0000000001</v>
      </c>
      <c r="E29" s="2"/>
      <c r="F29" s="2"/>
    </row>
    <row r="30" spans="1:6" x14ac:dyDescent="0.25">
      <c r="E30" s="2"/>
      <c r="F30" s="2"/>
    </row>
    <row r="31" spans="1:6" x14ac:dyDescent="0.25">
      <c r="A31" s="1" t="s">
        <v>26</v>
      </c>
      <c r="B31" s="1"/>
      <c r="C31" s="1"/>
      <c r="D31" s="1"/>
      <c r="E31" s="2"/>
      <c r="F31" s="2"/>
    </row>
    <row r="32" spans="1:6" x14ac:dyDescent="0.25">
      <c r="A32" t="s">
        <v>1</v>
      </c>
      <c r="B32" t="s">
        <v>2</v>
      </c>
      <c r="C32" t="s">
        <v>3</v>
      </c>
      <c r="D32" t="s">
        <v>4</v>
      </c>
      <c r="E32" s="2"/>
      <c r="F32" s="2"/>
    </row>
    <row r="33" spans="1:6" x14ac:dyDescent="0.25">
      <c r="A33" t="s">
        <v>16</v>
      </c>
      <c r="B33">
        <v>201.7467</v>
      </c>
      <c r="C33" s="3">
        <v>0.43040825999999999</v>
      </c>
      <c r="D33" s="3">
        <f>C33</f>
        <v>0.43040825999999999</v>
      </c>
      <c r="E33" s="2"/>
      <c r="F33" s="2"/>
    </row>
    <row r="34" spans="1:6" x14ac:dyDescent="0.25">
      <c r="A34" t="s">
        <v>15</v>
      </c>
      <c r="B34">
        <v>203.71170000000001</v>
      </c>
      <c r="C34" s="3">
        <v>0.161129051</v>
      </c>
      <c r="D34" s="3">
        <f>SUM(C33:C34)</f>
        <v>0.59153731099999995</v>
      </c>
      <c r="E34" s="2">
        <v>-8.9999999999999993E-3</v>
      </c>
      <c r="F34" s="2">
        <v>0.46500000000000002</v>
      </c>
    </row>
    <row r="35" spans="1:6" x14ac:dyDescent="0.25">
      <c r="A35" t="s">
        <v>11</v>
      </c>
      <c r="B35">
        <v>204.1302</v>
      </c>
      <c r="C35" s="3">
        <v>0.13070775300000001</v>
      </c>
      <c r="D35" s="3">
        <f>SUM(C33:C35)</f>
        <v>0.72224506399999999</v>
      </c>
      <c r="E35" s="2">
        <v>-5.8129999999999997</v>
      </c>
      <c r="F35" s="2">
        <v>0.67400000000000004</v>
      </c>
    </row>
    <row r="36" spans="1:6" ht="15.75" thickBot="1" x14ac:dyDescent="0.3">
      <c r="A36" s="5" t="s">
        <v>17</v>
      </c>
      <c r="B36" s="5">
        <v>204.33529999999999</v>
      </c>
      <c r="C36" s="6">
        <v>0.11797197800000001</v>
      </c>
      <c r="D36" s="6">
        <f>SUM(C33:C36)</f>
        <v>0.84021704200000003</v>
      </c>
      <c r="E36" s="2">
        <v>-0.66139999999999999</v>
      </c>
      <c r="F36" s="2">
        <v>0.96799999999999997</v>
      </c>
    </row>
    <row r="37" spans="1:6" x14ac:dyDescent="0.25">
      <c r="A37" t="s">
        <v>7</v>
      </c>
      <c r="B37">
        <v>204.3357</v>
      </c>
      <c r="C37" s="3">
        <v>0.117946172</v>
      </c>
      <c r="D37" s="3">
        <f>SUM(C33:C37)</f>
        <v>0.95816321400000004</v>
      </c>
      <c r="E37" s="2"/>
      <c r="F37" s="2"/>
    </row>
    <row r="38" spans="1:6" x14ac:dyDescent="0.25">
      <c r="A38" t="s">
        <v>12</v>
      </c>
      <c r="B38">
        <v>206.4744</v>
      </c>
      <c r="C38" s="3">
        <v>4.0481905999999998E-2</v>
      </c>
      <c r="D38" s="3">
        <f>SUM(C33:C38)</f>
        <v>0.99864512000000005</v>
      </c>
      <c r="E38" s="2"/>
      <c r="F38" s="2"/>
    </row>
    <row r="39" spans="1:6" ht="60" x14ac:dyDescent="0.25">
      <c r="A39" t="s">
        <v>8</v>
      </c>
      <c r="B39">
        <v>213.2687</v>
      </c>
      <c r="C39" s="3">
        <v>1.3548810000000001E-3</v>
      </c>
      <c r="D39" s="3">
        <f>SUM(C33:C39)</f>
        <v>1.0000000010000001</v>
      </c>
      <c r="E39" s="4" t="s">
        <v>27</v>
      </c>
      <c r="F39" s="4" t="s">
        <v>28</v>
      </c>
    </row>
  </sheetData>
  <mergeCells count="4">
    <mergeCell ref="A1:F1"/>
    <mergeCell ref="A11:F11"/>
    <mergeCell ref="A21:D21"/>
    <mergeCell ref="A31:D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E97B-D67D-40B2-BAD0-093ADA3A7592}">
  <dimension ref="A1:O16"/>
  <sheetViews>
    <sheetView tabSelected="1" workbookViewId="0">
      <selection activeCell="C17" sqref="C17"/>
    </sheetView>
  </sheetViews>
  <sheetFormatPr defaultRowHeight="15" x14ac:dyDescent="0.25"/>
  <sheetData>
    <row r="1" spans="1:15" x14ac:dyDescent="0.25">
      <c r="B1" t="s">
        <v>51</v>
      </c>
      <c r="C1" t="s">
        <v>54</v>
      </c>
      <c r="D1" t="s">
        <v>57</v>
      </c>
      <c r="E1" t="s">
        <v>60</v>
      </c>
      <c r="F1" t="s">
        <v>67</v>
      </c>
      <c r="G1" t="s">
        <v>69</v>
      </c>
      <c r="H1" t="s">
        <v>71</v>
      </c>
      <c r="I1" t="s">
        <v>73</v>
      </c>
      <c r="J1" t="s">
        <v>76</v>
      </c>
      <c r="K1" t="s">
        <v>78</v>
      </c>
      <c r="L1" t="s">
        <v>80</v>
      </c>
      <c r="M1" t="s">
        <v>82</v>
      </c>
      <c r="N1" t="s">
        <v>85</v>
      </c>
      <c r="O1" t="s">
        <v>89</v>
      </c>
    </row>
    <row r="2" spans="1:15" x14ac:dyDescent="0.25">
      <c r="A2" t="s">
        <v>54</v>
      </c>
      <c r="B2" s="3">
        <v>-2.6264979999999999E-5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57</v>
      </c>
      <c r="B3" s="3">
        <v>8.5805560000000003E-4</v>
      </c>
      <c r="C3" s="3">
        <v>3.4705790000000001E-3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t="s">
        <v>60</v>
      </c>
      <c r="B4" s="3">
        <v>4.1101699999999998E-3</v>
      </c>
      <c r="C4" s="3">
        <v>4.662963E-3</v>
      </c>
      <c r="D4" s="3">
        <v>6.0294279999999999E-3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t="s">
        <v>67</v>
      </c>
      <c r="B5" s="3">
        <v>-5.3443719999999998E-4</v>
      </c>
      <c r="C5" s="3">
        <v>1.5960530000000001E-3</v>
      </c>
      <c r="D5" s="3">
        <v>-4.0673659999999998E-4</v>
      </c>
      <c r="E5" s="3">
        <v>5.1275829999999998E-3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t="s">
        <v>69</v>
      </c>
      <c r="B6" s="3">
        <v>2.1972609999999998E-3</v>
      </c>
      <c r="C6" s="3">
        <v>2.2268700000000002E-3</v>
      </c>
      <c r="D6" s="3">
        <v>2.5312490000000002E-3</v>
      </c>
      <c r="E6" s="3">
        <v>5.2933600000000004E-3</v>
      </c>
      <c r="F6" s="3">
        <v>5.7808040000000005E-4</v>
      </c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t="s">
        <v>71</v>
      </c>
      <c r="B7" s="3">
        <v>8.2916780000000002E-3</v>
      </c>
      <c r="C7" s="3">
        <v>1.320752E-2</v>
      </c>
      <c r="D7" s="3">
        <v>1.12984E-2</v>
      </c>
      <c r="E7" s="3">
        <v>1.3500379999999999E-2</v>
      </c>
      <c r="F7" s="3">
        <v>1.6076510000000001E-3</v>
      </c>
      <c r="G7" s="3">
        <v>1.021621E-2</v>
      </c>
      <c r="H7" s="3"/>
      <c r="I7" s="3"/>
      <c r="J7" s="3"/>
      <c r="K7" s="3"/>
      <c r="L7" s="3"/>
      <c r="M7" s="3"/>
      <c r="N7" s="3"/>
      <c r="O7" s="3"/>
    </row>
    <row r="8" spans="1:15" x14ac:dyDescent="0.25">
      <c r="A8" t="s">
        <v>73</v>
      </c>
      <c r="B8" s="3">
        <v>3.7365670000000001E-4</v>
      </c>
      <c r="C8" s="3">
        <v>1.9082389999999999E-3</v>
      </c>
      <c r="D8" s="3">
        <v>1.4740700000000001E-3</v>
      </c>
      <c r="E8" s="3">
        <v>4.8368910000000003E-3</v>
      </c>
      <c r="F8" s="3">
        <v>-3.049413E-3</v>
      </c>
      <c r="G8" s="3">
        <v>1.879723E-3</v>
      </c>
      <c r="H8" s="3">
        <v>9.7183770000000003E-3</v>
      </c>
      <c r="I8" s="3"/>
      <c r="J8" s="3"/>
      <c r="K8" s="3"/>
      <c r="L8" s="3"/>
      <c r="M8" s="3"/>
      <c r="N8" s="3"/>
      <c r="O8" s="3"/>
    </row>
    <row r="9" spans="1:15" x14ac:dyDescent="0.25">
      <c r="A9" t="s">
        <v>76</v>
      </c>
      <c r="B9" s="3">
        <v>2.4316590000000001E-3</v>
      </c>
      <c r="C9" s="3">
        <v>2.2825329999999998E-3</v>
      </c>
      <c r="D9" s="3">
        <v>1.148453E-3</v>
      </c>
      <c r="E9" s="3">
        <v>4.6770350000000004E-3</v>
      </c>
      <c r="F9" s="3">
        <v>2.3972009999999998E-3</v>
      </c>
      <c r="G9" s="3">
        <v>3.5656640000000001E-3</v>
      </c>
      <c r="H9" s="3">
        <v>1.1392009999999999E-2</v>
      </c>
      <c r="I9" s="3">
        <v>2.1095020000000001E-3</v>
      </c>
      <c r="J9" s="3"/>
      <c r="K9" s="3"/>
      <c r="L9" s="3"/>
      <c r="M9" s="3"/>
      <c r="N9" s="3"/>
      <c r="O9" s="3"/>
    </row>
    <row r="10" spans="1:15" x14ac:dyDescent="0.25">
      <c r="A10" t="s">
        <v>78</v>
      </c>
      <c r="B10" s="3">
        <v>1.071712E-2</v>
      </c>
      <c r="C10" s="3">
        <v>1.066022E-2</v>
      </c>
      <c r="D10" s="3">
        <v>1.223487E-2</v>
      </c>
      <c r="E10" s="3">
        <v>1.9659349999999999E-2</v>
      </c>
      <c r="F10" s="3">
        <v>9.1001199999999997E-3</v>
      </c>
      <c r="G10" s="3">
        <v>1.6299069999999999E-2</v>
      </c>
      <c r="H10" s="3">
        <v>2.449902E-2</v>
      </c>
      <c r="I10" s="3">
        <v>1.3100219999999999E-2</v>
      </c>
      <c r="J10" s="3">
        <v>1.211404E-2</v>
      </c>
      <c r="K10" s="3"/>
      <c r="L10" s="3"/>
      <c r="M10" s="3"/>
      <c r="N10" s="3"/>
      <c r="O10" s="3"/>
    </row>
    <row r="11" spans="1:15" x14ac:dyDescent="0.25">
      <c r="A11" t="s">
        <v>80</v>
      </c>
      <c r="B11" s="3">
        <v>-3.3479680000000003E-5</v>
      </c>
      <c r="C11" s="3">
        <v>1.63126E-3</v>
      </c>
      <c r="D11" s="3">
        <v>1.381382E-3</v>
      </c>
      <c r="E11" s="3">
        <v>3.6301390000000001E-3</v>
      </c>
      <c r="F11" s="3">
        <v>-1.0154299999999999E-3</v>
      </c>
      <c r="G11" s="3">
        <v>1.942977E-3</v>
      </c>
      <c r="H11" s="3">
        <v>8.9466919999999991E-3</v>
      </c>
      <c r="I11" s="3">
        <v>-2.9622589999999999E-4</v>
      </c>
      <c r="J11" s="3">
        <v>1.3595479999999999E-3</v>
      </c>
      <c r="K11" s="3">
        <v>1.1597730000000001E-2</v>
      </c>
      <c r="L11" s="3"/>
      <c r="M11" s="3"/>
      <c r="N11" s="3"/>
      <c r="O11" s="3"/>
    </row>
    <row r="12" spans="1:15" x14ac:dyDescent="0.25">
      <c r="A12" t="s">
        <v>82</v>
      </c>
      <c r="B12" s="3">
        <v>1.640971E-3</v>
      </c>
      <c r="C12" s="3">
        <v>2.3196380000000002E-3</v>
      </c>
      <c r="D12" s="3">
        <v>3.7090920000000001E-4</v>
      </c>
      <c r="E12" s="3">
        <v>2.9684500000000001E-3</v>
      </c>
      <c r="F12" s="3">
        <v>-1.9821000000000001E-3</v>
      </c>
      <c r="G12" s="3">
        <v>1.9655390000000001E-3</v>
      </c>
      <c r="H12" s="3">
        <v>8.9809369999999996E-3</v>
      </c>
      <c r="I12" s="3">
        <v>7.2278860000000002E-4</v>
      </c>
      <c r="J12" s="3">
        <v>2.365182E-3</v>
      </c>
      <c r="K12" s="3">
        <v>1.5681540000000001E-2</v>
      </c>
      <c r="L12" s="3">
        <v>1.361517E-3</v>
      </c>
      <c r="M12" s="3"/>
      <c r="N12" s="3"/>
      <c r="O12" s="3"/>
    </row>
    <row r="13" spans="1:15" x14ac:dyDescent="0.25">
      <c r="A13" t="s">
        <v>85</v>
      </c>
      <c r="B13" s="3">
        <v>3.3205289999999998E-2</v>
      </c>
      <c r="C13" s="3">
        <v>3.2891780000000002E-2</v>
      </c>
      <c r="D13" s="3">
        <v>3.2089060000000003E-2</v>
      </c>
      <c r="E13" s="3">
        <v>3.1661410000000001E-2</v>
      </c>
      <c r="F13" s="3">
        <v>2.2553110000000001E-2</v>
      </c>
      <c r="G13" s="3">
        <v>3.1808740000000002E-2</v>
      </c>
      <c r="H13" s="3">
        <v>4.0061300000000001E-2</v>
      </c>
      <c r="I13" s="3">
        <v>3.0282949999999999E-2</v>
      </c>
      <c r="J13" s="3">
        <v>3.1570040000000001E-2</v>
      </c>
      <c r="K13" s="3">
        <v>4.3792879999999999E-2</v>
      </c>
      <c r="L13" s="3">
        <v>3.0450930000000001E-2</v>
      </c>
      <c r="M13" s="3">
        <v>2.8630699999999999E-2</v>
      </c>
      <c r="N13" s="3"/>
      <c r="O13" s="3"/>
    </row>
    <row r="14" spans="1:15" x14ac:dyDescent="0.25">
      <c r="A14" t="s">
        <v>89</v>
      </c>
      <c r="B14" s="3">
        <v>2.572759E-3</v>
      </c>
      <c r="C14" s="3">
        <v>4.5396830000000001E-3</v>
      </c>
      <c r="D14" s="3">
        <v>1.060224E-3</v>
      </c>
      <c r="E14" s="3">
        <v>6.2202489999999997E-3</v>
      </c>
      <c r="F14" s="3">
        <v>1.9828089999999999E-3</v>
      </c>
      <c r="G14" s="3">
        <v>4.2212029999999998E-3</v>
      </c>
      <c r="H14" s="3">
        <v>1.157538E-2</v>
      </c>
      <c r="I14" s="3">
        <v>1.9217399999999999E-3</v>
      </c>
      <c r="J14" s="3">
        <v>2.0162240000000001E-3</v>
      </c>
      <c r="K14" s="3">
        <v>1.435352E-2</v>
      </c>
      <c r="L14" s="3">
        <v>2.9921969999999998E-3</v>
      </c>
      <c r="M14" s="3">
        <v>3.1697740000000002E-3</v>
      </c>
      <c r="N14" s="3">
        <v>3.2961160000000003E-2</v>
      </c>
      <c r="O14" s="3"/>
    </row>
    <row r="15" spans="1:15" x14ac:dyDescent="0.25">
      <c r="A15" t="s">
        <v>92</v>
      </c>
      <c r="B15" s="3">
        <v>3.1934279999999999E-3</v>
      </c>
      <c r="C15" s="3">
        <v>5.8171209999999998E-3</v>
      </c>
      <c r="D15" s="3">
        <v>1.5584080000000001E-3</v>
      </c>
      <c r="E15" s="3">
        <v>1.104287E-2</v>
      </c>
      <c r="F15" s="3">
        <v>2.3391950000000001E-3</v>
      </c>
      <c r="G15" s="3">
        <v>5.5310669999999998E-3</v>
      </c>
      <c r="H15" s="3">
        <v>1.225919E-2</v>
      </c>
      <c r="I15" s="3">
        <v>2.922291E-3</v>
      </c>
      <c r="J15" s="3">
        <v>3.519229E-3</v>
      </c>
      <c r="K15" s="3">
        <v>1.179239E-2</v>
      </c>
      <c r="L15" s="3">
        <v>2.3679529999999999E-3</v>
      </c>
      <c r="M15" s="3">
        <v>4.2871050000000003E-3</v>
      </c>
      <c r="N15" s="3">
        <v>3.974565E-2</v>
      </c>
      <c r="O15" s="3">
        <v>3.2250590000000002E-3</v>
      </c>
    </row>
    <row r="16" spans="1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SNPSetSummaryTable</vt:lpstr>
      <vt:lpstr>PopGenTable</vt:lpstr>
      <vt:lpstr>NbNsTable</vt:lpstr>
      <vt:lpstr>EnvVariableTable</vt:lpstr>
      <vt:lpstr>LinearModelTable</vt:lpstr>
      <vt:lpstr>FstTable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danielruzzante</dc:creator>
  <cp:lastModifiedBy>danielruzzante</cp:lastModifiedBy>
  <dcterms:created xsi:type="dcterms:W3CDTF">2022-05-20T18:27:22Z</dcterms:created>
  <dcterms:modified xsi:type="dcterms:W3CDTF">2022-05-24T15:43:30Z</dcterms:modified>
</cp:coreProperties>
</file>