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hidePivotFieldList="1"/>
  <mc:AlternateContent xmlns:mc="http://schemas.openxmlformats.org/markup-compatibility/2006">
    <mc:Choice Requires="x15">
      <x15ac:absPath xmlns:x15ac="http://schemas.microsoft.com/office/spreadsheetml/2010/11/ac" url="E:\ClonedRepositories\Otobots\Input\"/>
    </mc:Choice>
  </mc:AlternateContent>
  <xr:revisionPtr revIDLastSave="0" documentId="8_{F42904EA-74C7-47CF-A380-E0BC1C95983E}" xr6:coauthVersionLast="47" xr6:coauthVersionMax="47" xr10:uidLastSave="{00000000-0000-0000-0000-000000000000}"/>
  <bookViews>
    <workbookView xWindow="-28920" yWindow="1005" windowWidth="29040" windowHeight="15720" xr2:uid="{00000000-000D-0000-FFFF-FFFF00000000}"/>
  </bookViews>
  <sheets>
    <sheet name="Results" sheetId="2" r:id="rId1"/>
    <sheet name="Sheet1" sheetId="3" r:id="rId2"/>
  </sheets>
  <definedNames>
    <definedName name="_xlnm.Print_Area" localSheetId="0">Results!$G$1:$CJ$54</definedName>
  </definedNames>
  <calcPr calcId="191029"/>
  <pivotCaches>
    <pivotCache cacheId="0" r:id="rId3"/>
    <pivotCache cacheId="1" r:id="rId4"/>
  </pivotCaches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277" i="2" l="1"/>
  <c r="D277" i="2" s="1"/>
  <c r="E277" i="2" s="1"/>
  <c r="C278" i="2"/>
  <c r="D278" i="2"/>
  <c r="E278" i="2"/>
  <c r="C279" i="2"/>
  <c r="D279" i="2"/>
  <c r="E279" i="2" s="1"/>
  <c r="C280" i="2"/>
  <c r="D280" i="2" s="1"/>
  <c r="E280" i="2" s="1"/>
  <c r="C281" i="2"/>
  <c r="D281" i="2" s="1"/>
  <c r="E281" i="2" s="1"/>
  <c r="C282" i="2"/>
  <c r="D282" i="2" s="1"/>
  <c r="E282" i="2" s="1"/>
  <c r="C283" i="2"/>
  <c r="D283" i="2" s="1"/>
  <c r="E283" i="2" s="1"/>
  <c r="C284" i="2"/>
  <c r="D284" i="2" s="1"/>
  <c r="E284" i="2" s="1"/>
  <c r="C285" i="2"/>
  <c r="D285" i="2" s="1"/>
  <c r="E285" i="2" s="1"/>
  <c r="C286" i="2"/>
  <c r="D286" i="2"/>
  <c r="E286" i="2" s="1"/>
  <c r="C287" i="2"/>
  <c r="D287" i="2" s="1"/>
  <c r="E287" i="2" s="1"/>
  <c r="C288" i="2"/>
  <c r="D288" i="2"/>
  <c r="E288" i="2" s="1"/>
  <c r="C289" i="2"/>
  <c r="D289" i="2"/>
  <c r="E289" i="2" s="1"/>
  <c r="C290" i="2"/>
  <c r="D290" i="2" s="1"/>
  <c r="E290" i="2" s="1"/>
  <c r="C291" i="2"/>
  <c r="D291" i="2" s="1"/>
  <c r="E291" i="2" s="1"/>
  <c r="C292" i="2"/>
  <c r="D292" i="2" s="1"/>
  <c r="E292" i="2" s="1"/>
  <c r="C293" i="2"/>
  <c r="D293" i="2"/>
  <c r="E293" i="2" s="1"/>
  <c r="C294" i="2"/>
  <c r="D294" i="2" s="1"/>
  <c r="E294" i="2" s="1"/>
  <c r="C295" i="2"/>
  <c r="D295" i="2" s="1"/>
  <c r="E295" i="2" s="1"/>
  <c r="C296" i="2"/>
  <c r="D296" i="2"/>
  <c r="E296" i="2" s="1"/>
  <c r="C297" i="2"/>
  <c r="D297" i="2"/>
  <c r="E297" i="2" s="1"/>
  <c r="C298" i="2"/>
  <c r="D298" i="2" s="1"/>
  <c r="E298" i="2" s="1"/>
  <c r="C299" i="2"/>
  <c r="D299" i="2" s="1"/>
  <c r="E299" i="2" s="1"/>
  <c r="C300" i="2"/>
  <c r="D300" i="2" s="1"/>
  <c r="E300" i="2" s="1"/>
  <c r="C301" i="2"/>
  <c r="D301" i="2" s="1"/>
  <c r="E301" i="2" s="1"/>
  <c r="C302" i="2"/>
  <c r="D302" i="2" s="1"/>
  <c r="E302" i="2" s="1"/>
  <c r="C303" i="2"/>
  <c r="D303" i="2"/>
  <c r="E303" i="2" s="1"/>
  <c r="C304" i="2"/>
  <c r="D304" i="2"/>
  <c r="E304" i="2" s="1"/>
  <c r="C305" i="2"/>
  <c r="D305" i="2" s="1"/>
  <c r="E305" i="2" s="1"/>
  <c r="C306" i="2"/>
  <c r="D306" i="2" s="1"/>
  <c r="E306" i="2" s="1"/>
  <c r="C307" i="2"/>
  <c r="D307" i="2" s="1"/>
  <c r="E307" i="2" s="1"/>
  <c r="C308" i="2"/>
  <c r="D308" i="2" s="1"/>
  <c r="E308" i="2" s="1"/>
  <c r="C309" i="2"/>
  <c r="D309" i="2" s="1"/>
  <c r="E309" i="2" s="1"/>
  <c r="C310" i="2"/>
  <c r="D310" i="2"/>
  <c r="E310" i="2"/>
  <c r="C311" i="2"/>
  <c r="D311" i="2" s="1"/>
  <c r="E311" i="2" s="1"/>
  <c r="C312" i="2"/>
  <c r="D312" i="2"/>
  <c r="E312" i="2" s="1"/>
  <c r="C313" i="2"/>
  <c r="D313" i="2" s="1"/>
  <c r="E313" i="2" s="1"/>
  <c r="C314" i="2"/>
  <c r="D314" i="2" s="1"/>
  <c r="E314" i="2" s="1"/>
  <c r="C315" i="2"/>
  <c r="D315" i="2" s="1"/>
  <c r="E315" i="2" s="1"/>
  <c r="C316" i="2"/>
  <c r="D316" i="2" s="1"/>
  <c r="E316" i="2" s="1"/>
  <c r="C317" i="2"/>
  <c r="D317" i="2"/>
  <c r="E317" i="2"/>
  <c r="C318" i="2"/>
  <c r="D318" i="2" s="1"/>
  <c r="E318" i="2" s="1"/>
  <c r="C319" i="2"/>
  <c r="D319" i="2" s="1"/>
  <c r="E319" i="2" s="1"/>
  <c r="C320" i="2"/>
  <c r="D320" i="2"/>
  <c r="E320" i="2" s="1"/>
  <c r="C321" i="2"/>
  <c r="D321" i="2"/>
  <c r="E321" i="2" s="1"/>
  <c r="C322" i="2"/>
  <c r="D322" i="2" s="1"/>
  <c r="E322" i="2" s="1"/>
  <c r="C103" i="2" l="1"/>
  <c r="D103" i="2" s="1"/>
  <c r="E103" i="2" s="1"/>
  <c r="C104" i="2"/>
  <c r="D104" i="2" s="1"/>
  <c r="E104" i="2" s="1"/>
  <c r="C105" i="2"/>
  <c r="D105" i="2" s="1"/>
  <c r="E105" i="2" s="1"/>
  <c r="C106" i="2"/>
  <c r="D106" i="2" s="1"/>
  <c r="E106" i="2" s="1"/>
  <c r="C107" i="2"/>
  <c r="D107" i="2" s="1"/>
  <c r="E107" i="2" s="1"/>
  <c r="C108" i="2"/>
  <c r="D108" i="2" s="1"/>
  <c r="E108" i="2" s="1"/>
  <c r="C109" i="2"/>
  <c r="D109" i="2" s="1"/>
  <c r="E109" i="2" s="1"/>
  <c r="C110" i="2"/>
  <c r="D110" i="2" s="1"/>
  <c r="E110" i="2" s="1"/>
  <c r="C111" i="2"/>
  <c r="D111" i="2" s="1"/>
  <c r="E111" i="2" s="1"/>
  <c r="C112" i="2"/>
  <c r="D112" i="2" s="1"/>
  <c r="E112" i="2" s="1"/>
  <c r="C113" i="2"/>
  <c r="D113" i="2" s="1"/>
  <c r="E113" i="2" s="1"/>
  <c r="C114" i="2"/>
  <c r="D114" i="2" s="1"/>
  <c r="E114" i="2" s="1"/>
  <c r="C115" i="2"/>
  <c r="D115" i="2" s="1"/>
  <c r="E115" i="2" s="1"/>
  <c r="C116" i="2"/>
  <c r="D116" i="2" s="1"/>
  <c r="E116" i="2" s="1"/>
  <c r="C117" i="2"/>
  <c r="D117" i="2" s="1"/>
  <c r="E117" i="2" s="1"/>
  <c r="C118" i="2"/>
  <c r="D118" i="2" s="1"/>
  <c r="E118" i="2" s="1"/>
  <c r="C119" i="2"/>
  <c r="D119" i="2" s="1"/>
  <c r="E119" i="2" s="1"/>
  <c r="C120" i="2"/>
  <c r="D120" i="2" s="1"/>
  <c r="E120" i="2" s="1"/>
  <c r="C121" i="2"/>
  <c r="D121" i="2" s="1"/>
  <c r="E121" i="2" s="1"/>
  <c r="C122" i="2"/>
  <c r="D122" i="2" s="1"/>
  <c r="E122" i="2" s="1"/>
  <c r="C123" i="2"/>
  <c r="D123" i="2" s="1"/>
  <c r="E123" i="2" s="1"/>
  <c r="C124" i="2"/>
  <c r="D124" i="2" s="1"/>
  <c r="E124" i="2" s="1"/>
  <c r="C125" i="2"/>
  <c r="D125" i="2" s="1"/>
  <c r="E125" i="2" s="1"/>
  <c r="C126" i="2"/>
  <c r="D126" i="2" s="1"/>
  <c r="E126" i="2" s="1"/>
  <c r="C127" i="2"/>
  <c r="D127" i="2" s="1"/>
  <c r="E127" i="2" s="1"/>
  <c r="C128" i="2"/>
  <c r="D128" i="2" s="1"/>
  <c r="E128" i="2" s="1"/>
  <c r="C129" i="2"/>
  <c r="D129" i="2" s="1"/>
  <c r="E129" i="2" s="1"/>
  <c r="C130" i="2"/>
  <c r="D130" i="2" s="1"/>
  <c r="E130" i="2" s="1"/>
  <c r="C131" i="2"/>
  <c r="D131" i="2" s="1"/>
  <c r="E131" i="2" s="1"/>
  <c r="C132" i="2"/>
  <c r="D132" i="2" s="1"/>
  <c r="E132" i="2" s="1"/>
  <c r="C133" i="2"/>
  <c r="D133" i="2" s="1"/>
  <c r="E133" i="2" s="1"/>
  <c r="C134" i="2"/>
  <c r="D134" i="2" s="1"/>
  <c r="E134" i="2" s="1"/>
  <c r="C135" i="2"/>
  <c r="D135" i="2" s="1"/>
  <c r="E135" i="2"/>
  <c r="C136" i="2"/>
  <c r="D136" i="2" s="1"/>
  <c r="E136" i="2" s="1"/>
  <c r="C137" i="2"/>
  <c r="D137" i="2" s="1"/>
  <c r="E137" i="2" s="1"/>
  <c r="C138" i="2"/>
  <c r="D138" i="2" s="1"/>
  <c r="E138" i="2" s="1"/>
  <c r="C139" i="2"/>
  <c r="D139" i="2" s="1"/>
  <c r="E139" i="2" s="1"/>
  <c r="C140" i="2"/>
  <c r="D140" i="2" s="1"/>
  <c r="E140" i="2" s="1"/>
  <c r="C141" i="2"/>
  <c r="D141" i="2" s="1"/>
  <c r="E141" i="2" s="1"/>
  <c r="C142" i="2"/>
  <c r="D142" i="2" s="1"/>
  <c r="E142" i="2" s="1"/>
  <c r="C143" i="2"/>
  <c r="D143" i="2" s="1"/>
  <c r="E143" i="2" s="1"/>
  <c r="C144" i="2"/>
  <c r="D144" i="2" s="1"/>
  <c r="E144" i="2" s="1"/>
  <c r="C145" i="2"/>
  <c r="D145" i="2" s="1"/>
  <c r="E145" i="2" s="1"/>
  <c r="C146" i="2"/>
  <c r="D146" i="2" s="1"/>
  <c r="E146" i="2" s="1"/>
  <c r="C147" i="2"/>
  <c r="D147" i="2" s="1"/>
  <c r="E147" i="2" s="1"/>
  <c r="C148" i="2"/>
  <c r="D148" i="2" s="1"/>
  <c r="E148" i="2" s="1"/>
  <c r="C149" i="2"/>
  <c r="D149" i="2" s="1"/>
  <c r="E149" i="2" s="1"/>
  <c r="C150" i="2"/>
  <c r="D150" i="2" s="1"/>
  <c r="E150" i="2" s="1"/>
  <c r="C151" i="2"/>
  <c r="D151" i="2" s="1"/>
  <c r="E151" i="2" s="1"/>
  <c r="C152" i="2"/>
  <c r="D152" i="2" s="1"/>
  <c r="E152" i="2" s="1"/>
  <c r="C153" i="2"/>
  <c r="D153" i="2" s="1"/>
  <c r="E153" i="2" s="1"/>
  <c r="C154" i="2"/>
  <c r="D154" i="2" s="1"/>
  <c r="E154" i="2" s="1"/>
  <c r="C155" i="2"/>
  <c r="D155" i="2" s="1"/>
  <c r="E155" i="2" s="1"/>
  <c r="C156" i="2"/>
  <c r="D156" i="2" s="1"/>
  <c r="E156" i="2" s="1"/>
  <c r="C157" i="2"/>
  <c r="D157" i="2" s="1"/>
  <c r="E157" i="2" s="1"/>
  <c r="C158" i="2"/>
  <c r="D158" i="2" s="1"/>
  <c r="E158" i="2" s="1"/>
  <c r="C159" i="2"/>
  <c r="D159" i="2" s="1"/>
  <c r="E159" i="2" s="1"/>
  <c r="C160" i="2"/>
  <c r="D160" i="2" s="1"/>
  <c r="E160" i="2" s="1"/>
  <c r="C161" i="2"/>
  <c r="D161" i="2" s="1"/>
  <c r="E161" i="2" s="1"/>
  <c r="C162" i="2"/>
  <c r="D162" i="2" s="1"/>
  <c r="E162" i="2" s="1"/>
  <c r="C163" i="2"/>
  <c r="D163" i="2" s="1"/>
  <c r="E163" i="2" s="1"/>
  <c r="C164" i="2"/>
  <c r="D164" i="2" s="1"/>
  <c r="E164" i="2" s="1"/>
  <c r="C165" i="2"/>
  <c r="D165" i="2" s="1"/>
  <c r="E165" i="2" s="1"/>
  <c r="C166" i="2"/>
  <c r="D166" i="2" s="1"/>
  <c r="E166" i="2" s="1"/>
  <c r="C167" i="2"/>
  <c r="D167" i="2" s="1"/>
  <c r="E167" i="2" s="1"/>
  <c r="C168" i="2"/>
  <c r="D168" i="2" s="1"/>
  <c r="E168" i="2" s="1"/>
  <c r="C169" i="2"/>
  <c r="D169" i="2" s="1"/>
  <c r="E169" i="2" s="1"/>
  <c r="C170" i="2"/>
  <c r="D170" i="2" s="1"/>
  <c r="E170" i="2" s="1"/>
  <c r="C171" i="2"/>
  <c r="D171" i="2" s="1"/>
  <c r="E171" i="2" s="1"/>
  <c r="C172" i="2"/>
  <c r="D172" i="2" s="1"/>
  <c r="E172" i="2" s="1"/>
  <c r="C173" i="2"/>
  <c r="D173" i="2" s="1"/>
  <c r="E173" i="2" s="1"/>
  <c r="C174" i="2"/>
  <c r="D174" i="2" s="1"/>
  <c r="E174" i="2" s="1"/>
  <c r="C175" i="2"/>
  <c r="D175" i="2" s="1"/>
  <c r="E175" i="2" s="1"/>
  <c r="C176" i="2"/>
  <c r="D176" i="2" s="1"/>
  <c r="E176" i="2" s="1"/>
  <c r="C177" i="2"/>
  <c r="D177" i="2" s="1"/>
  <c r="E177" i="2" s="1"/>
  <c r="C178" i="2"/>
  <c r="D178" i="2" s="1"/>
  <c r="E178" i="2" s="1"/>
  <c r="C179" i="2"/>
  <c r="D179" i="2" s="1"/>
  <c r="E179" i="2" s="1"/>
  <c r="C180" i="2"/>
  <c r="D180" i="2" s="1"/>
  <c r="E180" i="2" s="1"/>
  <c r="C181" i="2"/>
  <c r="D181" i="2" s="1"/>
  <c r="E181" i="2" s="1"/>
  <c r="C182" i="2"/>
  <c r="D182" i="2" s="1"/>
  <c r="E182" i="2" s="1"/>
  <c r="C183" i="2"/>
  <c r="D183" i="2" s="1"/>
  <c r="E183" i="2" s="1"/>
  <c r="C184" i="2"/>
  <c r="D184" i="2" s="1"/>
  <c r="E184" i="2" s="1"/>
  <c r="C185" i="2"/>
  <c r="D185" i="2" s="1"/>
  <c r="E185" i="2"/>
  <c r="C186" i="2"/>
  <c r="D186" i="2" s="1"/>
  <c r="E186" i="2" s="1"/>
  <c r="C187" i="2"/>
  <c r="D187" i="2" s="1"/>
  <c r="E187" i="2"/>
  <c r="C188" i="2"/>
  <c r="D188" i="2" s="1"/>
  <c r="E188" i="2" s="1"/>
  <c r="C189" i="2"/>
  <c r="D189" i="2" s="1"/>
  <c r="E189" i="2" s="1"/>
  <c r="C190" i="2"/>
  <c r="D190" i="2" s="1"/>
  <c r="E190" i="2" s="1"/>
  <c r="C191" i="2"/>
  <c r="D191" i="2" s="1"/>
  <c r="E191" i="2" s="1"/>
  <c r="C192" i="2"/>
  <c r="D192" i="2" s="1"/>
  <c r="E192" i="2" s="1"/>
  <c r="C193" i="2"/>
  <c r="D193" i="2" s="1"/>
  <c r="E193" i="2" s="1"/>
  <c r="C194" i="2"/>
  <c r="D194" i="2" s="1"/>
  <c r="E194" i="2" s="1"/>
  <c r="C195" i="2"/>
  <c r="D195" i="2" s="1"/>
  <c r="E195" i="2" s="1"/>
  <c r="C196" i="2"/>
  <c r="D196" i="2" s="1"/>
  <c r="E196" i="2" s="1"/>
  <c r="C197" i="2"/>
  <c r="D197" i="2" s="1"/>
  <c r="E197" i="2" s="1"/>
  <c r="C198" i="2"/>
  <c r="D198" i="2" s="1"/>
  <c r="E198" i="2" s="1"/>
  <c r="C199" i="2"/>
  <c r="D199" i="2" s="1"/>
  <c r="E199" i="2" s="1"/>
  <c r="C200" i="2"/>
  <c r="D200" i="2" s="1"/>
  <c r="E200" i="2" s="1"/>
  <c r="C201" i="2"/>
  <c r="D201" i="2" s="1"/>
  <c r="E201" i="2" s="1"/>
  <c r="C202" i="2"/>
  <c r="D202" i="2" s="1"/>
  <c r="E202" i="2" s="1"/>
  <c r="C203" i="2"/>
  <c r="D203" i="2" s="1"/>
  <c r="E203" i="2" s="1"/>
  <c r="C204" i="2"/>
  <c r="D204" i="2" s="1"/>
  <c r="E204" i="2" s="1"/>
  <c r="C205" i="2"/>
  <c r="D205" i="2" s="1"/>
  <c r="E205" i="2" s="1"/>
  <c r="C206" i="2"/>
  <c r="D206" i="2" s="1"/>
  <c r="E206" i="2" s="1"/>
  <c r="C207" i="2"/>
  <c r="D207" i="2" s="1"/>
  <c r="E207" i="2" s="1"/>
  <c r="C208" i="2"/>
  <c r="D208" i="2" s="1"/>
  <c r="E208" i="2" s="1"/>
  <c r="C209" i="2"/>
  <c r="D209" i="2" s="1"/>
  <c r="E209" i="2" s="1"/>
  <c r="C210" i="2"/>
  <c r="D210" i="2" s="1"/>
  <c r="E210" i="2" s="1"/>
  <c r="C211" i="2"/>
  <c r="D211" i="2" s="1"/>
  <c r="E211" i="2" s="1"/>
  <c r="C212" i="2"/>
  <c r="D212" i="2" s="1"/>
  <c r="E212" i="2" s="1"/>
  <c r="C213" i="2"/>
  <c r="D213" i="2" s="1"/>
  <c r="E213" i="2" s="1"/>
  <c r="C214" i="2"/>
  <c r="D214" i="2" s="1"/>
  <c r="E214" i="2" s="1"/>
  <c r="C215" i="2"/>
  <c r="D215" i="2" s="1"/>
  <c r="E215" i="2" s="1"/>
  <c r="C216" i="2"/>
  <c r="D216" i="2" s="1"/>
  <c r="E216" i="2" s="1"/>
  <c r="C217" i="2"/>
  <c r="D217" i="2" s="1"/>
  <c r="E217" i="2" s="1"/>
  <c r="C218" i="2"/>
  <c r="D218" i="2" s="1"/>
  <c r="E218" i="2" s="1"/>
  <c r="C219" i="2"/>
  <c r="D219" i="2" s="1"/>
  <c r="E219" i="2" s="1"/>
  <c r="C220" i="2"/>
  <c r="D220" i="2" s="1"/>
  <c r="E220" i="2" s="1"/>
  <c r="C221" i="2"/>
  <c r="D221" i="2" s="1"/>
  <c r="E221" i="2" s="1"/>
  <c r="C222" i="2"/>
  <c r="D222" i="2" s="1"/>
  <c r="E222" i="2" s="1"/>
  <c r="C223" i="2"/>
  <c r="D223" i="2" s="1"/>
  <c r="E223" i="2" s="1"/>
  <c r="C224" i="2"/>
  <c r="D224" i="2" s="1"/>
  <c r="E224" i="2" s="1"/>
  <c r="C225" i="2"/>
  <c r="D225" i="2" s="1"/>
  <c r="E225" i="2" s="1"/>
  <c r="C226" i="2"/>
  <c r="D226" i="2" s="1"/>
  <c r="E226" i="2" s="1"/>
  <c r="C227" i="2"/>
  <c r="D227" i="2" s="1"/>
  <c r="E227" i="2" s="1"/>
  <c r="C228" i="2"/>
  <c r="D228" i="2" s="1"/>
  <c r="E228" i="2" s="1"/>
  <c r="C229" i="2"/>
  <c r="D229" i="2" s="1"/>
  <c r="E229" i="2" s="1"/>
  <c r="C230" i="2"/>
  <c r="D230" i="2" s="1"/>
  <c r="E230" i="2" s="1"/>
  <c r="C231" i="2"/>
  <c r="D231" i="2" s="1"/>
  <c r="E231" i="2" s="1"/>
  <c r="C232" i="2"/>
  <c r="D232" i="2" s="1"/>
  <c r="E232" i="2" s="1"/>
  <c r="C233" i="2"/>
  <c r="D233" i="2" s="1"/>
  <c r="E233" i="2"/>
  <c r="C234" i="2"/>
  <c r="D234" i="2" s="1"/>
  <c r="E234" i="2" s="1"/>
  <c r="C235" i="2"/>
  <c r="D235" i="2" s="1"/>
  <c r="E235" i="2" s="1"/>
  <c r="C236" i="2"/>
  <c r="D236" i="2" s="1"/>
  <c r="E236" i="2" s="1"/>
  <c r="C237" i="2"/>
  <c r="D237" i="2" s="1"/>
  <c r="E237" i="2" s="1"/>
  <c r="C238" i="2"/>
  <c r="D238" i="2" s="1"/>
  <c r="E238" i="2" s="1"/>
  <c r="C239" i="2"/>
  <c r="D239" i="2" s="1"/>
  <c r="E239" i="2" s="1"/>
  <c r="C240" i="2"/>
  <c r="D240" i="2" s="1"/>
  <c r="E240" i="2" s="1"/>
  <c r="C241" i="2"/>
  <c r="D241" i="2" s="1"/>
  <c r="E241" i="2" s="1"/>
  <c r="C242" i="2"/>
  <c r="D242" i="2" s="1"/>
  <c r="E242" i="2" s="1"/>
  <c r="C243" i="2"/>
  <c r="D243" i="2" s="1"/>
  <c r="E243" i="2" s="1"/>
  <c r="C244" i="2"/>
  <c r="D244" i="2" s="1"/>
  <c r="E244" i="2" s="1"/>
  <c r="C245" i="2"/>
  <c r="D245" i="2" s="1"/>
  <c r="E245" i="2" s="1"/>
  <c r="C246" i="2"/>
  <c r="D246" i="2" s="1"/>
  <c r="E246" i="2" s="1"/>
  <c r="C247" i="2"/>
  <c r="D247" i="2" s="1"/>
  <c r="E247" i="2" s="1"/>
  <c r="C248" i="2"/>
  <c r="D248" i="2" s="1"/>
  <c r="E248" i="2" s="1"/>
  <c r="C249" i="2"/>
  <c r="D249" i="2" s="1"/>
  <c r="E249" i="2" s="1"/>
  <c r="C250" i="2"/>
  <c r="D250" i="2" s="1"/>
  <c r="E250" i="2" s="1"/>
  <c r="C251" i="2"/>
  <c r="D251" i="2" s="1"/>
  <c r="E251" i="2" s="1"/>
  <c r="C252" i="2"/>
  <c r="D252" i="2" s="1"/>
  <c r="E252" i="2" s="1"/>
  <c r="C253" i="2"/>
  <c r="D253" i="2" s="1"/>
  <c r="E253" i="2" s="1"/>
  <c r="C254" i="2"/>
  <c r="D254" i="2" s="1"/>
  <c r="E254" i="2" s="1"/>
  <c r="C255" i="2"/>
  <c r="D255" i="2" s="1"/>
  <c r="E255" i="2" s="1"/>
  <c r="C256" i="2"/>
  <c r="D256" i="2" s="1"/>
  <c r="E256" i="2" s="1"/>
  <c r="C257" i="2"/>
  <c r="D257" i="2" s="1"/>
  <c r="E257" i="2" s="1"/>
  <c r="C258" i="2"/>
  <c r="D258" i="2" s="1"/>
  <c r="E258" i="2" s="1"/>
  <c r="C259" i="2"/>
  <c r="D259" i="2" s="1"/>
  <c r="E259" i="2" s="1"/>
  <c r="C260" i="2"/>
  <c r="D260" i="2" s="1"/>
  <c r="E260" i="2" s="1"/>
  <c r="C261" i="2"/>
  <c r="D261" i="2" s="1"/>
  <c r="E261" i="2" s="1"/>
  <c r="C262" i="2"/>
  <c r="D262" i="2" s="1"/>
  <c r="E262" i="2" s="1"/>
  <c r="C263" i="2"/>
  <c r="D263" i="2" s="1"/>
  <c r="E263" i="2" s="1"/>
  <c r="C264" i="2"/>
  <c r="D264" i="2" s="1"/>
  <c r="E264" i="2" s="1"/>
  <c r="C265" i="2"/>
  <c r="D265" i="2" s="1"/>
  <c r="E265" i="2" s="1"/>
  <c r="C266" i="2"/>
  <c r="D266" i="2" s="1"/>
  <c r="E266" i="2" s="1"/>
  <c r="C267" i="2"/>
  <c r="D267" i="2" s="1"/>
  <c r="E267" i="2" s="1"/>
  <c r="C268" i="2"/>
  <c r="D268" i="2" s="1"/>
  <c r="E268" i="2" s="1"/>
  <c r="C269" i="2"/>
  <c r="D269" i="2" s="1"/>
  <c r="E269" i="2" s="1"/>
  <c r="C270" i="2"/>
  <c r="D270" i="2" s="1"/>
  <c r="E270" i="2" s="1"/>
  <c r="C271" i="2"/>
  <c r="D271" i="2" s="1"/>
  <c r="E271" i="2" s="1"/>
  <c r="C272" i="2"/>
  <c r="D272" i="2" s="1"/>
  <c r="E272" i="2" s="1"/>
  <c r="C273" i="2"/>
  <c r="D273" i="2" s="1"/>
  <c r="E273" i="2" s="1"/>
  <c r="C274" i="2"/>
  <c r="D274" i="2" s="1"/>
  <c r="E274" i="2" s="1"/>
  <c r="C275" i="2"/>
  <c r="D275" i="2" s="1"/>
  <c r="E275" i="2" s="1"/>
  <c r="C276" i="2"/>
  <c r="D276" i="2" s="1"/>
  <c r="E276" i="2" s="1"/>
  <c r="C17" i="2"/>
  <c r="ER60" i="2" l="1"/>
  <c r="CJ5" i="2" s="1"/>
  <c r="ER61" i="2"/>
  <c r="CJ6" i="2" s="1"/>
  <c r="ER62" i="2"/>
  <c r="CJ7" i="2" s="1"/>
  <c r="ER63" i="2"/>
  <c r="CJ8" i="2" s="1"/>
  <c r="ER64" i="2"/>
  <c r="CJ9" i="2" s="1"/>
  <c r="ER65" i="2"/>
  <c r="CJ10" i="2" s="1"/>
  <c r="ER66" i="2"/>
  <c r="CJ11" i="2" s="1"/>
  <c r="ER67" i="2"/>
  <c r="CJ12" i="2" s="1"/>
  <c r="ER68" i="2"/>
  <c r="CJ13" i="2" s="1"/>
  <c r="ER69" i="2"/>
  <c r="CJ14" i="2" s="1"/>
  <c r="ER70" i="2"/>
  <c r="CJ15" i="2" s="1"/>
  <c r="ER71" i="2"/>
  <c r="CJ16" i="2" s="1"/>
  <c r="ER72" i="2"/>
  <c r="CJ17" i="2" s="1"/>
  <c r="ER73" i="2"/>
  <c r="CJ18" i="2" s="1"/>
  <c r="ER74" i="2"/>
  <c r="CJ19" i="2" s="1"/>
  <c r="ER75" i="2"/>
  <c r="CJ20" i="2" s="1"/>
  <c r="ER76" i="2"/>
  <c r="CJ21" i="2" s="1"/>
  <c r="ER77" i="2"/>
  <c r="CJ22" i="2" s="1"/>
  <c r="ER78" i="2"/>
  <c r="CJ23" i="2" s="1"/>
  <c r="ER79" i="2"/>
  <c r="CJ24" i="2" s="1"/>
  <c r="ER80" i="2"/>
  <c r="CJ25" i="2" s="1"/>
  <c r="ER81" i="2"/>
  <c r="CJ26" i="2" s="1"/>
  <c r="ER82" i="2"/>
  <c r="CJ27" i="2" s="1"/>
  <c r="ER83" i="2"/>
  <c r="CJ28" i="2" s="1"/>
  <c r="ER84" i="2"/>
  <c r="CJ29" i="2" s="1"/>
  <c r="ER85" i="2"/>
  <c r="CJ30" i="2" s="1"/>
  <c r="ER86" i="2"/>
  <c r="CJ31" i="2" s="1"/>
  <c r="ER87" i="2"/>
  <c r="CJ32" i="2" s="1"/>
  <c r="ER88" i="2"/>
  <c r="CJ33" i="2" s="1"/>
  <c r="ER89" i="2"/>
  <c r="CJ34" i="2" s="1"/>
  <c r="ER90" i="2"/>
  <c r="CJ35" i="2" s="1"/>
  <c r="ER91" i="2"/>
  <c r="CJ36" i="2" s="1"/>
  <c r="ER92" i="2"/>
  <c r="CJ37" i="2" s="1"/>
  <c r="ER93" i="2"/>
  <c r="CJ38" i="2" s="1"/>
  <c r="ER94" i="2"/>
  <c r="CJ39" i="2" s="1"/>
  <c r="ER95" i="2"/>
  <c r="CJ40" i="2" s="1"/>
  <c r="ER96" i="2"/>
  <c r="CJ41" i="2" s="1"/>
  <c r="ER97" i="2"/>
  <c r="CJ42" i="2" s="1"/>
  <c r="ER98" i="2"/>
  <c r="CJ43" i="2" s="1"/>
  <c r="ER99" i="2"/>
  <c r="CJ44" i="2" s="1"/>
  <c r="ER100" i="2"/>
  <c r="CJ45" i="2" s="1"/>
  <c r="ER101" i="2"/>
  <c r="CJ46" i="2" s="1"/>
  <c r="ER102" i="2"/>
  <c r="CJ47" i="2" s="1"/>
  <c r="ER103" i="2"/>
  <c r="CJ48" i="2" s="1"/>
  <c r="ER104" i="2"/>
  <c r="CJ49" i="2" s="1"/>
  <c r="ER105" i="2"/>
  <c r="CJ50" i="2" s="1"/>
  <c r="ER106" i="2"/>
  <c r="CJ51" i="2" s="1"/>
  <c r="ER107" i="2"/>
  <c r="CJ52" i="2" s="1"/>
  <c r="ER108" i="2"/>
  <c r="ER59" i="2"/>
  <c r="CJ4" i="2" s="1"/>
  <c r="ER58" i="2"/>
  <c r="CJ3" i="2" s="1"/>
  <c r="ER110" i="2" l="1"/>
  <c r="CJ53" i="2" s="1"/>
  <c r="AL3" i="2" l="1"/>
  <c r="AA2" i="2" s="1"/>
  <c r="AM4" i="2"/>
  <c r="AA3" i="2" s="1"/>
  <c r="AN5" i="2"/>
  <c r="AA4" i="2" s="1"/>
  <c r="AO6" i="2"/>
  <c r="AA5" i="2" s="1"/>
  <c r="AP7" i="2"/>
  <c r="AA6" i="2" s="1"/>
  <c r="AQ8" i="2"/>
  <c r="AA7" i="2" s="1"/>
  <c r="AR9" i="2"/>
  <c r="AA8" i="2" s="1"/>
  <c r="AS10" i="2"/>
  <c r="AA9" i="2" s="1"/>
  <c r="AT11" i="2"/>
  <c r="AA10" i="2" s="1"/>
  <c r="AU12" i="2"/>
  <c r="AA11" i="2" s="1"/>
  <c r="AV13" i="2"/>
  <c r="AA12" i="2" s="1"/>
  <c r="AW14" i="2"/>
  <c r="AA13" i="2" s="1"/>
  <c r="AX15" i="2"/>
  <c r="AA14" i="2" s="1"/>
  <c r="AY16" i="2"/>
  <c r="AA15" i="2" s="1"/>
  <c r="AZ17" i="2"/>
  <c r="AA16" i="2" s="1"/>
  <c r="BA18" i="2"/>
  <c r="AA17" i="2" s="1"/>
  <c r="BB19" i="2"/>
  <c r="AA18" i="2" s="1"/>
  <c r="BC20" i="2"/>
  <c r="AA19" i="2" s="1"/>
  <c r="BD21" i="2"/>
  <c r="AA20" i="2" s="1"/>
  <c r="BE22" i="2"/>
  <c r="AA21" i="2" s="1"/>
  <c r="BF23" i="2"/>
  <c r="AA22" i="2" s="1"/>
  <c r="BG24" i="2"/>
  <c r="AA23" i="2" s="1"/>
  <c r="BH25" i="2"/>
  <c r="AA24" i="2" s="1"/>
  <c r="BI26" i="2"/>
  <c r="AA25" i="2" s="1"/>
  <c r="BJ27" i="2"/>
  <c r="AA26" i="2" s="1"/>
  <c r="BK28" i="2"/>
  <c r="AA27" i="2" s="1"/>
  <c r="BL29" i="2"/>
  <c r="AA28" i="2" s="1"/>
  <c r="BM30" i="2"/>
  <c r="AA29" i="2" s="1"/>
  <c r="BN31" i="2"/>
  <c r="AA30" i="2" s="1"/>
  <c r="BO32" i="2"/>
  <c r="AA31" i="2" s="1"/>
  <c r="BP33" i="2"/>
  <c r="AA32" i="2" s="1"/>
  <c r="BQ34" i="2"/>
  <c r="AA33" i="2" s="1"/>
  <c r="BR35" i="2"/>
  <c r="AA34" i="2" s="1"/>
  <c r="BS36" i="2"/>
  <c r="AA35" i="2" s="1"/>
  <c r="BT37" i="2"/>
  <c r="AA36" i="2" s="1"/>
  <c r="BU38" i="2"/>
  <c r="AA37" i="2" s="1"/>
  <c r="BV39" i="2"/>
  <c r="AA38" i="2" s="1"/>
  <c r="BW40" i="2"/>
  <c r="AA39" i="2" s="1"/>
  <c r="BX41" i="2"/>
  <c r="AA40" i="2" s="1"/>
  <c r="BY42" i="2"/>
  <c r="AA41" i="2" s="1"/>
  <c r="BZ43" i="2"/>
  <c r="AA42" i="2" s="1"/>
  <c r="CA44" i="2"/>
  <c r="AA43" i="2" s="1"/>
  <c r="CB45" i="2"/>
  <c r="AA44" i="2" s="1"/>
  <c r="CC46" i="2"/>
  <c r="AA45" i="2" s="1"/>
  <c r="CD47" i="2"/>
  <c r="AA46" i="2" s="1"/>
  <c r="CE48" i="2"/>
  <c r="AA47" i="2" s="1"/>
  <c r="CF49" i="2"/>
  <c r="AA48" i="2" s="1"/>
  <c r="CG50" i="2"/>
  <c r="AA49" i="2" s="1"/>
  <c r="CH51" i="2"/>
  <c r="AA50" i="2" s="1"/>
  <c r="CI52" i="2"/>
  <c r="AA51" i="2" s="1"/>
  <c r="C102" i="2"/>
  <c r="D102" i="2" s="1"/>
  <c r="E102" i="2" s="1"/>
  <c r="AM3" i="2"/>
  <c r="AN3" i="2"/>
  <c r="AL4" i="2"/>
  <c r="AN4" i="2"/>
  <c r="AO4" i="2"/>
  <c r="AL5" i="2"/>
  <c r="AM5" i="2"/>
  <c r="AO5" i="2"/>
  <c r="AP5" i="2"/>
  <c r="AM6" i="2"/>
  <c r="AN6" i="2"/>
  <c r="AP6" i="2"/>
  <c r="AQ6" i="2"/>
  <c r="AN7" i="2"/>
  <c r="AO7" i="2"/>
  <c r="AQ7" i="2"/>
  <c r="AR7" i="2"/>
  <c r="AO8" i="2"/>
  <c r="AP8" i="2"/>
  <c r="AR8" i="2"/>
  <c r="AS8" i="2"/>
  <c r="AP9" i="2"/>
  <c r="AQ9" i="2"/>
  <c r="AS9" i="2"/>
  <c r="AT9" i="2"/>
  <c r="AQ10" i="2"/>
  <c r="AR10" i="2"/>
  <c r="AT10" i="2"/>
  <c r="AU10" i="2"/>
  <c r="AR11" i="2"/>
  <c r="AS11" i="2"/>
  <c r="AU11" i="2"/>
  <c r="AV11" i="2"/>
  <c r="AS12" i="2"/>
  <c r="AT12" i="2"/>
  <c r="AV12" i="2"/>
  <c r="AW12" i="2"/>
  <c r="AT13" i="2"/>
  <c r="AU13" i="2"/>
  <c r="AW13" i="2"/>
  <c r="AX13" i="2"/>
  <c r="AU14" i="2"/>
  <c r="AV14" i="2"/>
  <c r="AX14" i="2"/>
  <c r="AY14" i="2"/>
  <c r="AV15" i="2"/>
  <c r="AW15" i="2"/>
  <c r="AY15" i="2"/>
  <c r="AZ15" i="2"/>
  <c r="AW16" i="2"/>
  <c r="AX16" i="2"/>
  <c r="AZ16" i="2"/>
  <c r="BA16" i="2"/>
  <c r="AX17" i="2"/>
  <c r="AY17" i="2"/>
  <c r="BA17" i="2"/>
  <c r="BB17" i="2"/>
  <c r="AY18" i="2"/>
  <c r="AZ18" i="2"/>
  <c r="BB18" i="2"/>
  <c r="BC18" i="2"/>
  <c r="AZ19" i="2"/>
  <c r="BA19" i="2"/>
  <c r="BC19" i="2"/>
  <c r="BD19" i="2"/>
  <c r="BA20" i="2"/>
  <c r="BB20" i="2"/>
  <c r="BD20" i="2"/>
  <c r="BE20" i="2"/>
  <c r="BB21" i="2"/>
  <c r="BC21" i="2"/>
  <c r="BE21" i="2"/>
  <c r="BF21" i="2"/>
  <c r="BC22" i="2"/>
  <c r="BD22" i="2"/>
  <c r="BF22" i="2"/>
  <c r="BG22" i="2"/>
  <c r="BD23" i="2"/>
  <c r="BE23" i="2"/>
  <c r="BG23" i="2"/>
  <c r="BH23" i="2"/>
  <c r="BE24" i="2"/>
  <c r="BF24" i="2"/>
  <c r="BH24" i="2"/>
  <c r="BI24" i="2"/>
  <c r="BF25" i="2"/>
  <c r="BG25" i="2"/>
  <c r="BI25" i="2"/>
  <c r="BJ25" i="2"/>
  <c r="BG26" i="2"/>
  <c r="BH26" i="2"/>
  <c r="BJ26" i="2"/>
  <c r="BK26" i="2"/>
  <c r="BH27" i="2"/>
  <c r="BI27" i="2"/>
  <c r="BK27" i="2"/>
  <c r="BL27" i="2"/>
  <c r="BI28" i="2"/>
  <c r="BJ28" i="2"/>
  <c r="BL28" i="2"/>
  <c r="BM28" i="2"/>
  <c r="BJ29" i="2"/>
  <c r="BK29" i="2"/>
  <c r="BM29" i="2"/>
  <c r="BN29" i="2"/>
  <c r="BK30" i="2"/>
  <c r="AB29" i="2" s="1"/>
  <c r="AC29" i="2" s="1"/>
  <c r="BL30" i="2"/>
  <c r="BN30" i="2"/>
  <c r="BO30" i="2"/>
  <c r="BL31" i="2"/>
  <c r="BM31" i="2"/>
  <c r="BO31" i="2"/>
  <c r="BP31" i="2"/>
  <c r="BM32" i="2"/>
  <c r="BN32" i="2"/>
  <c r="BP32" i="2"/>
  <c r="BQ32" i="2"/>
  <c r="BN33" i="2"/>
  <c r="AB32" i="2" s="1"/>
  <c r="BO33" i="2"/>
  <c r="BQ33" i="2"/>
  <c r="BR33" i="2"/>
  <c r="BO34" i="2"/>
  <c r="BP34" i="2"/>
  <c r="BR34" i="2"/>
  <c r="BS34" i="2"/>
  <c r="BP35" i="2"/>
  <c r="BQ35" i="2"/>
  <c r="BS35" i="2"/>
  <c r="BT35" i="2"/>
  <c r="BQ36" i="2"/>
  <c r="AB35" i="2" s="1"/>
  <c r="AC35" i="2" s="1"/>
  <c r="BR36" i="2"/>
  <c r="BT36" i="2"/>
  <c r="BU36" i="2"/>
  <c r="BR37" i="2"/>
  <c r="BS37" i="2"/>
  <c r="BU37" i="2"/>
  <c r="BV37" i="2"/>
  <c r="BS38" i="2"/>
  <c r="BT38" i="2"/>
  <c r="BV38" i="2"/>
  <c r="BW38" i="2"/>
  <c r="BT39" i="2"/>
  <c r="AB38" i="2" s="1"/>
  <c r="AC38" i="2" s="1"/>
  <c r="BU39" i="2"/>
  <c r="BW39" i="2"/>
  <c r="BX39" i="2"/>
  <c r="BU40" i="2"/>
  <c r="BV40" i="2"/>
  <c r="BX40" i="2"/>
  <c r="BY40" i="2"/>
  <c r="BV41" i="2"/>
  <c r="BW41" i="2"/>
  <c r="BY41" i="2"/>
  <c r="BZ41" i="2"/>
  <c r="BW42" i="2"/>
  <c r="AB41" i="2" s="1"/>
  <c r="AC41" i="2" s="1"/>
  <c r="BX42" i="2"/>
  <c r="BZ42" i="2"/>
  <c r="CA42" i="2"/>
  <c r="BX43" i="2"/>
  <c r="BY43" i="2"/>
  <c r="CA43" i="2"/>
  <c r="CB43" i="2"/>
  <c r="BY44" i="2"/>
  <c r="BZ44" i="2"/>
  <c r="CB44" i="2"/>
  <c r="CC44" i="2"/>
  <c r="BZ45" i="2"/>
  <c r="AB44" i="2" s="1"/>
  <c r="CA45" i="2"/>
  <c r="CC45" i="2"/>
  <c r="CD45" i="2"/>
  <c r="CA46" i="2"/>
  <c r="CB46" i="2"/>
  <c r="CD46" i="2"/>
  <c r="CE46" i="2"/>
  <c r="CB47" i="2"/>
  <c r="CC47" i="2"/>
  <c r="CE47" i="2"/>
  <c r="CF47" i="2"/>
  <c r="CC48" i="2"/>
  <c r="AB47" i="2" s="1"/>
  <c r="AC47" i="2" s="1"/>
  <c r="CD48" i="2"/>
  <c r="CF48" i="2"/>
  <c r="CG48" i="2"/>
  <c r="CD49" i="2"/>
  <c r="CE49" i="2"/>
  <c r="CG49" i="2"/>
  <c r="CH49" i="2"/>
  <c r="CE50" i="2"/>
  <c r="CF50" i="2"/>
  <c r="CH50" i="2"/>
  <c r="CI50" i="2"/>
  <c r="CF51" i="2"/>
  <c r="AB50" i="2" s="1"/>
  <c r="AC50" i="2" s="1"/>
  <c r="CG51" i="2"/>
  <c r="CI51" i="2"/>
  <c r="CG52" i="2"/>
  <c r="CH52" i="2"/>
  <c r="Z2" i="2"/>
  <c r="Z3" i="2"/>
  <c r="Z4" i="2"/>
  <c r="Z5" i="2"/>
  <c r="Z6" i="2"/>
  <c r="Z7" i="2"/>
  <c r="Z8" i="2"/>
  <c r="Z9" i="2"/>
  <c r="Z10" i="2"/>
  <c r="Z11" i="2"/>
  <c r="Z12" i="2"/>
  <c r="Z13" i="2"/>
  <c r="Z14" i="2"/>
  <c r="Z15" i="2"/>
  <c r="Z16" i="2"/>
  <c r="Z17" i="2"/>
  <c r="Z18" i="2"/>
  <c r="Z19" i="2"/>
  <c r="Z20" i="2"/>
  <c r="Z21" i="2"/>
  <c r="Z22" i="2"/>
  <c r="Z23" i="2"/>
  <c r="Z24" i="2"/>
  <c r="Z25" i="2"/>
  <c r="Z26" i="2"/>
  <c r="Z27" i="2"/>
  <c r="Z28" i="2"/>
  <c r="Z29" i="2"/>
  <c r="Z30" i="2"/>
  <c r="Z31" i="2"/>
  <c r="Z32" i="2"/>
  <c r="Z33" i="2"/>
  <c r="Z34" i="2"/>
  <c r="Z35" i="2"/>
  <c r="Z36" i="2"/>
  <c r="Z37" i="2"/>
  <c r="Z38" i="2"/>
  <c r="Z39" i="2"/>
  <c r="Z40" i="2"/>
  <c r="Z41" i="2"/>
  <c r="Z42" i="2"/>
  <c r="Z43" i="2"/>
  <c r="Z44" i="2"/>
  <c r="Z45" i="2"/>
  <c r="Z46" i="2"/>
  <c r="Z47" i="2"/>
  <c r="Z48" i="2"/>
  <c r="Z49" i="2"/>
  <c r="Z50" i="2"/>
  <c r="Z51" i="2"/>
  <c r="AE34" i="2"/>
  <c r="AF34" i="2"/>
  <c r="CI1" i="2"/>
  <c r="AE50" i="2"/>
  <c r="AF50" i="2"/>
  <c r="AE32" i="2"/>
  <c r="AF32" i="2"/>
  <c r="AE25" i="2"/>
  <c r="AF25" i="2"/>
  <c r="AF28" i="2"/>
  <c r="AF2" i="2"/>
  <c r="AE2" i="2"/>
  <c r="DU110" i="2"/>
  <c r="BO53" i="2" s="1"/>
  <c r="CU110" i="2"/>
  <c r="AO53" i="2" s="1"/>
  <c r="DT110" i="2"/>
  <c r="BN53" i="2" s="1"/>
  <c r="DV110" i="2"/>
  <c r="BP53" i="2" s="1"/>
  <c r="DW110" i="2"/>
  <c r="BQ53" i="2" s="1"/>
  <c r="DX110" i="2"/>
  <c r="BR53" i="2" s="1"/>
  <c r="DY110" i="2"/>
  <c r="BS53" i="2" s="1"/>
  <c r="DZ110" i="2"/>
  <c r="BT53" i="2" s="1"/>
  <c r="EA110" i="2"/>
  <c r="BU53" i="2" s="1"/>
  <c r="EB110" i="2"/>
  <c r="BV53" i="2" s="1"/>
  <c r="EC110" i="2"/>
  <c r="BW53" i="2" s="1"/>
  <c r="ED110" i="2"/>
  <c r="BX53" i="2" s="1"/>
  <c r="EE110" i="2"/>
  <c r="BY53" i="2" s="1"/>
  <c r="EF110" i="2"/>
  <c r="BZ53" i="2" s="1"/>
  <c r="EG110" i="2"/>
  <c r="CA53" i="2" s="1"/>
  <c r="EH110" i="2"/>
  <c r="CB53" i="2" s="1"/>
  <c r="EI110" i="2"/>
  <c r="CC53" i="2" s="1"/>
  <c r="EJ110" i="2"/>
  <c r="CD53" i="2" s="1"/>
  <c r="EK110" i="2"/>
  <c r="CE53" i="2" s="1"/>
  <c r="EL110" i="2"/>
  <c r="CF53" i="2" s="1"/>
  <c r="EM110" i="2"/>
  <c r="CG53" i="2" s="1"/>
  <c r="EN110" i="2"/>
  <c r="CH53" i="2" s="1"/>
  <c r="EO110" i="2"/>
  <c r="CI53" i="2" s="1"/>
  <c r="CT54" i="2"/>
  <c r="CU54" i="2"/>
  <c r="CS110" i="2"/>
  <c r="AM53" i="2" s="1"/>
  <c r="CT110" i="2"/>
  <c r="AN53" i="2" s="1"/>
  <c r="CV110" i="2"/>
  <c r="AP53" i="2" s="1"/>
  <c r="CW110" i="2"/>
  <c r="AQ53" i="2" s="1"/>
  <c r="CX110" i="2"/>
  <c r="AR53" i="2" s="1"/>
  <c r="CY110" i="2"/>
  <c r="AS53" i="2" s="1"/>
  <c r="CZ110" i="2"/>
  <c r="AT53" i="2" s="1"/>
  <c r="DA110" i="2"/>
  <c r="AU53" i="2" s="1"/>
  <c r="DB110" i="2"/>
  <c r="AV53" i="2" s="1"/>
  <c r="DC110" i="2"/>
  <c r="AW53" i="2" s="1"/>
  <c r="DD110" i="2"/>
  <c r="AX53" i="2" s="1"/>
  <c r="DE110" i="2"/>
  <c r="AY53" i="2" s="1"/>
  <c r="DF110" i="2"/>
  <c r="AZ53" i="2" s="1"/>
  <c r="DG110" i="2"/>
  <c r="BA53" i="2" s="1"/>
  <c r="DH110" i="2"/>
  <c r="BB53" i="2" s="1"/>
  <c r="DI110" i="2"/>
  <c r="BC53" i="2" s="1"/>
  <c r="DJ110" i="2"/>
  <c r="BD53" i="2" s="1"/>
  <c r="DK110" i="2"/>
  <c r="BE53" i="2" s="1"/>
  <c r="DL110" i="2"/>
  <c r="BF53" i="2" s="1"/>
  <c r="DM110" i="2"/>
  <c r="BG53" i="2" s="1"/>
  <c r="DN110" i="2"/>
  <c r="BH53" i="2" s="1"/>
  <c r="DO110" i="2"/>
  <c r="BI53" i="2" s="1"/>
  <c r="DP110" i="2"/>
  <c r="BJ53" i="2" s="1"/>
  <c r="DQ110" i="2"/>
  <c r="BK53" i="2" s="1"/>
  <c r="DR110" i="2"/>
  <c r="BL53" i="2" s="1"/>
  <c r="DS110" i="2"/>
  <c r="BM53" i="2" s="1"/>
  <c r="CR110" i="2"/>
  <c r="AL53" i="2" s="1"/>
  <c r="AO3" i="2"/>
  <c r="AP3" i="2"/>
  <c r="AQ3" i="2"/>
  <c r="AR3" i="2"/>
  <c r="AS3" i="2"/>
  <c r="AT3" i="2"/>
  <c r="AU3" i="2"/>
  <c r="AV3" i="2"/>
  <c r="AW3" i="2"/>
  <c r="AX3" i="2"/>
  <c r="AY3" i="2"/>
  <c r="AZ3" i="2"/>
  <c r="BA3" i="2"/>
  <c r="BB3" i="2"/>
  <c r="BC3" i="2"/>
  <c r="BD3" i="2"/>
  <c r="BE3" i="2"/>
  <c r="BF3" i="2"/>
  <c r="BG3" i="2"/>
  <c r="BH3" i="2"/>
  <c r="BI3" i="2"/>
  <c r="BJ3" i="2"/>
  <c r="BK3" i="2"/>
  <c r="BL3" i="2"/>
  <c r="BM3" i="2"/>
  <c r="BN3" i="2"/>
  <c r="BO3" i="2"/>
  <c r="BP3" i="2"/>
  <c r="BQ3" i="2"/>
  <c r="BR3" i="2"/>
  <c r="BS3" i="2"/>
  <c r="BT3" i="2"/>
  <c r="BU3" i="2"/>
  <c r="BV3" i="2"/>
  <c r="BW3" i="2"/>
  <c r="BX3" i="2"/>
  <c r="BY3" i="2"/>
  <c r="BZ3" i="2"/>
  <c r="CA3" i="2"/>
  <c r="CB3" i="2"/>
  <c r="CC3" i="2"/>
  <c r="CD3" i="2"/>
  <c r="CE3" i="2"/>
  <c r="CF3" i="2"/>
  <c r="CG3" i="2"/>
  <c r="CH3" i="2"/>
  <c r="CI3" i="2"/>
  <c r="AP4" i="2"/>
  <c r="AQ4" i="2"/>
  <c r="AR4" i="2"/>
  <c r="AS4" i="2"/>
  <c r="AT4" i="2"/>
  <c r="AU4" i="2"/>
  <c r="AV4" i="2"/>
  <c r="AW4" i="2"/>
  <c r="AX4" i="2"/>
  <c r="AY4" i="2"/>
  <c r="AZ4" i="2"/>
  <c r="BA4" i="2"/>
  <c r="BB4" i="2"/>
  <c r="BC4" i="2"/>
  <c r="BD4" i="2"/>
  <c r="BE4" i="2"/>
  <c r="BF4" i="2"/>
  <c r="BG4" i="2"/>
  <c r="BH4" i="2"/>
  <c r="BI4" i="2"/>
  <c r="BJ4" i="2"/>
  <c r="BK4" i="2"/>
  <c r="BL4" i="2"/>
  <c r="BM4" i="2"/>
  <c r="BN4" i="2"/>
  <c r="BO4" i="2"/>
  <c r="BP4" i="2"/>
  <c r="BQ4" i="2"/>
  <c r="BR4" i="2"/>
  <c r="BS4" i="2"/>
  <c r="BT4" i="2"/>
  <c r="BU4" i="2"/>
  <c r="BV4" i="2"/>
  <c r="BW4" i="2"/>
  <c r="BX4" i="2"/>
  <c r="BY4" i="2"/>
  <c r="BZ4" i="2"/>
  <c r="CA4" i="2"/>
  <c r="CB4" i="2"/>
  <c r="CC4" i="2"/>
  <c r="CD4" i="2"/>
  <c r="CE4" i="2"/>
  <c r="CF4" i="2"/>
  <c r="CG4" i="2"/>
  <c r="CH4" i="2"/>
  <c r="CI4" i="2"/>
  <c r="AQ5" i="2"/>
  <c r="AR5" i="2"/>
  <c r="AS5" i="2"/>
  <c r="AT5" i="2"/>
  <c r="AU5" i="2"/>
  <c r="AV5" i="2"/>
  <c r="AW5" i="2"/>
  <c r="AX5" i="2"/>
  <c r="AY5" i="2"/>
  <c r="AZ5" i="2"/>
  <c r="BA5" i="2"/>
  <c r="BB5" i="2"/>
  <c r="BC5" i="2"/>
  <c r="BD5" i="2"/>
  <c r="BE5" i="2"/>
  <c r="BF5" i="2"/>
  <c r="BG5" i="2"/>
  <c r="BH5" i="2"/>
  <c r="BI5" i="2"/>
  <c r="BJ5" i="2"/>
  <c r="BK5" i="2"/>
  <c r="BL5" i="2"/>
  <c r="BM5" i="2"/>
  <c r="BN5" i="2"/>
  <c r="BO5" i="2"/>
  <c r="BP5" i="2"/>
  <c r="BQ5" i="2"/>
  <c r="BR5" i="2"/>
  <c r="BS5" i="2"/>
  <c r="BT5" i="2"/>
  <c r="BU5" i="2"/>
  <c r="BV5" i="2"/>
  <c r="BW5" i="2"/>
  <c r="BX5" i="2"/>
  <c r="BY5" i="2"/>
  <c r="BZ5" i="2"/>
  <c r="CA5" i="2"/>
  <c r="CB5" i="2"/>
  <c r="CC5" i="2"/>
  <c r="CD5" i="2"/>
  <c r="CE5" i="2"/>
  <c r="CF5" i="2"/>
  <c r="CG5" i="2"/>
  <c r="CH5" i="2"/>
  <c r="CI5" i="2"/>
  <c r="AR6" i="2"/>
  <c r="AS6" i="2"/>
  <c r="AT6" i="2"/>
  <c r="AU6" i="2"/>
  <c r="AV6" i="2"/>
  <c r="AW6" i="2"/>
  <c r="AX6" i="2"/>
  <c r="AY6" i="2"/>
  <c r="AZ6" i="2"/>
  <c r="BA6" i="2"/>
  <c r="BB6" i="2"/>
  <c r="BC6" i="2"/>
  <c r="BD6" i="2"/>
  <c r="BE6" i="2"/>
  <c r="BF6" i="2"/>
  <c r="BG6" i="2"/>
  <c r="BH6" i="2"/>
  <c r="BI6" i="2"/>
  <c r="BJ6" i="2"/>
  <c r="BK6" i="2"/>
  <c r="BL6" i="2"/>
  <c r="BM6" i="2"/>
  <c r="BN6" i="2"/>
  <c r="BO6" i="2"/>
  <c r="BP6" i="2"/>
  <c r="BQ6" i="2"/>
  <c r="BR6" i="2"/>
  <c r="BS6" i="2"/>
  <c r="BT6" i="2"/>
  <c r="BU6" i="2"/>
  <c r="BV6" i="2"/>
  <c r="BW6" i="2"/>
  <c r="BX6" i="2"/>
  <c r="BY6" i="2"/>
  <c r="BZ6" i="2"/>
  <c r="CA6" i="2"/>
  <c r="CB6" i="2"/>
  <c r="CC6" i="2"/>
  <c r="CD6" i="2"/>
  <c r="CE6" i="2"/>
  <c r="CF6" i="2"/>
  <c r="CG6" i="2"/>
  <c r="CH6" i="2"/>
  <c r="CI6" i="2"/>
  <c r="AM7" i="2"/>
  <c r="AS7" i="2"/>
  <c r="AT7" i="2"/>
  <c r="AU7" i="2"/>
  <c r="AV7" i="2"/>
  <c r="AW7" i="2"/>
  <c r="AX7" i="2"/>
  <c r="AY7" i="2"/>
  <c r="AZ7" i="2"/>
  <c r="BA7" i="2"/>
  <c r="BB7" i="2"/>
  <c r="BC7" i="2"/>
  <c r="BD7" i="2"/>
  <c r="BE7" i="2"/>
  <c r="BF7" i="2"/>
  <c r="BG7" i="2"/>
  <c r="BH7" i="2"/>
  <c r="BI7" i="2"/>
  <c r="BJ7" i="2"/>
  <c r="BK7" i="2"/>
  <c r="BL7" i="2"/>
  <c r="BM7" i="2"/>
  <c r="BN7" i="2"/>
  <c r="BO7" i="2"/>
  <c r="BP7" i="2"/>
  <c r="BQ7" i="2"/>
  <c r="BR7" i="2"/>
  <c r="BS7" i="2"/>
  <c r="BT7" i="2"/>
  <c r="BU7" i="2"/>
  <c r="BV7" i="2"/>
  <c r="BW7" i="2"/>
  <c r="BX7" i="2"/>
  <c r="BY7" i="2"/>
  <c r="BZ7" i="2"/>
  <c r="CA7" i="2"/>
  <c r="CB7" i="2"/>
  <c r="CC7" i="2"/>
  <c r="CD7" i="2"/>
  <c r="CE7" i="2"/>
  <c r="CF7" i="2"/>
  <c r="CG7" i="2"/>
  <c r="CH7" i="2"/>
  <c r="CI7" i="2"/>
  <c r="AM8" i="2"/>
  <c r="AN8" i="2"/>
  <c r="AT8" i="2"/>
  <c r="AU8" i="2"/>
  <c r="AV8" i="2"/>
  <c r="AW8" i="2"/>
  <c r="AX8" i="2"/>
  <c r="AY8" i="2"/>
  <c r="AZ8" i="2"/>
  <c r="BA8" i="2"/>
  <c r="BB8" i="2"/>
  <c r="BC8" i="2"/>
  <c r="BD8" i="2"/>
  <c r="BE8" i="2"/>
  <c r="BF8" i="2"/>
  <c r="BG8" i="2"/>
  <c r="BH8" i="2"/>
  <c r="BI8" i="2"/>
  <c r="BJ8" i="2"/>
  <c r="BK8" i="2"/>
  <c r="BL8" i="2"/>
  <c r="BM8" i="2"/>
  <c r="BN8" i="2"/>
  <c r="BO8" i="2"/>
  <c r="BP8" i="2"/>
  <c r="BQ8" i="2"/>
  <c r="BR8" i="2"/>
  <c r="BS8" i="2"/>
  <c r="BT8" i="2"/>
  <c r="BU8" i="2"/>
  <c r="BV8" i="2"/>
  <c r="BW8" i="2"/>
  <c r="BX8" i="2"/>
  <c r="BY8" i="2"/>
  <c r="BZ8" i="2"/>
  <c r="CA8" i="2"/>
  <c r="CB8" i="2"/>
  <c r="CC8" i="2"/>
  <c r="CD8" i="2"/>
  <c r="CE8" i="2"/>
  <c r="CF8" i="2"/>
  <c r="CG8" i="2"/>
  <c r="CH8" i="2"/>
  <c r="CI8" i="2"/>
  <c r="AM9" i="2"/>
  <c r="AN9" i="2"/>
  <c r="AO9" i="2"/>
  <c r="AU9" i="2"/>
  <c r="AV9" i="2"/>
  <c r="AW9" i="2"/>
  <c r="AX9" i="2"/>
  <c r="AY9" i="2"/>
  <c r="AZ9" i="2"/>
  <c r="BA9" i="2"/>
  <c r="BB9" i="2"/>
  <c r="BC9" i="2"/>
  <c r="BD9" i="2"/>
  <c r="BE9" i="2"/>
  <c r="BF9" i="2"/>
  <c r="BG9" i="2"/>
  <c r="BH9" i="2"/>
  <c r="BI9" i="2"/>
  <c r="BJ9" i="2"/>
  <c r="BK9" i="2"/>
  <c r="BL9" i="2"/>
  <c r="BM9" i="2"/>
  <c r="BN9" i="2"/>
  <c r="BO9" i="2"/>
  <c r="BP9" i="2"/>
  <c r="BQ9" i="2"/>
  <c r="BR9" i="2"/>
  <c r="BS9" i="2"/>
  <c r="BT9" i="2"/>
  <c r="BU9" i="2"/>
  <c r="BV9" i="2"/>
  <c r="BW9" i="2"/>
  <c r="BX9" i="2"/>
  <c r="BY9" i="2"/>
  <c r="BZ9" i="2"/>
  <c r="CA9" i="2"/>
  <c r="CB9" i="2"/>
  <c r="CC9" i="2"/>
  <c r="CD9" i="2"/>
  <c r="CE9" i="2"/>
  <c r="CF9" i="2"/>
  <c r="CG9" i="2"/>
  <c r="CH9" i="2"/>
  <c r="CI9" i="2"/>
  <c r="AM10" i="2"/>
  <c r="AN10" i="2"/>
  <c r="AO10" i="2"/>
  <c r="AP10" i="2"/>
  <c r="AV10" i="2"/>
  <c r="AW10" i="2"/>
  <c r="AX10" i="2"/>
  <c r="AY10" i="2"/>
  <c r="AZ10" i="2"/>
  <c r="BA10" i="2"/>
  <c r="BB10" i="2"/>
  <c r="BC10" i="2"/>
  <c r="BD10" i="2"/>
  <c r="BE10" i="2"/>
  <c r="BF10" i="2"/>
  <c r="BG10" i="2"/>
  <c r="BH10" i="2"/>
  <c r="BI10" i="2"/>
  <c r="BJ10" i="2"/>
  <c r="BK10" i="2"/>
  <c r="BL10" i="2"/>
  <c r="BM10" i="2"/>
  <c r="BN10" i="2"/>
  <c r="BO10" i="2"/>
  <c r="BP10" i="2"/>
  <c r="BQ10" i="2"/>
  <c r="BR10" i="2"/>
  <c r="BS10" i="2"/>
  <c r="BT10" i="2"/>
  <c r="BU10" i="2"/>
  <c r="BV10" i="2"/>
  <c r="BW10" i="2"/>
  <c r="BX10" i="2"/>
  <c r="BY10" i="2"/>
  <c r="BZ10" i="2"/>
  <c r="CA10" i="2"/>
  <c r="CB10" i="2"/>
  <c r="CC10" i="2"/>
  <c r="CD10" i="2"/>
  <c r="CE10" i="2"/>
  <c r="CF10" i="2"/>
  <c r="CG10" i="2"/>
  <c r="CH10" i="2"/>
  <c r="CI10" i="2"/>
  <c r="AM11" i="2"/>
  <c r="AN11" i="2"/>
  <c r="AO11" i="2"/>
  <c r="AP11" i="2"/>
  <c r="AQ11" i="2"/>
  <c r="AW11" i="2"/>
  <c r="AX11" i="2"/>
  <c r="AY11" i="2"/>
  <c r="AZ11" i="2"/>
  <c r="BA11" i="2"/>
  <c r="BB11" i="2"/>
  <c r="BC11" i="2"/>
  <c r="BD11" i="2"/>
  <c r="BE11" i="2"/>
  <c r="BF11" i="2"/>
  <c r="BG11" i="2"/>
  <c r="BH11" i="2"/>
  <c r="BI11" i="2"/>
  <c r="BJ11" i="2"/>
  <c r="BK11" i="2"/>
  <c r="BL11" i="2"/>
  <c r="BM11" i="2"/>
  <c r="BN11" i="2"/>
  <c r="BO11" i="2"/>
  <c r="BP11" i="2"/>
  <c r="BQ11" i="2"/>
  <c r="BR11" i="2"/>
  <c r="BS11" i="2"/>
  <c r="BT11" i="2"/>
  <c r="BU11" i="2"/>
  <c r="BV11" i="2"/>
  <c r="BW11" i="2"/>
  <c r="BX11" i="2"/>
  <c r="BY11" i="2"/>
  <c r="BZ11" i="2"/>
  <c r="CA11" i="2"/>
  <c r="CB11" i="2"/>
  <c r="CC11" i="2"/>
  <c r="CD11" i="2"/>
  <c r="CE11" i="2"/>
  <c r="CF11" i="2"/>
  <c r="CG11" i="2"/>
  <c r="CH11" i="2"/>
  <c r="CI11" i="2"/>
  <c r="AM12" i="2"/>
  <c r="AN12" i="2"/>
  <c r="AO12" i="2"/>
  <c r="AP12" i="2"/>
  <c r="AQ12" i="2"/>
  <c r="AR12" i="2"/>
  <c r="AX12" i="2"/>
  <c r="AY12" i="2"/>
  <c r="AZ12" i="2"/>
  <c r="BA12" i="2"/>
  <c r="BB12" i="2"/>
  <c r="BC12" i="2"/>
  <c r="BD12" i="2"/>
  <c r="BE12" i="2"/>
  <c r="BF12" i="2"/>
  <c r="BG12" i="2"/>
  <c r="BH12" i="2"/>
  <c r="BI12" i="2"/>
  <c r="BJ12" i="2"/>
  <c r="BK12" i="2"/>
  <c r="BL12" i="2"/>
  <c r="BM12" i="2"/>
  <c r="BN12" i="2"/>
  <c r="BO12" i="2"/>
  <c r="BP12" i="2"/>
  <c r="BQ12" i="2"/>
  <c r="BR12" i="2"/>
  <c r="BS12" i="2"/>
  <c r="BT12" i="2"/>
  <c r="BU12" i="2"/>
  <c r="BV12" i="2"/>
  <c r="BW12" i="2"/>
  <c r="BX12" i="2"/>
  <c r="BY12" i="2"/>
  <c r="BZ12" i="2"/>
  <c r="CA12" i="2"/>
  <c r="CB12" i="2"/>
  <c r="CC12" i="2"/>
  <c r="CD12" i="2"/>
  <c r="CE12" i="2"/>
  <c r="CF12" i="2"/>
  <c r="CG12" i="2"/>
  <c r="CH12" i="2"/>
  <c r="CI12" i="2"/>
  <c r="AM13" i="2"/>
  <c r="AN13" i="2"/>
  <c r="AO13" i="2"/>
  <c r="AP13" i="2"/>
  <c r="AQ13" i="2"/>
  <c r="AR13" i="2"/>
  <c r="AS13" i="2"/>
  <c r="AY13" i="2"/>
  <c r="AZ13" i="2"/>
  <c r="BA13" i="2"/>
  <c r="BB13" i="2"/>
  <c r="BC13" i="2"/>
  <c r="BD13" i="2"/>
  <c r="BE13" i="2"/>
  <c r="BF13" i="2"/>
  <c r="BG13" i="2"/>
  <c r="BH13" i="2"/>
  <c r="BI13" i="2"/>
  <c r="BJ13" i="2"/>
  <c r="BK13" i="2"/>
  <c r="BL13" i="2"/>
  <c r="BM13" i="2"/>
  <c r="BN13" i="2"/>
  <c r="BO13" i="2"/>
  <c r="BP13" i="2"/>
  <c r="BQ13" i="2"/>
  <c r="BR13" i="2"/>
  <c r="BS13" i="2"/>
  <c r="BT13" i="2"/>
  <c r="BU13" i="2"/>
  <c r="BV13" i="2"/>
  <c r="BW13" i="2"/>
  <c r="BX13" i="2"/>
  <c r="BY13" i="2"/>
  <c r="BZ13" i="2"/>
  <c r="CA13" i="2"/>
  <c r="CB13" i="2"/>
  <c r="CC13" i="2"/>
  <c r="CD13" i="2"/>
  <c r="CE13" i="2"/>
  <c r="CF13" i="2"/>
  <c r="CG13" i="2"/>
  <c r="CH13" i="2"/>
  <c r="CI13" i="2"/>
  <c r="AM14" i="2"/>
  <c r="AN14" i="2"/>
  <c r="AO14" i="2"/>
  <c r="AP14" i="2"/>
  <c r="AQ14" i="2"/>
  <c r="AR14" i="2"/>
  <c r="AS14" i="2"/>
  <c r="AT14" i="2"/>
  <c r="AZ14" i="2"/>
  <c r="BA14" i="2"/>
  <c r="BB14" i="2"/>
  <c r="BC14" i="2"/>
  <c r="BD14" i="2"/>
  <c r="BE14" i="2"/>
  <c r="BF14" i="2"/>
  <c r="BG14" i="2"/>
  <c r="BH14" i="2"/>
  <c r="BI14" i="2"/>
  <c r="BJ14" i="2"/>
  <c r="BK14" i="2"/>
  <c r="BL14" i="2"/>
  <c r="BM14" i="2"/>
  <c r="BN14" i="2"/>
  <c r="BO14" i="2"/>
  <c r="BP14" i="2"/>
  <c r="BQ14" i="2"/>
  <c r="BR14" i="2"/>
  <c r="BS14" i="2"/>
  <c r="BT14" i="2"/>
  <c r="BU14" i="2"/>
  <c r="BV14" i="2"/>
  <c r="BW14" i="2"/>
  <c r="BX14" i="2"/>
  <c r="BY14" i="2"/>
  <c r="BZ14" i="2"/>
  <c r="CA14" i="2"/>
  <c r="CB14" i="2"/>
  <c r="CC14" i="2"/>
  <c r="CD14" i="2"/>
  <c r="CE14" i="2"/>
  <c r="CF14" i="2"/>
  <c r="CG14" i="2"/>
  <c r="CH14" i="2"/>
  <c r="CI14" i="2"/>
  <c r="AM15" i="2"/>
  <c r="AN15" i="2"/>
  <c r="AO15" i="2"/>
  <c r="AP15" i="2"/>
  <c r="AQ15" i="2"/>
  <c r="AR15" i="2"/>
  <c r="AS15" i="2"/>
  <c r="AT15" i="2"/>
  <c r="AU15" i="2"/>
  <c r="BA15" i="2"/>
  <c r="BB15" i="2"/>
  <c r="BC15" i="2"/>
  <c r="BD15" i="2"/>
  <c r="BE15" i="2"/>
  <c r="BF15" i="2"/>
  <c r="BG15" i="2"/>
  <c r="BH15" i="2"/>
  <c r="BI15" i="2"/>
  <c r="BJ15" i="2"/>
  <c r="BK15" i="2"/>
  <c r="BL15" i="2"/>
  <c r="BM15" i="2"/>
  <c r="BN15" i="2"/>
  <c r="BO15" i="2"/>
  <c r="BP15" i="2"/>
  <c r="BQ15" i="2"/>
  <c r="BR15" i="2"/>
  <c r="BS15" i="2"/>
  <c r="BT15" i="2"/>
  <c r="BU15" i="2"/>
  <c r="BV15" i="2"/>
  <c r="BW15" i="2"/>
  <c r="BX15" i="2"/>
  <c r="BY15" i="2"/>
  <c r="BZ15" i="2"/>
  <c r="CA15" i="2"/>
  <c r="CB15" i="2"/>
  <c r="CC15" i="2"/>
  <c r="CD15" i="2"/>
  <c r="CE15" i="2"/>
  <c r="CF15" i="2"/>
  <c r="CG15" i="2"/>
  <c r="CH15" i="2"/>
  <c r="CI15" i="2"/>
  <c r="AM16" i="2"/>
  <c r="AN16" i="2"/>
  <c r="AO16" i="2"/>
  <c r="AP16" i="2"/>
  <c r="AQ16" i="2"/>
  <c r="AR16" i="2"/>
  <c r="AS16" i="2"/>
  <c r="AT16" i="2"/>
  <c r="AU16" i="2"/>
  <c r="AV16" i="2"/>
  <c r="BB16" i="2"/>
  <c r="BC16" i="2"/>
  <c r="BD16" i="2"/>
  <c r="BE16" i="2"/>
  <c r="BF16" i="2"/>
  <c r="BG16" i="2"/>
  <c r="BH16" i="2"/>
  <c r="BI16" i="2"/>
  <c r="BJ16" i="2"/>
  <c r="BK16" i="2"/>
  <c r="BL16" i="2"/>
  <c r="BM16" i="2"/>
  <c r="BN16" i="2"/>
  <c r="BO16" i="2"/>
  <c r="BP16" i="2"/>
  <c r="BQ16" i="2"/>
  <c r="BR16" i="2"/>
  <c r="BS16" i="2"/>
  <c r="BT16" i="2"/>
  <c r="BU16" i="2"/>
  <c r="BV16" i="2"/>
  <c r="BW16" i="2"/>
  <c r="BX16" i="2"/>
  <c r="BY16" i="2"/>
  <c r="BZ16" i="2"/>
  <c r="CA16" i="2"/>
  <c r="CB16" i="2"/>
  <c r="CC16" i="2"/>
  <c r="CD16" i="2"/>
  <c r="CE16" i="2"/>
  <c r="CF16" i="2"/>
  <c r="CG16" i="2"/>
  <c r="CH16" i="2"/>
  <c r="CI16" i="2"/>
  <c r="AM17" i="2"/>
  <c r="AN17" i="2"/>
  <c r="AO17" i="2"/>
  <c r="AP17" i="2"/>
  <c r="AQ17" i="2"/>
  <c r="AR17" i="2"/>
  <c r="AS17" i="2"/>
  <c r="AT17" i="2"/>
  <c r="AU17" i="2"/>
  <c r="AV17" i="2"/>
  <c r="AW17" i="2"/>
  <c r="BC17" i="2"/>
  <c r="BD17" i="2"/>
  <c r="BE17" i="2"/>
  <c r="BF17" i="2"/>
  <c r="BG17" i="2"/>
  <c r="BH17" i="2"/>
  <c r="BI17" i="2"/>
  <c r="BJ17" i="2"/>
  <c r="BK17" i="2"/>
  <c r="BL17" i="2"/>
  <c r="BM17" i="2"/>
  <c r="BN17" i="2"/>
  <c r="BO17" i="2"/>
  <c r="BP17" i="2"/>
  <c r="BQ17" i="2"/>
  <c r="BR17" i="2"/>
  <c r="BS17" i="2"/>
  <c r="BT17" i="2"/>
  <c r="BU17" i="2"/>
  <c r="BV17" i="2"/>
  <c r="BW17" i="2"/>
  <c r="BX17" i="2"/>
  <c r="BY17" i="2"/>
  <c r="BZ17" i="2"/>
  <c r="CA17" i="2"/>
  <c r="CB17" i="2"/>
  <c r="CC17" i="2"/>
  <c r="CD17" i="2"/>
  <c r="CE17" i="2"/>
  <c r="CF17" i="2"/>
  <c r="CG17" i="2"/>
  <c r="CH17" i="2"/>
  <c r="CI17" i="2"/>
  <c r="AM18" i="2"/>
  <c r="AN18" i="2"/>
  <c r="AO18" i="2"/>
  <c r="AP18" i="2"/>
  <c r="AQ18" i="2"/>
  <c r="AR18" i="2"/>
  <c r="AS18" i="2"/>
  <c r="AT18" i="2"/>
  <c r="AU18" i="2"/>
  <c r="AV18" i="2"/>
  <c r="AW18" i="2"/>
  <c r="AX18" i="2"/>
  <c r="BD18" i="2"/>
  <c r="BE18" i="2"/>
  <c r="BF18" i="2"/>
  <c r="BG18" i="2"/>
  <c r="BH18" i="2"/>
  <c r="BI18" i="2"/>
  <c r="BJ18" i="2"/>
  <c r="BK18" i="2"/>
  <c r="BL18" i="2"/>
  <c r="BM18" i="2"/>
  <c r="BN18" i="2"/>
  <c r="BO18" i="2"/>
  <c r="BP18" i="2"/>
  <c r="BQ18" i="2"/>
  <c r="BR18" i="2"/>
  <c r="BS18" i="2"/>
  <c r="BT18" i="2"/>
  <c r="BU18" i="2"/>
  <c r="BV18" i="2"/>
  <c r="BW18" i="2"/>
  <c r="BX18" i="2"/>
  <c r="BY18" i="2"/>
  <c r="BZ18" i="2"/>
  <c r="CA18" i="2"/>
  <c r="CB18" i="2"/>
  <c r="CC18" i="2"/>
  <c r="CD18" i="2"/>
  <c r="CE18" i="2"/>
  <c r="CF18" i="2"/>
  <c r="CG18" i="2"/>
  <c r="CH18" i="2"/>
  <c r="CI18" i="2"/>
  <c r="AM19" i="2"/>
  <c r="AN19" i="2"/>
  <c r="AO19" i="2"/>
  <c r="AP19" i="2"/>
  <c r="AQ19" i="2"/>
  <c r="AR19" i="2"/>
  <c r="AS19" i="2"/>
  <c r="AT19" i="2"/>
  <c r="AU19" i="2"/>
  <c r="AV19" i="2"/>
  <c r="AW19" i="2"/>
  <c r="AX19" i="2"/>
  <c r="AY19" i="2"/>
  <c r="BE19" i="2"/>
  <c r="BF19" i="2"/>
  <c r="BG19" i="2"/>
  <c r="BH19" i="2"/>
  <c r="BI19" i="2"/>
  <c r="BJ19" i="2"/>
  <c r="BK19" i="2"/>
  <c r="BL19" i="2"/>
  <c r="BM19" i="2"/>
  <c r="BN19" i="2"/>
  <c r="BO19" i="2"/>
  <c r="BP19" i="2"/>
  <c r="BQ19" i="2"/>
  <c r="BR19" i="2"/>
  <c r="BS19" i="2"/>
  <c r="BT19" i="2"/>
  <c r="BU19" i="2"/>
  <c r="BV19" i="2"/>
  <c r="BW19" i="2"/>
  <c r="BX19" i="2"/>
  <c r="BY19" i="2"/>
  <c r="BZ19" i="2"/>
  <c r="CA19" i="2"/>
  <c r="CB19" i="2"/>
  <c r="CC19" i="2"/>
  <c r="CD19" i="2"/>
  <c r="CE19" i="2"/>
  <c r="CF19" i="2"/>
  <c r="CG19" i="2"/>
  <c r="CH19" i="2"/>
  <c r="CI19" i="2"/>
  <c r="AM20" i="2"/>
  <c r="AN20" i="2"/>
  <c r="AO20" i="2"/>
  <c r="AP20" i="2"/>
  <c r="AQ20" i="2"/>
  <c r="AR20" i="2"/>
  <c r="AS20" i="2"/>
  <c r="AT20" i="2"/>
  <c r="AU20" i="2"/>
  <c r="AV20" i="2"/>
  <c r="AW20" i="2"/>
  <c r="AX20" i="2"/>
  <c r="AY20" i="2"/>
  <c r="AZ20" i="2"/>
  <c r="BF20" i="2"/>
  <c r="BG20" i="2"/>
  <c r="BH20" i="2"/>
  <c r="BI20" i="2"/>
  <c r="BJ20" i="2"/>
  <c r="BK20" i="2"/>
  <c r="BL20" i="2"/>
  <c r="BM20" i="2"/>
  <c r="BN20" i="2"/>
  <c r="BO20" i="2"/>
  <c r="BP20" i="2"/>
  <c r="BQ20" i="2"/>
  <c r="BR20" i="2"/>
  <c r="BS20" i="2"/>
  <c r="BT20" i="2"/>
  <c r="BU20" i="2"/>
  <c r="BV20" i="2"/>
  <c r="BW20" i="2"/>
  <c r="BX20" i="2"/>
  <c r="BY20" i="2"/>
  <c r="BZ20" i="2"/>
  <c r="CA20" i="2"/>
  <c r="CB20" i="2"/>
  <c r="CC20" i="2"/>
  <c r="CD20" i="2"/>
  <c r="CE20" i="2"/>
  <c r="CF20" i="2"/>
  <c r="CG20" i="2"/>
  <c r="CH20" i="2"/>
  <c r="CI20" i="2"/>
  <c r="AM21" i="2"/>
  <c r="AN21" i="2"/>
  <c r="AO21" i="2"/>
  <c r="AP21" i="2"/>
  <c r="AQ21" i="2"/>
  <c r="AR21" i="2"/>
  <c r="AS21" i="2"/>
  <c r="AT21" i="2"/>
  <c r="AU21" i="2"/>
  <c r="AV21" i="2"/>
  <c r="AW21" i="2"/>
  <c r="AX21" i="2"/>
  <c r="AY21" i="2"/>
  <c r="AZ21" i="2"/>
  <c r="BA21" i="2"/>
  <c r="BG21" i="2"/>
  <c r="BH21" i="2"/>
  <c r="BI21" i="2"/>
  <c r="BJ21" i="2"/>
  <c r="BK21" i="2"/>
  <c r="BL21" i="2"/>
  <c r="BM21" i="2"/>
  <c r="BN21" i="2"/>
  <c r="BO21" i="2"/>
  <c r="BP21" i="2"/>
  <c r="BQ21" i="2"/>
  <c r="BR21" i="2"/>
  <c r="BS21" i="2"/>
  <c r="BT21" i="2"/>
  <c r="BU21" i="2"/>
  <c r="BV21" i="2"/>
  <c r="BW21" i="2"/>
  <c r="BX21" i="2"/>
  <c r="BY21" i="2"/>
  <c r="BZ21" i="2"/>
  <c r="CA21" i="2"/>
  <c r="CB21" i="2"/>
  <c r="CC21" i="2"/>
  <c r="CD21" i="2"/>
  <c r="CE21" i="2"/>
  <c r="CF21" i="2"/>
  <c r="CG21" i="2"/>
  <c r="CH21" i="2"/>
  <c r="CI21" i="2"/>
  <c r="AM22" i="2"/>
  <c r="AN22" i="2"/>
  <c r="AO22" i="2"/>
  <c r="AP22" i="2"/>
  <c r="AQ22" i="2"/>
  <c r="AR22" i="2"/>
  <c r="AS22" i="2"/>
  <c r="AT22" i="2"/>
  <c r="AU22" i="2"/>
  <c r="AV22" i="2"/>
  <c r="AW22" i="2"/>
  <c r="AX22" i="2"/>
  <c r="AY22" i="2"/>
  <c r="AZ22" i="2"/>
  <c r="BA22" i="2"/>
  <c r="BB22" i="2"/>
  <c r="BH22" i="2"/>
  <c r="BI22" i="2"/>
  <c r="BJ22" i="2"/>
  <c r="BK22" i="2"/>
  <c r="BL22" i="2"/>
  <c r="BM22" i="2"/>
  <c r="BN22" i="2"/>
  <c r="BO22" i="2"/>
  <c r="BP22" i="2"/>
  <c r="BQ22" i="2"/>
  <c r="BR22" i="2"/>
  <c r="BS22" i="2"/>
  <c r="BT22" i="2"/>
  <c r="BU22" i="2"/>
  <c r="BV22" i="2"/>
  <c r="BW22" i="2"/>
  <c r="BX22" i="2"/>
  <c r="BY22" i="2"/>
  <c r="BZ22" i="2"/>
  <c r="CA22" i="2"/>
  <c r="CB22" i="2"/>
  <c r="CC22" i="2"/>
  <c r="CD22" i="2"/>
  <c r="CE22" i="2"/>
  <c r="CF22" i="2"/>
  <c r="CG22" i="2"/>
  <c r="CH22" i="2"/>
  <c r="CI22" i="2"/>
  <c r="AM23" i="2"/>
  <c r="AN23" i="2"/>
  <c r="AO23" i="2"/>
  <c r="AP23" i="2"/>
  <c r="AQ23" i="2"/>
  <c r="AR23" i="2"/>
  <c r="AS23" i="2"/>
  <c r="AT23" i="2"/>
  <c r="AU23" i="2"/>
  <c r="AV23" i="2"/>
  <c r="AW23" i="2"/>
  <c r="AX23" i="2"/>
  <c r="AY23" i="2"/>
  <c r="AZ23" i="2"/>
  <c r="BA23" i="2"/>
  <c r="BB23" i="2"/>
  <c r="BC23" i="2"/>
  <c r="BI23" i="2"/>
  <c r="BJ23" i="2"/>
  <c r="BK23" i="2"/>
  <c r="BL23" i="2"/>
  <c r="BM23" i="2"/>
  <c r="BN23" i="2"/>
  <c r="BO23" i="2"/>
  <c r="BP23" i="2"/>
  <c r="BQ23" i="2"/>
  <c r="BR23" i="2"/>
  <c r="BS23" i="2"/>
  <c r="BT23" i="2"/>
  <c r="BU23" i="2"/>
  <c r="BV23" i="2"/>
  <c r="BW23" i="2"/>
  <c r="BX23" i="2"/>
  <c r="BY23" i="2"/>
  <c r="BZ23" i="2"/>
  <c r="CA23" i="2"/>
  <c r="CB23" i="2"/>
  <c r="CC23" i="2"/>
  <c r="CD23" i="2"/>
  <c r="CE23" i="2"/>
  <c r="CF23" i="2"/>
  <c r="CG23" i="2"/>
  <c r="CH23" i="2"/>
  <c r="CI23" i="2"/>
  <c r="AM24" i="2"/>
  <c r="AN24" i="2"/>
  <c r="AO24" i="2"/>
  <c r="AP24" i="2"/>
  <c r="AQ24" i="2"/>
  <c r="AR24" i="2"/>
  <c r="AS24" i="2"/>
  <c r="AT24" i="2"/>
  <c r="AU24" i="2"/>
  <c r="AV24" i="2"/>
  <c r="AW24" i="2"/>
  <c r="AX24" i="2"/>
  <c r="AY24" i="2"/>
  <c r="AZ24" i="2"/>
  <c r="BA24" i="2"/>
  <c r="BB24" i="2"/>
  <c r="BC24" i="2"/>
  <c r="BD24" i="2"/>
  <c r="BJ24" i="2"/>
  <c r="BK24" i="2"/>
  <c r="BL24" i="2"/>
  <c r="BM24" i="2"/>
  <c r="BN24" i="2"/>
  <c r="BO24" i="2"/>
  <c r="BP24" i="2"/>
  <c r="BQ24" i="2"/>
  <c r="BR24" i="2"/>
  <c r="BS24" i="2"/>
  <c r="BT24" i="2"/>
  <c r="BU24" i="2"/>
  <c r="BV24" i="2"/>
  <c r="BW24" i="2"/>
  <c r="BX24" i="2"/>
  <c r="BY24" i="2"/>
  <c r="BZ24" i="2"/>
  <c r="CA24" i="2"/>
  <c r="CB24" i="2"/>
  <c r="CC24" i="2"/>
  <c r="CD24" i="2"/>
  <c r="CE24" i="2"/>
  <c r="CF24" i="2"/>
  <c r="CG24" i="2"/>
  <c r="CH24" i="2"/>
  <c r="CI24" i="2"/>
  <c r="AM25" i="2"/>
  <c r="AN25" i="2"/>
  <c r="AO25" i="2"/>
  <c r="AP25" i="2"/>
  <c r="AQ25" i="2"/>
  <c r="AR25" i="2"/>
  <c r="AS25" i="2"/>
  <c r="AT25" i="2"/>
  <c r="AU25" i="2"/>
  <c r="AV25" i="2"/>
  <c r="AW25" i="2"/>
  <c r="AX25" i="2"/>
  <c r="AY25" i="2"/>
  <c r="AZ25" i="2"/>
  <c r="BA25" i="2"/>
  <c r="BB25" i="2"/>
  <c r="BC25" i="2"/>
  <c r="BD25" i="2"/>
  <c r="BE25" i="2"/>
  <c r="BK25" i="2"/>
  <c r="BL25" i="2"/>
  <c r="BM25" i="2"/>
  <c r="BN25" i="2"/>
  <c r="BO25" i="2"/>
  <c r="BP25" i="2"/>
  <c r="BQ25" i="2"/>
  <c r="BR25" i="2"/>
  <c r="BS25" i="2"/>
  <c r="BT25" i="2"/>
  <c r="BU25" i="2"/>
  <c r="BV25" i="2"/>
  <c r="BW25" i="2"/>
  <c r="BX25" i="2"/>
  <c r="BY25" i="2"/>
  <c r="BZ25" i="2"/>
  <c r="CA25" i="2"/>
  <c r="CB25" i="2"/>
  <c r="CC25" i="2"/>
  <c r="CD25" i="2"/>
  <c r="CE25" i="2"/>
  <c r="CF25" i="2"/>
  <c r="CG25" i="2"/>
  <c r="CH25" i="2"/>
  <c r="CI25" i="2"/>
  <c r="AM26" i="2"/>
  <c r="AN26" i="2"/>
  <c r="AO26" i="2"/>
  <c r="AP26" i="2"/>
  <c r="AQ26" i="2"/>
  <c r="AR26" i="2"/>
  <c r="AS26" i="2"/>
  <c r="AT26" i="2"/>
  <c r="AU26" i="2"/>
  <c r="AV26" i="2"/>
  <c r="AW26" i="2"/>
  <c r="AX26" i="2"/>
  <c r="AY26" i="2"/>
  <c r="AZ26" i="2"/>
  <c r="BA26" i="2"/>
  <c r="BB26" i="2"/>
  <c r="BC26" i="2"/>
  <c r="BD26" i="2"/>
  <c r="BE26" i="2"/>
  <c r="BF26" i="2"/>
  <c r="BL26" i="2"/>
  <c r="BM26" i="2"/>
  <c r="BN26" i="2"/>
  <c r="BO26" i="2"/>
  <c r="BP26" i="2"/>
  <c r="BQ26" i="2"/>
  <c r="BR26" i="2"/>
  <c r="BS26" i="2"/>
  <c r="BT26" i="2"/>
  <c r="BU26" i="2"/>
  <c r="BV26" i="2"/>
  <c r="BW26" i="2"/>
  <c r="BX26" i="2"/>
  <c r="BY26" i="2"/>
  <c r="BZ26" i="2"/>
  <c r="CA26" i="2"/>
  <c r="CB26" i="2"/>
  <c r="CC26" i="2"/>
  <c r="CD26" i="2"/>
  <c r="CE26" i="2"/>
  <c r="CF26" i="2"/>
  <c r="CG26" i="2"/>
  <c r="CH26" i="2"/>
  <c r="CI26" i="2"/>
  <c r="AM27" i="2"/>
  <c r="AN27" i="2"/>
  <c r="AO27" i="2"/>
  <c r="AP27" i="2"/>
  <c r="AQ27" i="2"/>
  <c r="AR27" i="2"/>
  <c r="AS27" i="2"/>
  <c r="AT27" i="2"/>
  <c r="AU27" i="2"/>
  <c r="AV27" i="2"/>
  <c r="AW27" i="2"/>
  <c r="AX27" i="2"/>
  <c r="AY27" i="2"/>
  <c r="AZ27" i="2"/>
  <c r="BA27" i="2"/>
  <c r="BB27" i="2"/>
  <c r="BC27" i="2"/>
  <c r="BD27" i="2"/>
  <c r="BE27" i="2"/>
  <c r="BF27" i="2"/>
  <c r="BG27" i="2"/>
  <c r="BM27" i="2"/>
  <c r="BN27" i="2"/>
  <c r="BO27" i="2"/>
  <c r="BP27" i="2"/>
  <c r="BQ27" i="2"/>
  <c r="BR27" i="2"/>
  <c r="BS27" i="2"/>
  <c r="BT27" i="2"/>
  <c r="BU27" i="2"/>
  <c r="BV27" i="2"/>
  <c r="BW27" i="2"/>
  <c r="BX27" i="2"/>
  <c r="BY27" i="2"/>
  <c r="BZ27" i="2"/>
  <c r="CA27" i="2"/>
  <c r="CB27" i="2"/>
  <c r="CC27" i="2"/>
  <c r="CD27" i="2"/>
  <c r="CE27" i="2"/>
  <c r="CF27" i="2"/>
  <c r="CG27" i="2"/>
  <c r="CH27" i="2"/>
  <c r="CI27" i="2"/>
  <c r="AM28" i="2"/>
  <c r="AN28" i="2"/>
  <c r="AO28" i="2"/>
  <c r="AP28" i="2"/>
  <c r="AQ28" i="2"/>
  <c r="AR28" i="2"/>
  <c r="AS28" i="2"/>
  <c r="AT28" i="2"/>
  <c r="AU28" i="2"/>
  <c r="AV28" i="2"/>
  <c r="AW28" i="2"/>
  <c r="AX28" i="2"/>
  <c r="AY28" i="2"/>
  <c r="AZ28" i="2"/>
  <c r="BA28" i="2"/>
  <c r="BB28" i="2"/>
  <c r="BC28" i="2"/>
  <c r="BD28" i="2"/>
  <c r="BE28" i="2"/>
  <c r="BF28" i="2"/>
  <c r="BG28" i="2"/>
  <c r="BH28" i="2"/>
  <c r="BN28" i="2"/>
  <c r="BO28" i="2"/>
  <c r="BP28" i="2"/>
  <c r="BQ28" i="2"/>
  <c r="BR28" i="2"/>
  <c r="BS28" i="2"/>
  <c r="BT28" i="2"/>
  <c r="BU28" i="2"/>
  <c r="BV28" i="2"/>
  <c r="BW28" i="2"/>
  <c r="BX28" i="2"/>
  <c r="BY28" i="2"/>
  <c r="BZ28" i="2"/>
  <c r="CA28" i="2"/>
  <c r="CB28" i="2"/>
  <c r="CC28" i="2"/>
  <c r="CD28" i="2"/>
  <c r="CE28" i="2"/>
  <c r="CF28" i="2"/>
  <c r="CG28" i="2"/>
  <c r="CH28" i="2"/>
  <c r="CI28" i="2"/>
  <c r="AM29" i="2"/>
  <c r="AN29" i="2"/>
  <c r="AO29" i="2"/>
  <c r="AP29" i="2"/>
  <c r="AQ29" i="2"/>
  <c r="AR29" i="2"/>
  <c r="AS29" i="2"/>
  <c r="AT29" i="2"/>
  <c r="AU29" i="2"/>
  <c r="AV29" i="2"/>
  <c r="AW29" i="2"/>
  <c r="AX29" i="2"/>
  <c r="AY29" i="2"/>
  <c r="AZ29" i="2"/>
  <c r="BA29" i="2"/>
  <c r="BB29" i="2"/>
  <c r="BC29" i="2"/>
  <c r="BD29" i="2"/>
  <c r="BE29" i="2"/>
  <c r="BF29" i="2"/>
  <c r="BG29" i="2"/>
  <c r="BH29" i="2"/>
  <c r="BI29" i="2"/>
  <c r="BO29" i="2"/>
  <c r="BP29" i="2"/>
  <c r="BQ29" i="2"/>
  <c r="BR29" i="2"/>
  <c r="BS29" i="2"/>
  <c r="BT29" i="2"/>
  <c r="BU29" i="2"/>
  <c r="BV29" i="2"/>
  <c r="BW29" i="2"/>
  <c r="BX29" i="2"/>
  <c r="BY29" i="2"/>
  <c r="BZ29" i="2"/>
  <c r="CA29" i="2"/>
  <c r="CB29" i="2"/>
  <c r="CC29" i="2"/>
  <c r="CD29" i="2"/>
  <c r="CE29" i="2"/>
  <c r="CF29" i="2"/>
  <c r="CG29" i="2"/>
  <c r="CH29" i="2"/>
  <c r="CI29" i="2"/>
  <c r="AM30" i="2"/>
  <c r="AN30" i="2"/>
  <c r="AO30" i="2"/>
  <c r="AP30" i="2"/>
  <c r="AQ30" i="2"/>
  <c r="AR30" i="2"/>
  <c r="AS30" i="2"/>
  <c r="AT30" i="2"/>
  <c r="AU30" i="2"/>
  <c r="AV30" i="2"/>
  <c r="AW30" i="2"/>
  <c r="AX30" i="2"/>
  <c r="AY30" i="2"/>
  <c r="AZ30" i="2"/>
  <c r="BA30" i="2"/>
  <c r="BB30" i="2"/>
  <c r="BC30" i="2"/>
  <c r="BD30" i="2"/>
  <c r="BE30" i="2"/>
  <c r="BF30" i="2"/>
  <c r="BG30" i="2"/>
  <c r="BH30" i="2"/>
  <c r="BI30" i="2"/>
  <c r="BJ30" i="2"/>
  <c r="BP30" i="2"/>
  <c r="BQ30" i="2"/>
  <c r="BR30" i="2"/>
  <c r="BS30" i="2"/>
  <c r="BT30" i="2"/>
  <c r="BU30" i="2"/>
  <c r="BV30" i="2"/>
  <c r="BW30" i="2"/>
  <c r="BX30" i="2"/>
  <c r="BY30" i="2"/>
  <c r="BZ30" i="2"/>
  <c r="CA30" i="2"/>
  <c r="CB30" i="2"/>
  <c r="CC30" i="2"/>
  <c r="CD30" i="2"/>
  <c r="CE30" i="2"/>
  <c r="CF30" i="2"/>
  <c r="CG30" i="2"/>
  <c r="CH30" i="2"/>
  <c r="CI30" i="2"/>
  <c r="AM31" i="2"/>
  <c r="AN31" i="2"/>
  <c r="AO31" i="2"/>
  <c r="AP31" i="2"/>
  <c r="AQ31" i="2"/>
  <c r="AR31" i="2"/>
  <c r="AS31" i="2"/>
  <c r="AT31" i="2"/>
  <c r="AU31" i="2"/>
  <c r="AV31" i="2"/>
  <c r="AW31" i="2"/>
  <c r="AX31" i="2"/>
  <c r="AY31" i="2"/>
  <c r="AZ31" i="2"/>
  <c r="BA31" i="2"/>
  <c r="BB31" i="2"/>
  <c r="BC31" i="2"/>
  <c r="BD31" i="2"/>
  <c r="BE31" i="2"/>
  <c r="BF31" i="2"/>
  <c r="BG31" i="2"/>
  <c r="BH31" i="2"/>
  <c r="BI31" i="2"/>
  <c r="BJ31" i="2"/>
  <c r="BK31" i="2"/>
  <c r="BQ31" i="2"/>
  <c r="BR31" i="2"/>
  <c r="BS31" i="2"/>
  <c r="BT31" i="2"/>
  <c r="BU31" i="2"/>
  <c r="BV31" i="2"/>
  <c r="BW31" i="2"/>
  <c r="BX31" i="2"/>
  <c r="BY31" i="2"/>
  <c r="BZ31" i="2"/>
  <c r="CA31" i="2"/>
  <c r="CB31" i="2"/>
  <c r="CC31" i="2"/>
  <c r="CD31" i="2"/>
  <c r="CE31" i="2"/>
  <c r="CF31" i="2"/>
  <c r="CG31" i="2"/>
  <c r="CH31" i="2"/>
  <c r="CI31" i="2"/>
  <c r="AM32" i="2"/>
  <c r="AN32" i="2"/>
  <c r="AO32" i="2"/>
  <c r="AP32" i="2"/>
  <c r="AQ32" i="2"/>
  <c r="AR32" i="2"/>
  <c r="AS32" i="2"/>
  <c r="AT32" i="2"/>
  <c r="AU32" i="2"/>
  <c r="AV32" i="2"/>
  <c r="AW32" i="2"/>
  <c r="AX32" i="2"/>
  <c r="AY32" i="2"/>
  <c r="AZ32" i="2"/>
  <c r="BA32" i="2"/>
  <c r="BB32" i="2"/>
  <c r="BC32" i="2"/>
  <c r="BD32" i="2"/>
  <c r="BE32" i="2"/>
  <c r="BF32" i="2"/>
  <c r="BG32" i="2"/>
  <c r="BH32" i="2"/>
  <c r="BI32" i="2"/>
  <c r="BJ32" i="2"/>
  <c r="BK32" i="2"/>
  <c r="BL32" i="2"/>
  <c r="BR32" i="2"/>
  <c r="BS32" i="2"/>
  <c r="BT32" i="2"/>
  <c r="BU32" i="2"/>
  <c r="BV32" i="2"/>
  <c r="BW32" i="2"/>
  <c r="BX32" i="2"/>
  <c r="BY32" i="2"/>
  <c r="BZ32" i="2"/>
  <c r="CA32" i="2"/>
  <c r="CB32" i="2"/>
  <c r="CC32" i="2"/>
  <c r="CD32" i="2"/>
  <c r="CE32" i="2"/>
  <c r="CF32" i="2"/>
  <c r="CG32" i="2"/>
  <c r="CH32" i="2"/>
  <c r="CI32" i="2"/>
  <c r="AM33" i="2"/>
  <c r="AN33" i="2"/>
  <c r="AO33" i="2"/>
  <c r="AP33" i="2"/>
  <c r="AQ33" i="2"/>
  <c r="AR33" i="2"/>
  <c r="AS33" i="2"/>
  <c r="AT33" i="2"/>
  <c r="AU33" i="2"/>
  <c r="AV33" i="2"/>
  <c r="AW33" i="2"/>
  <c r="AX33" i="2"/>
  <c r="AY33" i="2"/>
  <c r="AZ33" i="2"/>
  <c r="BA33" i="2"/>
  <c r="BB33" i="2"/>
  <c r="BC33" i="2"/>
  <c r="BD33" i="2"/>
  <c r="BE33" i="2"/>
  <c r="BF33" i="2"/>
  <c r="BG33" i="2"/>
  <c r="BH33" i="2"/>
  <c r="BI33" i="2"/>
  <c r="BJ33" i="2"/>
  <c r="BK33" i="2"/>
  <c r="BL33" i="2"/>
  <c r="BM33" i="2"/>
  <c r="BS33" i="2"/>
  <c r="BT33" i="2"/>
  <c r="BU33" i="2"/>
  <c r="BV33" i="2"/>
  <c r="BW33" i="2"/>
  <c r="BX33" i="2"/>
  <c r="BY33" i="2"/>
  <c r="BZ33" i="2"/>
  <c r="CA33" i="2"/>
  <c r="CB33" i="2"/>
  <c r="CC33" i="2"/>
  <c r="CD33" i="2"/>
  <c r="CE33" i="2"/>
  <c r="CF33" i="2"/>
  <c r="CG33" i="2"/>
  <c r="CH33" i="2"/>
  <c r="CI33" i="2"/>
  <c r="AM34" i="2"/>
  <c r="AN34" i="2"/>
  <c r="AO34" i="2"/>
  <c r="AP34" i="2"/>
  <c r="AQ34" i="2"/>
  <c r="AR34" i="2"/>
  <c r="AS34" i="2"/>
  <c r="AT34" i="2"/>
  <c r="AU34" i="2"/>
  <c r="AV34" i="2"/>
  <c r="AW34" i="2"/>
  <c r="AX34" i="2"/>
  <c r="AY34" i="2"/>
  <c r="AZ34" i="2"/>
  <c r="BA34" i="2"/>
  <c r="BB34" i="2"/>
  <c r="BC34" i="2"/>
  <c r="BD34" i="2"/>
  <c r="BE34" i="2"/>
  <c r="BF34" i="2"/>
  <c r="BG34" i="2"/>
  <c r="BH34" i="2"/>
  <c r="BI34" i="2"/>
  <c r="BJ34" i="2"/>
  <c r="BK34" i="2"/>
  <c r="BL34" i="2"/>
  <c r="BM34" i="2"/>
  <c r="BN34" i="2"/>
  <c r="BT34" i="2"/>
  <c r="BU34" i="2"/>
  <c r="BV34" i="2"/>
  <c r="BW34" i="2"/>
  <c r="BX34" i="2"/>
  <c r="BY34" i="2"/>
  <c r="BZ34" i="2"/>
  <c r="CA34" i="2"/>
  <c r="CB34" i="2"/>
  <c r="CC34" i="2"/>
  <c r="CD34" i="2"/>
  <c r="CE34" i="2"/>
  <c r="CF34" i="2"/>
  <c r="CG34" i="2"/>
  <c r="CH34" i="2"/>
  <c r="CI34" i="2"/>
  <c r="AM35" i="2"/>
  <c r="AN35" i="2"/>
  <c r="AO35" i="2"/>
  <c r="AP35" i="2"/>
  <c r="AQ35" i="2"/>
  <c r="AR35" i="2"/>
  <c r="AS35" i="2"/>
  <c r="AT35" i="2"/>
  <c r="AU35" i="2"/>
  <c r="AV35" i="2"/>
  <c r="AW35" i="2"/>
  <c r="AX35" i="2"/>
  <c r="AY35" i="2"/>
  <c r="AZ35" i="2"/>
  <c r="BA35" i="2"/>
  <c r="BB35" i="2"/>
  <c r="BC35" i="2"/>
  <c r="BD35" i="2"/>
  <c r="BE35" i="2"/>
  <c r="BF35" i="2"/>
  <c r="BG35" i="2"/>
  <c r="BH35" i="2"/>
  <c r="BI35" i="2"/>
  <c r="BJ35" i="2"/>
  <c r="BK35" i="2"/>
  <c r="BL35" i="2"/>
  <c r="BM35" i="2"/>
  <c r="BN35" i="2"/>
  <c r="BO35" i="2"/>
  <c r="BU35" i="2"/>
  <c r="BV35" i="2"/>
  <c r="BW35" i="2"/>
  <c r="BX35" i="2"/>
  <c r="BY35" i="2"/>
  <c r="BZ35" i="2"/>
  <c r="CA35" i="2"/>
  <c r="CB35" i="2"/>
  <c r="CC35" i="2"/>
  <c r="CD35" i="2"/>
  <c r="CE35" i="2"/>
  <c r="CF35" i="2"/>
  <c r="CG35" i="2"/>
  <c r="CH35" i="2"/>
  <c r="CI35" i="2"/>
  <c r="AM36" i="2"/>
  <c r="AN36" i="2"/>
  <c r="AO36" i="2"/>
  <c r="AP36" i="2"/>
  <c r="AQ36" i="2"/>
  <c r="AR36" i="2"/>
  <c r="AS36" i="2"/>
  <c r="AT36" i="2"/>
  <c r="AU36" i="2"/>
  <c r="AV36" i="2"/>
  <c r="AW36" i="2"/>
  <c r="AX36" i="2"/>
  <c r="AY36" i="2"/>
  <c r="AZ36" i="2"/>
  <c r="BA36" i="2"/>
  <c r="BB36" i="2"/>
  <c r="BC36" i="2"/>
  <c r="BD36" i="2"/>
  <c r="BE36" i="2"/>
  <c r="BF36" i="2"/>
  <c r="BG36" i="2"/>
  <c r="BH36" i="2"/>
  <c r="BI36" i="2"/>
  <c r="BJ36" i="2"/>
  <c r="BK36" i="2"/>
  <c r="BL36" i="2"/>
  <c r="BM36" i="2"/>
  <c r="BN36" i="2"/>
  <c r="BO36" i="2"/>
  <c r="BP36" i="2"/>
  <c r="BV36" i="2"/>
  <c r="BW36" i="2"/>
  <c r="BX36" i="2"/>
  <c r="BY36" i="2"/>
  <c r="BZ36" i="2"/>
  <c r="CA36" i="2"/>
  <c r="CB36" i="2"/>
  <c r="CC36" i="2"/>
  <c r="CD36" i="2"/>
  <c r="CE36" i="2"/>
  <c r="CF36" i="2"/>
  <c r="CG36" i="2"/>
  <c r="CH36" i="2"/>
  <c r="CI36" i="2"/>
  <c r="AM37" i="2"/>
  <c r="AN37" i="2"/>
  <c r="AO37" i="2"/>
  <c r="AP37" i="2"/>
  <c r="AQ37" i="2"/>
  <c r="AR37" i="2"/>
  <c r="AS37" i="2"/>
  <c r="AT37" i="2"/>
  <c r="AU37" i="2"/>
  <c r="AV37" i="2"/>
  <c r="AW37" i="2"/>
  <c r="AX37" i="2"/>
  <c r="AY37" i="2"/>
  <c r="AZ37" i="2"/>
  <c r="BA37" i="2"/>
  <c r="BB37" i="2"/>
  <c r="BC37" i="2"/>
  <c r="BD37" i="2"/>
  <c r="BE37" i="2"/>
  <c r="BF37" i="2"/>
  <c r="BG37" i="2"/>
  <c r="BH37" i="2"/>
  <c r="BI37" i="2"/>
  <c r="BJ37" i="2"/>
  <c r="BK37" i="2"/>
  <c r="BL37" i="2"/>
  <c r="BM37" i="2"/>
  <c r="BN37" i="2"/>
  <c r="BO37" i="2"/>
  <c r="BP37" i="2"/>
  <c r="BQ37" i="2"/>
  <c r="BW37" i="2"/>
  <c r="BX37" i="2"/>
  <c r="BY37" i="2"/>
  <c r="BZ37" i="2"/>
  <c r="CA37" i="2"/>
  <c r="CB37" i="2"/>
  <c r="CC37" i="2"/>
  <c r="CD37" i="2"/>
  <c r="CE37" i="2"/>
  <c r="CF37" i="2"/>
  <c r="CG37" i="2"/>
  <c r="CH37" i="2"/>
  <c r="CI37" i="2"/>
  <c r="AM38" i="2"/>
  <c r="AN38" i="2"/>
  <c r="AO38" i="2"/>
  <c r="AP38" i="2"/>
  <c r="AQ38" i="2"/>
  <c r="AR38" i="2"/>
  <c r="AS38" i="2"/>
  <c r="AT38" i="2"/>
  <c r="AU38" i="2"/>
  <c r="AV38" i="2"/>
  <c r="AW38" i="2"/>
  <c r="AX38" i="2"/>
  <c r="AY38" i="2"/>
  <c r="AZ38" i="2"/>
  <c r="BA38" i="2"/>
  <c r="BB38" i="2"/>
  <c r="BC38" i="2"/>
  <c r="BD38" i="2"/>
  <c r="BE38" i="2"/>
  <c r="BF38" i="2"/>
  <c r="BG38" i="2"/>
  <c r="BH38" i="2"/>
  <c r="BI38" i="2"/>
  <c r="BJ38" i="2"/>
  <c r="BK38" i="2"/>
  <c r="BL38" i="2"/>
  <c r="BM38" i="2"/>
  <c r="BN38" i="2"/>
  <c r="BO38" i="2"/>
  <c r="BP38" i="2"/>
  <c r="BQ38" i="2"/>
  <c r="BR38" i="2"/>
  <c r="BX38" i="2"/>
  <c r="BY38" i="2"/>
  <c r="BZ38" i="2"/>
  <c r="CA38" i="2"/>
  <c r="CB38" i="2"/>
  <c r="CC38" i="2"/>
  <c r="CD38" i="2"/>
  <c r="CE38" i="2"/>
  <c r="CF38" i="2"/>
  <c r="CG38" i="2"/>
  <c r="CH38" i="2"/>
  <c r="CI38" i="2"/>
  <c r="AM39" i="2"/>
  <c r="AN39" i="2"/>
  <c r="AO39" i="2"/>
  <c r="AP39" i="2"/>
  <c r="AQ39" i="2"/>
  <c r="AR39" i="2"/>
  <c r="AS39" i="2"/>
  <c r="AT39" i="2"/>
  <c r="AU39" i="2"/>
  <c r="AV39" i="2"/>
  <c r="AW39" i="2"/>
  <c r="AX39" i="2"/>
  <c r="AY39" i="2"/>
  <c r="AZ39" i="2"/>
  <c r="BA39" i="2"/>
  <c r="BB39" i="2"/>
  <c r="BC39" i="2"/>
  <c r="BD39" i="2"/>
  <c r="BE39" i="2"/>
  <c r="BF39" i="2"/>
  <c r="BG39" i="2"/>
  <c r="BH39" i="2"/>
  <c r="BI39" i="2"/>
  <c r="BJ39" i="2"/>
  <c r="BK39" i="2"/>
  <c r="BL39" i="2"/>
  <c r="BM39" i="2"/>
  <c r="BN39" i="2"/>
  <c r="BO39" i="2"/>
  <c r="BP39" i="2"/>
  <c r="BQ39" i="2"/>
  <c r="BR39" i="2"/>
  <c r="BS39" i="2"/>
  <c r="BY39" i="2"/>
  <c r="BZ39" i="2"/>
  <c r="CA39" i="2"/>
  <c r="CB39" i="2"/>
  <c r="CC39" i="2"/>
  <c r="CD39" i="2"/>
  <c r="CE39" i="2"/>
  <c r="CF39" i="2"/>
  <c r="CG39" i="2"/>
  <c r="CH39" i="2"/>
  <c r="CI39" i="2"/>
  <c r="AM40" i="2"/>
  <c r="AN40" i="2"/>
  <c r="AO40" i="2"/>
  <c r="AP40" i="2"/>
  <c r="AQ40" i="2"/>
  <c r="AR40" i="2"/>
  <c r="AS40" i="2"/>
  <c r="AT40" i="2"/>
  <c r="AU40" i="2"/>
  <c r="AV40" i="2"/>
  <c r="AW40" i="2"/>
  <c r="AX40" i="2"/>
  <c r="AY40" i="2"/>
  <c r="AZ40" i="2"/>
  <c r="BA40" i="2"/>
  <c r="BB40" i="2"/>
  <c r="BC40" i="2"/>
  <c r="BD40" i="2"/>
  <c r="BE40" i="2"/>
  <c r="BF40" i="2"/>
  <c r="BG40" i="2"/>
  <c r="BH40" i="2"/>
  <c r="BI40" i="2"/>
  <c r="BJ40" i="2"/>
  <c r="BK40" i="2"/>
  <c r="BL40" i="2"/>
  <c r="BM40" i="2"/>
  <c r="BN40" i="2"/>
  <c r="BO40" i="2"/>
  <c r="BP40" i="2"/>
  <c r="BQ40" i="2"/>
  <c r="BR40" i="2"/>
  <c r="BS40" i="2"/>
  <c r="BT40" i="2"/>
  <c r="BZ40" i="2"/>
  <c r="CA40" i="2"/>
  <c r="CB40" i="2"/>
  <c r="CC40" i="2"/>
  <c r="CD40" i="2"/>
  <c r="CE40" i="2"/>
  <c r="CF40" i="2"/>
  <c r="CG40" i="2"/>
  <c r="CH40" i="2"/>
  <c r="CI40" i="2"/>
  <c r="AM41" i="2"/>
  <c r="AN41" i="2"/>
  <c r="AO41" i="2"/>
  <c r="AP41" i="2"/>
  <c r="AQ41" i="2"/>
  <c r="AR41" i="2"/>
  <c r="AS41" i="2"/>
  <c r="AT41" i="2"/>
  <c r="AU41" i="2"/>
  <c r="AV41" i="2"/>
  <c r="AW41" i="2"/>
  <c r="AX41" i="2"/>
  <c r="AY41" i="2"/>
  <c r="AZ41" i="2"/>
  <c r="BA41" i="2"/>
  <c r="BB41" i="2"/>
  <c r="BC41" i="2"/>
  <c r="BD41" i="2"/>
  <c r="BE41" i="2"/>
  <c r="BF41" i="2"/>
  <c r="BG41" i="2"/>
  <c r="BH41" i="2"/>
  <c r="BI41" i="2"/>
  <c r="BJ41" i="2"/>
  <c r="BK41" i="2"/>
  <c r="BL41" i="2"/>
  <c r="BM41" i="2"/>
  <c r="BN41" i="2"/>
  <c r="BO41" i="2"/>
  <c r="BP41" i="2"/>
  <c r="BQ41" i="2"/>
  <c r="BR41" i="2"/>
  <c r="BS41" i="2"/>
  <c r="BT41" i="2"/>
  <c r="BU41" i="2"/>
  <c r="CA41" i="2"/>
  <c r="CB41" i="2"/>
  <c r="CC41" i="2"/>
  <c r="CD41" i="2"/>
  <c r="CE41" i="2"/>
  <c r="CF41" i="2"/>
  <c r="CG41" i="2"/>
  <c r="CH41" i="2"/>
  <c r="CI41" i="2"/>
  <c r="AM42" i="2"/>
  <c r="AN42" i="2"/>
  <c r="AO42" i="2"/>
  <c r="AP42" i="2"/>
  <c r="AQ42" i="2"/>
  <c r="AR42" i="2"/>
  <c r="AS42" i="2"/>
  <c r="AT42" i="2"/>
  <c r="AU42" i="2"/>
  <c r="AV42" i="2"/>
  <c r="AW42" i="2"/>
  <c r="AX42" i="2"/>
  <c r="AY42" i="2"/>
  <c r="AZ42" i="2"/>
  <c r="BA42" i="2"/>
  <c r="BB42" i="2"/>
  <c r="BC42" i="2"/>
  <c r="BD42" i="2"/>
  <c r="BE42" i="2"/>
  <c r="BF42" i="2"/>
  <c r="BG42" i="2"/>
  <c r="BH42" i="2"/>
  <c r="BI42" i="2"/>
  <c r="BJ42" i="2"/>
  <c r="BK42" i="2"/>
  <c r="BL42" i="2"/>
  <c r="BM42" i="2"/>
  <c r="BN42" i="2"/>
  <c r="BO42" i="2"/>
  <c r="BP42" i="2"/>
  <c r="BQ42" i="2"/>
  <c r="BR42" i="2"/>
  <c r="BS42" i="2"/>
  <c r="BT42" i="2"/>
  <c r="BU42" i="2"/>
  <c r="BV42" i="2"/>
  <c r="CB42" i="2"/>
  <c r="CC42" i="2"/>
  <c r="CD42" i="2"/>
  <c r="CE42" i="2"/>
  <c r="CF42" i="2"/>
  <c r="CG42" i="2"/>
  <c r="CH42" i="2"/>
  <c r="CI42" i="2"/>
  <c r="AM43" i="2"/>
  <c r="AN43" i="2"/>
  <c r="AO43" i="2"/>
  <c r="AP43" i="2"/>
  <c r="AQ43" i="2"/>
  <c r="AR43" i="2"/>
  <c r="AS43" i="2"/>
  <c r="AT43" i="2"/>
  <c r="AU43" i="2"/>
  <c r="AV43" i="2"/>
  <c r="AW43" i="2"/>
  <c r="AX43" i="2"/>
  <c r="AY43" i="2"/>
  <c r="AZ43" i="2"/>
  <c r="BA43" i="2"/>
  <c r="BB43" i="2"/>
  <c r="BC43" i="2"/>
  <c r="BD43" i="2"/>
  <c r="BE43" i="2"/>
  <c r="BF43" i="2"/>
  <c r="BG43" i="2"/>
  <c r="BH43" i="2"/>
  <c r="BI43" i="2"/>
  <c r="BJ43" i="2"/>
  <c r="BK43" i="2"/>
  <c r="BL43" i="2"/>
  <c r="BM43" i="2"/>
  <c r="BN43" i="2"/>
  <c r="BO43" i="2"/>
  <c r="BP43" i="2"/>
  <c r="BQ43" i="2"/>
  <c r="BR43" i="2"/>
  <c r="BS43" i="2"/>
  <c r="BT43" i="2"/>
  <c r="BU43" i="2"/>
  <c r="BV43" i="2"/>
  <c r="BW43" i="2"/>
  <c r="CC43" i="2"/>
  <c r="CD43" i="2"/>
  <c r="CE43" i="2"/>
  <c r="CF43" i="2"/>
  <c r="CG43" i="2"/>
  <c r="CH43" i="2"/>
  <c r="CI43" i="2"/>
  <c r="AM44" i="2"/>
  <c r="AN44" i="2"/>
  <c r="AO44" i="2"/>
  <c r="AP44" i="2"/>
  <c r="AQ44" i="2"/>
  <c r="AR44" i="2"/>
  <c r="AS44" i="2"/>
  <c r="AT44" i="2"/>
  <c r="AU44" i="2"/>
  <c r="AV44" i="2"/>
  <c r="AW44" i="2"/>
  <c r="AX44" i="2"/>
  <c r="AY44" i="2"/>
  <c r="AZ44" i="2"/>
  <c r="BA44" i="2"/>
  <c r="BB44" i="2"/>
  <c r="BC44" i="2"/>
  <c r="BD44" i="2"/>
  <c r="BE44" i="2"/>
  <c r="BF44" i="2"/>
  <c r="BG44" i="2"/>
  <c r="BH44" i="2"/>
  <c r="BI44" i="2"/>
  <c r="BJ44" i="2"/>
  <c r="BK44" i="2"/>
  <c r="BL44" i="2"/>
  <c r="BM44" i="2"/>
  <c r="BN44" i="2"/>
  <c r="BO44" i="2"/>
  <c r="BP44" i="2"/>
  <c r="BQ44" i="2"/>
  <c r="BR44" i="2"/>
  <c r="BS44" i="2"/>
  <c r="BT44" i="2"/>
  <c r="BU44" i="2"/>
  <c r="BV44" i="2"/>
  <c r="BW44" i="2"/>
  <c r="BX44" i="2"/>
  <c r="CD44" i="2"/>
  <c r="CE44" i="2"/>
  <c r="CF44" i="2"/>
  <c r="CG44" i="2"/>
  <c r="CH44" i="2"/>
  <c r="CI44" i="2"/>
  <c r="AM45" i="2"/>
  <c r="AN45" i="2"/>
  <c r="AO45" i="2"/>
  <c r="AP45" i="2"/>
  <c r="AQ45" i="2"/>
  <c r="AR45" i="2"/>
  <c r="AS45" i="2"/>
  <c r="AT45" i="2"/>
  <c r="AU45" i="2"/>
  <c r="AV45" i="2"/>
  <c r="AW45" i="2"/>
  <c r="AX45" i="2"/>
  <c r="AY45" i="2"/>
  <c r="AZ45" i="2"/>
  <c r="BA45" i="2"/>
  <c r="BB45" i="2"/>
  <c r="BC45" i="2"/>
  <c r="BD45" i="2"/>
  <c r="BE45" i="2"/>
  <c r="BF45" i="2"/>
  <c r="BG45" i="2"/>
  <c r="BH45" i="2"/>
  <c r="BI45" i="2"/>
  <c r="BJ45" i="2"/>
  <c r="BK45" i="2"/>
  <c r="BL45" i="2"/>
  <c r="BM45" i="2"/>
  <c r="BN45" i="2"/>
  <c r="BO45" i="2"/>
  <c r="BP45" i="2"/>
  <c r="BQ45" i="2"/>
  <c r="BR45" i="2"/>
  <c r="BS45" i="2"/>
  <c r="BT45" i="2"/>
  <c r="BU45" i="2"/>
  <c r="BV45" i="2"/>
  <c r="BW45" i="2"/>
  <c r="BX45" i="2"/>
  <c r="BY45" i="2"/>
  <c r="CE45" i="2"/>
  <c r="CF45" i="2"/>
  <c r="CG45" i="2"/>
  <c r="CH45" i="2"/>
  <c r="CI45" i="2"/>
  <c r="AM46" i="2"/>
  <c r="AN46" i="2"/>
  <c r="AO46" i="2"/>
  <c r="AP46" i="2"/>
  <c r="AQ46" i="2"/>
  <c r="AR46" i="2"/>
  <c r="AS46" i="2"/>
  <c r="AT46" i="2"/>
  <c r="AU46" i="2"/>
  <c r="AV46" i="2"/>
  <c r="AW46" i="2"/>
  <c r="AX46" i="2"/>
  <c r="AY46" i="2"/>
  <c r="AZ46" i="2"/>
  <c r="BA46" i="2"/>
  <c r="BB46" i="2"/>
  <c r="BC46" i="2"/>
  <c r="BD46" i="2"/>
  <c r="BE46" i="2"/>
  <c r="BF46" i="2"/>
  <c r="BG46" i="2"/>
  <c r="BH46" i="2"/>
  <c r="BI46" i="2"/>
  <c r="BJ46" i="2"/>
  <c r="BK46" i="2"/>
  <c r="BL46" i="2"/>
  <c r="BM46" i="2"/>
  <c r="BN46" i="2"/>
  <c r="BO46" i="2"/>
  <c r="BP46" i="2"/>
  <c r="BQ46" i="2"/>
  <c r="BR46" i="2"/>
  <c r="BS46" i="2"/>
  <c r="BT46" i="2"/>
  <c r="BU46" i="2"/>
  <c r="BV46" i="2"/>
  <c r="BW46" i="2"/>
  <c r="BX46" i="2"/>
  <c r="BY46" i="2"/>
  <c r="BZ46" i="2"/>
  <c r="CF46" i="2"/>
  <c r="CG46" i="2"/>
  <c r="CH46" i="2"/>
  <c r="CI46" i="2"/>
  <c r="AM47" i="2"/>
  <c r="AN47" i="2"/>
  <c r="AO47" i="2"/>
  <c r="AP47" i="2"/>
  <c r="AQ47" i="2"/>
  <c r="AR47" i="2"/>
  <c r="AS47" i="2"/>
  <c r="AT47" i="2"/>
  <c r="AU47" i="2"/>
  <c r="AV47" i="2"/>
  <c r="AW47" i="2"/>
  <c r="AX47" i="2"/>
  <c r="AY47" i="2"/>
  <c r="AZ47" i="2"/>
  <c r="BA47" i="2"/>
  <c r="BB47" i="2"/>
  <c r="BC47" i="2"/>
  <c r="BD47" i="2"/>
  <c r="BE47" i="2"/>
  <c r="BF47" i="2"/>
  <c r="BG47" i="2"/>
  <c r="BH47" i="2"/>
  <c r="BI47" i="2"/>
  <c r="BJ47" i="2"/>
  <c r="BK47" i="2"/>
  <c r="BL47" i="2"/>
  <c r="BM47" i="2"/>
  <c r="BN47" i="2"/>
  <c r="BO47" i="2"/>
  <c r="BP47" i="2"/>
  <c r="BQ47" i="2"/>
  <c r="BR47" i="2"/>
  <c r="BS47" i="2"/>
  <c r="BT47" i="2"/>
  <c r="BU47" i="2"/>
  <c r="BV47" i="2"/>
  <c r="BW47" i="2"/>
  <c r="BX47" i="2"/>
  <c r="BY47" i="2"/>
  <c r="BZ47" i="2"/>
  <c r="CA47" i="2"/>
  <c r="CG47" i="2"/>
  <c r="CH47" i="2"/>
  <c r="CI47" i="2"/>
  <c r="AM48" i="2"/>
  <c r="AN48" i="2"/>
  <c r="AO48" i="2"/>
  <c r="AP48" i="2"/>
  <c r="AQ48" i="2"/>
  <c r="AR48" i="2"/>
  <c r="AS48" i="2"/>
  <c r="AT48" i="2"/>
  <c r="AU48" i="2"/>
  <c r="AV48" i="2"/>
  <c r="AW48" i="2"/>
  <c r="AX48" i="2"/>
  <c r="AY48" i="2"/>
  <c r="AZ48" i="2"/>
  <c r="BA48" i="2"/>
  <c r="BB48" i="2"/>
  <c r="BC48" i="2"/>
  <c r="BD48" i="2"/>
  <c r="BE48" i="2"/>
  <c r="BF48" i="2"/>
  <c r="BG48" i="2"/>
  <c r="BH48" i="2"/>
  <c r="BI48" i="2"/>
  <c r="BJ48" i="2"/>
  <c r="BK48" i="2"/>
  <c r="BL48" i="2"/>
  <c r="BM48" i="2"/>
  <c r="BN48" i="2"/>
  <c r="BO48" i="2"/>
  <c r="BP48" i="2"/>
  <c r="BQ48" i="2"/>
  <c r="BR48" i="2"/>
  <c r="BS48" i="2"/>
  <c r="BT48" i="2"/>
  <c r="BU48" i="2"/>
  <c r="BV48" i="2"/>
  <c r="BW48" i="2"/>
  <c r="BX48" i="2"/>
  <c r="BY48" i="2"/>
  <c r="BZ48" i="2"/>
  <c r="CA48" i="2"/>
  <c r="CB48" i="2"/>
  <c r="CH48" i="2"/>
  <c r="CI48" i="2"/>
  <c r="AM49" i="2"/>
  <c r="AN49" i="2"/>
  <c r="AO49" i="2"/>
  <c r="AP49" i="2"/>
  <c r="AQ49" i="2"/>
  <c r="AR49" i="2"/>
  <c r="AS49" i="2"/>
  <c r="AT49" i="2"/>
  <c r="AU49" i="2"/>
  <c r="AV49" i="2"/>
  <c r="AW49" i="2"/>
  <c r="AX49" i="2"/>
  <c r="AY49" i="2"/>
  <c r="AZ49" i="2"/>
  <c r="BA49" i="2"/>
  <c r="BB49" i="2"/>
  <c r="BC49" i="2"/>
  <c r="BD49" i="2"/>
  <c r="BE49" i="2"/>
  <c r="BF49" i="2"/>
  <c r="BG49" i="2"/>
  <c r="BH49" i="2"/>
  <c r="BI49" i="2"/>
  <c r="BJ49" i="2"/>
  <c r="BK49" i="2"/>
  <c r="BL49" i="2"/>
  <c r="BM49" i="2"/>
  <c r="BN49" i="2"/>
  <c r="BO49" i="2"/>
  <c r="BP49" i="2"/>
  <c r="BQ49" i="2"/>
  <c r="BR49" i="2"/>
  <c r="BS49" i="2"/>
  <c r="BT49" i="2"/>
  <c r="BU49" i="2"/>
  <c r="BV49" i="2"/>
  <c r="BW49" i="2"/>
  <c r="BX49" i="2"/>
  <c r="BY49" i="2"/>
  <c r="BZ49" i="2"/>
  <c r="CA49" i="2"/>
  <c r="CB49" i="2"/>
  <c r="CC49" i="2"/>
  <c r="CI49" i="2"/>
  <c r="AM50" i="2"/>
  <c r="AN50" i="2"/>
  <c r="AO50" i="2"/>
  <c r="AP50" i="2"/>
  <c r="AQ50" i="2"/>
  <c r="AR50" i="2"/>
  <c r="AS50" i="2"/>
  <c r="AT50" i="2"/>
  <c r="AU50" i="2"/>
  <c r="AV50" i="2"/>
  <c r="AW50" i="2"/>
  <c r="AX50" i="2"/>
  <c r="AY50" i="2"/>
  <c r="AZ50" i="2"/>
  <c r="BA50" i="2"/>
  <c r="BB50" i="2"/>
  <c r="BC50" i="2"/>
  <c r="BD50" i="2"/>
  <c r="BE50" i="2"/>
  <c r="BF50" i="2"/>
  <c r="BG50" i="2"/>
  <c r="BH50" i="2"/>
  <c r="BI50" i="2"/>
  <c r="BJ50" i="2"/>
  <c r="BK50" i="2"/>
  <c r="BL50" i="2"/>
  <c r="BM50" i="2"/>
  <c r="BN50" i="2"/>
  <c r="BO50" i="2"/>
  <c r="BP50" i="2"/>
  <c r="BQ50" i="2"/>
  <c r="BR50" i="2"/>
  <c r="BS50" i="2"/>
  <c r="BT50" i="2"/>
  <c r="BU50" i="2"/>
  <c r="BV50" i="2"/>
  <c r="BW50" i="2"/>
  <c r="BX50" i="2"/>
  <c r="BY50" i="2"/>
  <c r="BZ50" i="2"/>
  <c r="CA50" i="2"/>
  <c r="CB50" i="2"/>
  <c r="CC50" i="2"/>
  <c r="CD50" i="2"/>
  <c r="AM51" i="2"/>
  <c r="AN51" i="2"/>
  <c r="AO51" i="2"/>
  <c r="AP51" i="2"/>
  <c r="AQ51" i="2"/>
  <c r="AR51" i="2"/>
  <c r="AS51" i="2"/>
  <c r="AT51" i="2"/>
  <c r="AU51" i="2"/>
  <c r="AV51" i="2"/>
  <c r="AW51" i="2"/>
  <c r="AX51" i="2"/>
  <c r="AY51" i="2"/>
  <c r="AZ51" i="2"/>
  <c r="BA51" i="2"/>
  <c r="BB51" i="2"/>
  <c r="BC51" i="2"/>
  <c r="BD51" i="2"/>
  <c r="BE51" i="2"/>
  <c r="BF51" i="2"/>
  <c r="BG51" i="2"/>
  <c r="BH51" i="2"/>
  <c r="BI51" i="2"/>
  <c r="BJ51" i="2"/>
  <c r="BK51" i="2"/>
  <c r="BL51" i="2"/>
  <c r="BM51" i="2"/>
  <c r="BN51" i="2"/>
  <c r="BO51" i="2"/>
  <c r="BP51" i="2"/>
  <c r="BQ51" i="2"/>
  <c r="BR51" i="2"/>
  <c r="BS51" i="2"/>
  <c r="BT51" i="2"/>
  <c r="BU51" i="2"/>
  <c r="BV51" i="2"/>
  <c r="BW51" i="2"/>
  <c r="BX51" i="2"/>
  <c r="BY51" i="2"/>
  <c r="BZ51" i="2"/>
  <c r="CA51" i="2"/>
  <c r="CB51" i="2"/>
  <c r="CC51" i="2"/>
  <c r="CD51" i="2"/>
  <c r="CE51" i="2"/>
  <c r="AM52" i="2"/>
  <c r="AN52" i="2"/>
  <c r="AO52" i="2"/>
  <c r="AP52" i="2"/>
  <c r="AQ52" i="2"/>
  <c r="AR52" i="2"/>
  <c r="AS52" i="2"/>
  <c r="AT52" i="2"/>
  <c r="AU52" i="2"/>
  <c r="AV52" i="2"/>
  <c r="AW52" i="2"/>
  <c r="AX52" i="2"/>
  <c r="AY52" i="2"/>
  <c r="AZ52" i="2"/>
  <c r="BA52" i="2"/>
  <c r="BB52" i="2"/>
  <c r="BC52" i="2"/>
  <c r="BD52" i="2"/>
  <c r="BE52" i="2"/>
  <c r="BF52" i="2"/>
  <c r="BG52" i="2"/>
  <c r="BH52" i="2"/>
  <c r="BI52" i="2"/>
  <c r="BJ52" i="2"/>
  <c r="BK52" i="2"/>
  <c r="BL52" i="2"/>
  <c r="BM52" i="2"/>
  <c r="BN52" i="2"/>
  <c r="BO52" i="2"/>
  <c r="BP52" i="2"/>
  <c r="BQ52" i="2"/>
  <c r="BR52" i="2"/>
  <c r="BS52" i="2"/>
  <c r="BT52" i="2"/>
  <c r="BU52" i="2"/>
  <c r="BV52" i="2"/>
  <c r="BW52" i="2"/>
  <c r="BX52" i="2"/>
  <c r="BY52" i="2"/>
  <c r="BZ52" i="2"/>
  <c r="CA52" i="2"/>
  <c r="CB52" i="2"/>
  <c r="CC52" i="2"/>
  <c r="CD52" i="2"/>
  <c r="CE52" i="2"/>
  <c r="CF52" i="2"/>
  <c r="AL6" i="2"/>
  <c r="AL7" i="2"/>
  <c r="AL8" i="2"/>
  <c r="AL9" i="2"/>
  <c r="AL10" i="2"/>
  <c r="AL11" i="2"/>
  <c r="AL12" i="2"/>
  <c r="AL13" i="2"/>
  <c r="AL14" i="2"/>
  <c r="AL15" i="2"/>
  <c r="AL16" i="2"/>
  <c r="AL17" i="2"/>
  <c r="AL18" i="2"/>
  <c r="AL19" i="2"/>
  <c r="AL20" i="2"/>
  <c r="AL21" i="2"/>
  <c r="AL22" i="2"/>
  <c r="AL23" i="2"/>
  <c r="AL24" i="2"/>
  <c r="AL25" i="2"/>
  <c r="AL26" i="2"/>
  <c r="AL27" i="2"/>
  <c r="AL28" i="2"/>
  <c r="AL29" i="2"/>
  <c r="AL30" i="2"/>
  <c r="AL31" i="2"/>
  <c r="AL32" i="2"/>
  <c r="AL33" i="2"/>
  <c r="AL34" i="2"/>
  <c r="AL35" i="2"/>
  <c r="AL36" i="2"/>
  <c r="AL37" i="2"/>
  <c r="AL38" i="2"/>
  <c r="AL39" i="2"/>
  <c r="AL40" i="2"/>
  <c r="AL41" i="2"/>
  <c r="AL42" i="2"/>
  <c r="AL43" i="2"/>
  <c r="AL44" i="2"/>
  <c r="AL45" i="2"/>
  <c r="AL46" i="2"/>
  <c r="AL47" i="2"/>
  <c r="AL48" i="2"/>
  <c r="AL49" i="2"/>
  <c r="AL50" i="2"/>
  <c r="AL51" i="2"/>
  <c r="AL52" i="2"/>
  <c r="AM2" i="2"/>
  <c r="AN2" i="2"/>
  <c r="AO2" i="2"/>
  <c r="AP2" i="2"/>
  <c r="AQ2" i="2"/>
  <c r="AR2" i="2"/>
  <c r="AS2" i="2"/>
  <c r="AT2" i="2"/>
  <c r="AU2" i="2"/>
  <c r="AV2" i="2"/>
  <c r="AW2" i="2"/>
  <c r="AX2" i="2"/>
  <c r="AY2" i="2"/>
  <c r="AZ2" i="2"/>
  <c r="BA2" i="2"/>
  <c r="BB2" i="2"/>
  <c r="BC2" i="2"/>
  <c r="BD2" i="2"/>
  <c r="BE2" i="2"/>
  <c r="BF2" i="2"/>
  <c r="BG2" i="2"/>
  <c r="BH2" i="2"/>
  <c r="BI2" i="2"/>
  <c r="BJ2" i="2"/>
  <c r="BK2" i="2"/>
  <c r="BL2" i="2"/>
  <c r="BM2" i="2"/>
  <c r="BN2" i="2"/>
  <c r="BO2" i="2"/>
  <c r="BP2" i="2"/>
  <c r="BQ2" i="2"/>
  <c r="BR2" i="2"/>
  <c r="BS2" i="2"/>
  <c r="BT2" i="2"/>
  <c r="BU2" i="2"/>
  <c r="BV2" i="2"/>
  <c r="BW2" i="2"/>
  <c r="BX2" i="2"/>
  <c r="BY2" i="2"/>
  <c r="BZ2" i="2"/>
  <c r="CA2" i="2"/>
  <c r="CB2" i="2"/>
  <c r="CC2" i="2"/>
  <c r="CD2" i="2"/>
  <c r="CE2" i="2"/>
  <c r="CF2" i="2"/>
  <c r="CG2" i="2"/>
  <c r="CH2" i="2"/>
  <c r="CI2" i="2"/>
  <c r="AL2" i="2"/>
  <c r="AK4" i="2"/>
  <c r="AK5" i="2"/>
  <c r="AK6" i="2"/>
  <c r="AK7" i="2"/>
  <c r="AK8" i="2"/>
  <c r="AK9" i="2"/>
  <c r="AK10" i="2"/>
  <c r="AK11" i="2"/>
  <c r="AK12" i="2"/>
  <c r="AK13" i="2"/>
  <c r="AK14" i="2"/>
  <c r="AK15" i="2"/>
  <c r="AK16" i="2"/>
  <c r="AK17" i="2"/>
  <c r="AK18" i="2"/>
  <c r="AK19" i="2"/>
  <c r="AK20" i="2"/>
  <c r="AK21" i="2"/>
  <c r="AK22" i="2"/>
  <c r="AK23" i="2"/>
  <c r="AK24" i="2"/>
  <c r="AK25" i="2"/>
  <c r="AK26" i="2"/>
  <c r="AK27" i="2"/>
  <c r="AK28" i="2"/>
  <c r="AK29" i="2"/>
  <c r="AK30" i="2"/>
  <c r="AK31" i="2"/>
  <c r="AK32" i="2"/>
  <c r="AK33" i="2"/>
  <c r="AK34" i="2"/>
  <c r="AK35" i="2"/>
  <c r="AK36" i="2"/>
  <c r="AK37" i="2"/>
  <c r="AK38" i="2"/>
  <c r="AK39" i="2"/>
  <c r="AK40" i="2"/>
  <c r="AK41" i="2"/>
  <c r="AK42" i="2"/>
  <c r="AK43" i="2"/>
  <c r="AK44" i="2"/>
  <c r="AK45" i="2"/>
  <c r="AK46" i="2"/>
  <c r="AK47" i="2"/>
  <c r="AK48" i="2"/>
  <c r="AK49" i="2"/>
  <c r="AK50" i="2"/>
  <c r="AK51" i="2"/>
  <c r="AK52" i="2"/>
  <c r="AK3" i="2"/>
  <c r="AE33" i="2"/>
  <c r="AF33" i="2"/>
  <c r="AG33" i="2" s="1"/>
  <c r="AE35" i="2"/>
  <c r="AF35" i="2"/>
  <c r="AE36" i="2"/>
  <c r="AF36" i="2"/>
  <c r="AG36" i="2" s="1"/>
  <c r="AE37" i="2"/>
  <c r="AF37" i="2"/>
  <c r="AG37" i="2" s="1"/>
  <c r="AE38" i="2"/>
  <c r="AI38" i="2" s="1"/>
  <c r="AF38" i="2"/>
  <c r="AG38" i="2" s="1"/>
  <c r="AE39" i="2"/>
  <c r="AF39" i="2"/>
  <c r="AG39" i="2" s="1"/>
  <c r="AE40" i="2"/>
  <c r="AF40" i="2"/>
  <c r="AG40" i="2" s="1"/>
  <c r="AE41" i="2"/>
  <c r="AF41" i="2"/>
  <c r="AG41" i="2" s="1"/>
  <c r="AE42" i="2"/>
  <c r="AF42" i="2"/>
  <c r="AE43" i="2"/>
  <c r="AF43" i="2"/>
  <c r="AE44" i="2"/>
  <c r="AF44" i="2"/>
  <c r="AG44" i="2" s="1"/>
  <c r="AE45" i="2"/>
  <c r="AF45" i="2"/>
  <c r="AG45" i="2" s="1"/>
  <c r="AE46" i="2"/>
  <c r="AF46" i="2"/>
  <c r="AG46" i="2" s="1"/>
  <c r="AE47" i="2"/>
  <c r="AF47" i="2"/>
  <c r="AG47" i="2" s="1"/>
  <c r="AE48" i="2"/>
  <c r="AF48" i="2"/>
  <c r="AG48" i="2" s="1"/>
  <c r="AE49" i="2"/>
  <c r="AF49" i="2"/>
  <c r="AG49" i="2" s="1"/>
  <c r="AG50" i="2"/>
  <c r="AE51" i="2"/>
  <c r="AF51" i="2"/>
  <c r="K5" i="2"/>
  <c r="AE28" i="2"/>
  <c r="AH28" i="2" s="1"/>
  <c r="AE29" i="2"/>
  <c r="AF29" i="2"/>
  <c r="AG29" i="2" s="1"/>
  <c r="AE30" i="2"/>
  <c r="AF30" i="2"/>
  <c r="AG30" i="2" s="1"/>
  <c r="AE31" i="2"/>
  <c r="AF31" i="2"/>
  <c r="AG31" i="2"/>
  <c r="AF19" i="2"/>
  <c r="AF20" i="2"/>
  <c r="AG20" i="2" s="1"/>
  <c r="AF21" i="2"/>
  <c r="AG21" i="2" s="1"/>
  <c r="AF22" i="2"/>
  <c r="AG22" i="2" s="1"/>
  <c r="AF23" i="2"/>
  <c r="AG23" i="2" s="1"/>
  <c r="AF24" i="2"/>
  <c r="AG24" i="2" s="1"/>
  <c r="AF26" i="2"/>
  <c r="AF27" i="2"/>
  <c r="AF18" i="2"/>
  <c r="AF17" i="2"/>
  <c r="AG17" i="2" s="1"/>
  <c r="AF16" i="2"/>
  <c r="AG16" i="2" s="1"/>
  <c r="AF15" i="2"/>
  <c r="AG15" i="2" s="1"/>
  <c r="AF14" i="2"/>
  <c r="AG14" i="2" s="1"/>
  <c r="AF13" i="2"/>
  <c r="AG13" i="2" s="1"/>
  <c r="AF12" i="2"/>
  <c r="AG12" i="2" s="1"/>
  <c r="AF11" i="2"/>
  <c r="AF10" i="2"/>
  <c r="AF9" i="2"/>
  <c r="AG9" i="2" s="1"/>
  <c r="AF8" i="2"/>
  <c r="AF7" i="2"/>
  <c r="AG7" i="2" s="1"/>
  <c r="AF6" i="2"/>
  <c r="AG6" i="2" s="1"/>
  <c r="AF5" i="2"/>
  <c r="AG5" i="2" s="1"/>
  <c r="AF4" i="2"/>
  <c r="AG4" i="2" s="1"/>
  <c r="AF3" i="2"/>
  <c r="AE27" i="2"/>
  <c r="AE23" i="2"/>
  <c r="AH23" i="2" s="1"/>
  <c r="AE24" i="2"/>
  <c r="AI24" i="2" s="1"/>
  <c r="AE26" i="2"/>
  <c r="AH26" i="2" s="1"/>
  <c r="AE19" i="2"/>
  <c r="AH19" i="2" s="1"/>
  <c r="AE20" i="2"/>
  <c r="AH20" i="2" s="1"/>
  <c r="AE21" i="2"/>
  <c r="AE22" i="2"/>
  <c r="AE18" i="2"/>
  <c r="AE8" i="2"/>
  <c r="AH2" i="2"/>
  <c r="AE9" i="2"/>
  <c r="AE15" i="2"/>
  <c r="AE16" i="2"/>
  <c r="AE17" i="2"/>
  <c r="AE10" i="2"/>
  <c r="AE11" i="2"/>
  <c r="AE12" i="2"/>
  <c r="AH12" i="2" s="1"/>
  <c r="AE13" i="2"/>
  <c r="AE14" i="2"/>
  <c r="AE3" i="2"/>
  <c r="AE4" i="2"/>
  <c r="AE5" i="2"/>
  <c r="AE6" i="2"/>
  <c r="AE7" i="2"/>
  <c r="AI2" i="2"/>
  <c r="AB49" i="2" l="1"/>
  <c r="AC49" i="2" s="1"/>
  <c r="AB46" i="2"/>
  <c r="AC46" i="2" s="1"/>
  <c r="AB43" i="2"/>
  <c r="AC43" i="2" s="1"/>
  <c r="AB40" i="2"/>
  <c r="AC40" i="2" s="1"/>
  <c r="AB37" i="2"/>
  <c r="AC37" i="2" s="1"/>
  <c r="AB34" i="2"/>
  <c r="AC34" i="2" s="1"/>
  <c r="AB31" i="2"/>
  <c r="AC31" i="2" s="1"/>
  <c r="AB28" i="2"/>
  <c r="AC28" i="2" s="1"/>
  <c r="Q5" i="2"/>
  <c r="AH14" i="2"/>
  <c r="AH13" i="2"/>
  <c r="AG8" i="2"/>
  <c r="AG28" i="2"/>
  <c r="AB48" i="2"/>
  <c r="AC48" i="2" s="1"/>
  <c r="AB45" i="2"/>
  <c r="AC45" i="2" s="1"/>
  <c r="AB42" i="2"/>
  <c r="AC42" i="2" s="1"/>
  <c r="AB39" i="2"/>
  <c r="AC39" i="2" s="1"/>
  <c r="AB36" i="2"/>
  <c r="AC36" i="2" s="1"/>
  <c r="AB33" i="2"/>
  <c r="AC33" i="2" s="1"/>
  <c r="AB30" i="2"/>
  <c r="AC30" i="2" s="1"/>
  <c r="AG25" i="2"/>
  <c r="AB51" i="2"/>
  <c r="AC51" i="2" s="1"/>
  <c r="AG32" i="2"/>
  <c r="AC44" i="2"/>
  <c r="AC32" i="2"/>
  <c r="AH4" i="2"/>
  <c r="AH16" i="2"/>
  <c r="AH31" i="2"/>
  <c r="AG42" i="2"/>
  <c r="AH41" i="2"/>
  <c r="AH32" i="2"/>
  <c r="AH7" i="2"/>
  <c r="AG10" i="2"/>
  <c r="AG18" i="2"/>
  <c r="AG19" i="2"/>
  <c r="AI22" i="2"/>
  <c r="AG3" i="2"/>
  <c r="AG11" i="2"/>
  <c r="AG27" i="2"/>
  <c r="AG43" i="2"/>
  <c r="AG26" i="2"/>
  <c r="AG51" i="2"/>
  <c r="AG35" i="2"/>
  <c r="AG34" i="2"/>
  <c r="AI3" i="2"/>
  <c r="AH9" i="2"/>
  <c r="AI34" i="2"/>
  <c r="AH8" i="2"/>
  <c r="AI29" i="2"/>
  <c r="AH11" i="2"/>
  <c r="AH27" i="2"/>
  <c r="AH5" i="2"/>
  <c r="AH17" i="2"/>
  <c r="AH21" i="2"/>
  <c r="AB24" i="2"/>
  <c r="AC24" i="2" s="1"/>
  <c r="AB20" i="2"/>
  <c r="AC20" i="2" s="1"/>
  <c r="AB16" i="2"/>
  <c r="AC16" i="2" s="1"/>
  <c r="AI23" i="2"/>
  <c r="AI8" i="2"/>
  <c r="AB8" i="2"/>
  <c r="AC8" i="2" s="1"/>
  <c r="AI16" i="2"/>
  <c r="AH22" i="2"/>
  <c r="AG2" i="2"/>
  <c r="AI32" i="2"/>
  <c r="AI21" i="2"/>
  <c r="AH50" i="2"/>
  <c r="AI7" i="2"/>
  <c r="AI43" i="2"/>
  <c r="AH34" i="2"/>
  <c r="AB4" i="2"/>
  <c r="AH49" i="2"/>
  <c r="AH10" i="2"/>
  <c r="AI9" i="2"/>
  <c r="AH18" i="2"/>
  <c r="AH24" i="2"/>
  <c r="AH6" i="2"/>
  <c r="AH3" i="2"/>
  <c r="AI11" i="2"/>
  <c r="AI18" i="2"/>
  <c r="AH15" i="2"/>
  <c r="AI25" i="2"/>
  <c r="AI50" i="2"/>
  <c r="AH36" i="2"/>
  <c r="AB12" i="2"/>
  <c r="AC12" i="2" s="1"/>
  <c r="AI20" i="2"/>
  <c r="AI19" i="2"/>
  <c r="AI6" i="2"/>
  <c r="AI5" i="2"/>
  <c r="AI14" i="2"/>
  <c r="AI13" i="2"/>
  <c r="AI10" i="2"/>
  <c r="AI15" i="2"/>
  <c r="AH30" i="2"/>
  <c r="AI28" i="2"/>
  <c r="AH51" i="2"/>
  <c r="AH46" i="2"/>
  <c r="AH45" i="2"/>
  <c r="AI42" i="2"/>
  <c r="AH40" i="2"/>
  <c r="AI39" i="2"/>
  <c r="AH37" i="2"/>
  <c r="AI35" i="2"/>
  <c r="AB22" i="2"/>
  <c r="AC22" i="2" s="1"/>
  <c r="AB14" i="2"/>
  <c r="AC14" i="2" s="1"/>
  <c r="AB6" i="2"/>
  <c r="AC6" i="2" s="1"/>
  <c r="AB2" i="2"/>
  <c r="AC2" i="2" s="1"/>
  <c r="K6" i="2"/>
  <c r="AB26" i="2"/>
  <c r="AC26" i="2" s="1"/>
  <c r="AB18" i="2"/>
  <c r="AC18" i="2" s="1"/>
  <c r="AB10" i="2"/>
  <c r="AC10" i="2" s="1"/>
  <c r="AB25" i="2"/>
  <c r="AC25" i="2" s="1"/>
  <c r="AB21" i="2"/>
  <c r="AC21" i="2" s="1"/>
  <c r="AB17" i="2"/>
  <c r="AC17" i="2" s="1"/>
  <c r="AB13" i="2"/>
  <c r="AC13" i="2" s="1"/>
  <c r="AB9" i="2"/>
  <c r="AC9" i="2" s="1"/>
  <c r="AB5" i="2"/>
  <c r="AB27" i="2"/>
  <c r="AC27" i="2" s="1"/>
  <c r="AB23" i="2"/>
  <c r="AC23" i="2" s="1"/>
  <c r="AB19" i="2"/>
  <c r="AC19" i="2" s="1"/>
  <c r="AB15" i="2"/>
  <c r="AC15" i="2" s="1"/>
  <c r="AB11" i="2"/>
  <c r="AC11" i="2" s="1"/>
  <c r="AB7" i="2"/>
  <c r="AC7" i="2" s="1"/>
  <c r="AB3" i="2"/>
  <c r="AI4" i="2"/>
  <c r="AI12" i="2"/>
  <c r="AI17" i="2"/>
  <c r="AI31" i="2"/>
  <c r="AI30" i="2"/>
  <c r="AH29" i="2"/>
  <c r="AI51" i="2"/>
  <c r="AH48" i="2"/>
  <c r="AH47" i="2"/>
  <c r="AH44" i="2"/>
  <c r="AH43" i="2"/>
  <c r="AH42" i="2"/>
  <c r="AI41" i="2"/>
  <c r="AI40" i="2"/>
  <c r="AH39" i="2"/>
  <c r="AH38" i="2"/>
  <c r="AI37" i="2"/>
  <c r="AI36" i="2"/>
  <c r="AH35" i="2"/>
  <c r="AH33" i="2"/>
  <c r="AH25" i="2"/>
  <c r="Z53" i="2"/>
  <c r="AA53" i="2"/>
  <c r="AI26" i="2"/>
  <c r="AI27" i="2"/>
  <c r="AI49" i="2"/>
  <c r="AI48" i="2"/>
  <c r="AI47" i="2"/>
  <c r="AI46" i="2"/>
  <c r="AI45" i="2"/>
  <c r="AI44" i="2"/>
  <c r="AI33" i="2"/>
  <c r="K7" i="2" l="1"/>
  <c r="AB53" i="2"/>
  <c r="Q7" i="2"/>
  <c r="T5" i="2" l="1"/>
  <c r="K8" i="2"/>
</calcChain>
</file>

<file path=xl/sharedStrings.xml><?xml version="1.0" encoding="utf-8"?>
<sst xmlns="http://schemas.openxmlformats.org/spreadsheetml/2006/main" count="72" uniqueCount="52">
  <si>
    <t>Total</t>
  </si>
  <si>
    <t>N Agreed</t>
  </si>
  <si>
    <t>N Aged</t>
  </si>
  <si>
    <t>X(j)</t>
  </si>
  <si>
    <t>CV(j)</t>
  </si>
  <si>
    <t>Grand Total</t>
  </si>
  <si>
    <t>Date</t>
  </si>
  <si>
    <t>Species</t>
  </si>
  <si>
    <t>(blank)</t>
  </si>
  <si>
    <t>Ave Age</t>
  </si>
  <si>
    <t>s.d.</t>
  </si>
  <si>
    <t>N</t>
  </si>
  <si>
    <t>%Agrmnt</t>
  </si>
  <si>
    <t>These 'ages' are space keepers</t>
  </si>
  <si>
    <t>Real Grand Total</t>
  </si>
  <si>
    <t>95% C I</t>
  </si>
  <si>
    <t>Real Ages Start Here</t>
  </si>
  <si>
    <t>C I</t>
  </si>
  <si>
    <t>Error bars indicate 95% confidence intervals</t>
  </si>
  <si>
    <t>Prod Age</t>
  </si>
  <si>
    <t>NONE</t>
  </si>
  <si>
    <t>Test Age</t>
  </si>
  <si>
    <t>Average of Test Age3</t>
  </si>
  <si>
    <t>StdDev of Test Age2</t>
  </si>
  <si>
    <t>Count of Test Age</t>
  </si>
  <si>
    <t>DIRECTIONS</t>
  </si>
  <si>
    <t>Age Reader</t>
  </si>
  <si>
    <t xml:space="preserve">**For more detailed directions, go to </t>
  </si>
  <si>
    <t>NOTE:  This template does not accept age-0 samples</t>
  </si>
  <si>
    <t>Omitted Samples</t>
  </si>
  <si>
    <t>1) Enter production ages in A and test ages in B, replacing sample ages.</t>
  </si>
  <si>
    <t>3) Refresh both Pivot tables.</t>
  </si>
  <si>
    <t>5) Save to a distinctive filename before printing.</t>
  </si>
  <si>
    <t>This template was created by Sandy Sutherland at NOAA's National Marine Fisheries Service</t>
  </si>
  <si>
    <t xml:space="preserve">Pivot Table 1: </t>
  </si>
  <si>
    <t xml:space="preserve">Pivot Table 2: </t>
  </si>
  <si>
    <t>Total CV</t>
  </si>
  <si>
    <t>% Agreement</t>
  </si>
  <si>
    <t>2) Drag calculations in C-E down to the last age pair.</t>
  </si>
  <si>
    <t>SSD</t>
  </si>
  <si>
    <t>Disagreed by &gt;2 yrs.</t>
  </si>
  <si>
    <t>(within 2 yrs.)</t>
  </si>
  <si>
    <t>N Agreed w/in 2 yrs.</t>
  </si>
  <si>
    <t>4) Fill in labels (species, date, etc.) at top of printout (Cells H1-Q3).</t>
  </si>
  <si>
    <t>SampleType/Year</t>
  </si>
  <si>
    <t>(exactly)</t>
  </si>
  <si>
    <t>Production Age</t>
  </si>
  <si>
    <t>N Tested</t>
  </si>
  <si>
    <t>Halibut</t>
  </si>
  <si>
    <t>Tania</t>
  </si>
  <si>
    <t>Ref collection</t>
  </si>
  <si>
    <t>june 21 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</si>
</sst>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164" formatCode="0.000"/>
    <numFmt numFmtId="165" formatCode="0.0"/>
    <numFmt numFmtId="166" formatCode="0.0%"/>
    <numFmt numFmtId="167" formatCode="0;\-0;;@"/>
    <numFmt numFmtId="168" formatCode="0.00;\-0.00;;@"/>
    <numFmt numFmtId="169" formatCode="m/d/yy;@"/>
  </numFmts>
  <fonts count="19" x14ac:knownFonts="1">
    <font>
      <sz val="10"/>
      <name val="Arial"/>
    </font>
    <font>
      <sz val="10"/>
      <name val="Arial"/>
      <family val="2"/>
    </font>
    <font>
      <u/>
      <sz val="10"/>
      <color indexed="12"/>
      <name val="Arial"/>
      <family val="2"/>
    </font>
    <font>
      <b/>
      <sz val="10"/>
      <name val="Times New Roman"/>
      <family val="1"/>
    </font>
    <font>
      <sz val="10"/>
      <name val="Times New Roman"/>
      <family val="1"/>
    </font>
    <font>
      <b/>
      <sz val="9"/>
      <name val="Times New Roman"/>
      <family val="1"/>
    </font>
    <font>
      <sz val="9"/>
      <name val="Times New Roman"/>
      <family val="1"/>
    </font>
    <font>
      <b/>
      <sz val="10"/>
      <color indexed="54"/>
      <name val="Times New Roman"/>
      <family val="1"/>
    </font>
    <font>
      <b/>
      <sz val="10"/>
      <color indexed="10"/>
      <name val="Times New Roman"/>
      <family val="1"/>
    </font>
    <font>
      <sz val="10"/>
      <color indexed="10"/>
      <name val="Times New Roman"/>
      <family val="1"/>
    </font>
    <font>
      <sz val="10"/>
      <color indexed="12"/>
      <name val="Times New Roman"/>
      <family val="1"/>
    </font>
    <font>
      <b/>
      <sz val="10"/>
      <color indexed="12"/>
      <name val="Times New Roman"/>
      <family val="1"/>
    </font>
    <font>
      <b/>
      <sz val="10"/>
      <color indexed="10"/>
      <name val="Arial"/>
      <family val="2"/>
    </font>
    <font>
      <u/>
      <sz val="10"/>
      <color indexed="12"/>
      <name val="Times New Roman"/>
      <family val="1"/>
    </font>
    <font>
      <b/>
      <sz val="10"/>
      <name val="Arial"/>
      <family val="2"/>
    </font>
    <font>
      <b/>
      <sz val="10"/>
      <color rgb="FFFF0000"/>
      <name val="Times New Roman"/>
      <family val="1"/>
    </font>
    <font>
      <sz val="10"/>
      <color rgb="FFFF0000"/>
      <name val="Arial"/>
      <family val="2"/>
    </font>
    <font>
      <b/>
      <sz val="10"/>
      <color indexed="8"/>
      <name val="Times New Roman"/>
      <family val="1"/>
    </font>
    <font>
      <b/>
      <sz val="10"/>
      <color indexed="62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FFFF00"/>
        <bgColor indexed="64"/>
      </patternFill>
    </fill>
  </fills>
  <borders count="5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n">
        <color indexed="64"/>
      </right>
      <top/>
      <bottom style="thick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dotted">
        <color indexed="64"/>
      </left>
      <right/>
      <top style="thin">
        <color indexed="64"/>
      </top>
      <bottom/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/>
      <top style="dotted">
        <color indexed="64"/>
      </top>
      <bottom style="thin">
        <color indexed="64"/>
      </bottom>
      <diagonal/>
    </border>
    <border>
      <left style="dotted">
        <color indexed="64"/>
      </left>
      <right/>
      <top/>
      <bottom/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hair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dotted">
        <color indexed="64"/>
      </left>
      <right/>
      <top style="hair">
        <color indexed="64"/>
      </top>
      <bottom style="dotted">
        <color indexed="64"/>
      </bottom>
      <diagonal/>
    </border>
    <border>
      <left style="hair">
        <color indexed="64"/>
      </left>
      <right/>
      <top/>
      <bottom style="hair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 style="thin">
        <color indexed="64"/>
      </right>
      <top style="thin">
        <color indexed="64"/>
      </top>
      <bottom/>
      <diagonal/>
    </border>
    <border>
      <left style="dotted">
        <color indexed="64"/>
      </left>
      <right/>
      <top/>
      <bottom style="dotted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dotted">
        <color indexed="64"/>
      </left>
      <right style="hair">
        <color indexed="64"/>
      </right>
      <top style="hair">
        <color indexed="64"/>
      </top>
      <bottom style="dotted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hair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/>
      <right style="dotted">
        <color indexed="64"/>
      </right>
      <top style="dotted">
        <color indexed="64"/>
      </top>
      <bottom/>
      <diagonal/>
    </border>
    <border>
      <left style="dotted">
        <color indexed="64"/>
      </left>
      <right/>
      <top style="thin">
        <color indexed="64"/>
      </top>
      <bottom style="dotted">
        <color indexed="64"/>
      </bottom>
      <diagonal/>
    </border>
    <border>
      <left/>
      <right/>
      <top style="dotted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dotted">
        <color indexed="64"/>
      </bottom>
      <diagonal/>
    </border>
    <border>
      <left style="thin">
        <color indexed="64"/>
      </left>
      <right style="dotted">
        <color indexed="64"/>
      </right>
      <top style="dotted">
        <color indexed="64"/>
      </top>
      <bottom/>
      <diagonal/>
    </border>
    <border>
      <left/>
      <right style="dotted">
        <color indexed="64"/>
      </right>
      <top style="dotted">
        <color indexed="64"/>
      </top>
      <bottom style="hair">
        <color indexed="64"/>
      </bottom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dotted">
        <color indexed="64"/>
      </left>
      <right style="thin">
        <color indexed="64"/>
      </right>
      <top style="hair">
        <color indexed="64"/>
      </top>
      <bottom style="dotted">
        <color indexed="64"/>
      </bottom>
      <diagonal/>
    </border>
    <border>
      <left style="thin">
        <color indexed="64"/>
      </left>
      <right style="thin">
        <color indexed="64"/>
      </right>
      <top style="dotted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hair">
        <color indexed="64"/>
      </left>
      <right style="dotted">
        <color indexed="64"/>
      </right>
      <top style="dotted">
        <color indexed="64"/>
      </top>
      <bottom style="thin">
        <color indexed="64"/>
      </bottom>
      <diagonal/>
    </border>
    <border>
      <left style="dotted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/>
      <right/>
      <top style="thin">
        <color rgb="FF999999"/>
      </top>
      <bottom/>
      <diagonal/>
    </border>
    <border>
      <left/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/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/>
      <right/>
      <top style="thin">
        <color rgb="FF999999"/>
      </top>
      <bottom style="thin">
        <color rgb="FF999999"/>
      </bottom>
      <diagonal/>
    </border>
    <border>
      <left style="thin">
        <color indexed="65"/>
      </left>
      <right/>
      <top style="thin">
        <color rgb="FF999999"/>
      </top>
      <bottom/>
      <diagonal/>
    </border>
    <border>
      <left style="thin">
        <color indexed="65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3">
    <xf numFmtId="0" fontId="0" fillId="0" borderId="0"/>
    <xf numFmtId="0" fontId="2" fillId="0" borderId="0" applyNumberFormat="0" applyFill="0" applyBorder="0" applyAlignment="0" applyProtection="0">
      <alignment vertical="top"/>
      <protection locked="0"/>
    </xf>
    <xf numFmtId="9" fontId="1" fillId="0" borderId="0" applyFont="0" applyFill="0" applyBorder="0" applyAlignment="0" applyProtection="0"/>
  </cellStyleXfs>
  <cellXfs count="148">
    <xf numFmtId="0" fontId="0" fillId="0" borderId="0" xfId="0"/>
    <xf numFmtId="0" fontId="3" fillId="0" borderId="0" xfId="0" applyFont="1"/>
    <xf numFmtId="0" fontId="4" fillId="0" borderId="0" xfId="0" applyFont="1"/>
    <xf numFmtId="0" fontId="4" fillId="0" borderId="0" xfId="0" applyFont="1" applyAlignment="1">
      <alignment horizontal="right"/>
    </xf>
    <xf numFmtId="0" fontId="4" fillId="0" borderId="1" xfId="0" applyFont="1" applyBorder="1"/>
    <xf numFmtId="0" fontId="4" fillId="0" borderId="1" xfId="0" applyFont="1" applyBorder="1" applyAlignment="1">
      <alignment horizontal="center"/>
    </xf>
    <xf numFmtId="0" fontId="3" fillId="0" borderId="0" xfId="0" applyFont="1" applyAlignment="1">
      <alignment horizontal="center"/>
    </xf>
    <xf numFmtId="0" fontId="5" fillId="0" borderId="1" xfId="0" applyFont="1" applyBorder="1" applyAlignment="1">
      <alignment horizontal="center" wrapText="1"/>
    </xf>
    <xf numFmtId="0" fontId="6" fillId="0" borderId="0" xfId="0" applyFont="1" applyAlignment="1">
      <alignment horizontal="center" wrapText="1"/>
    </xf>
    <xf numFmtId="0" fontId="4" fillId="0" borderId="3" xfId="0" applyFont="1" applyBorder="1" applyAlignment="1">
      <alignment horizontal="right"/>
    </xf>
    <xf numFmtId="167" fontId="4" fillId="0" borderId="4" xfId="0" applyNumberFormat="1" applyFont="1" applyBorder="1" applyAlignment="1">
      <alignment horizontal="right"/>
    </xf>
    <xf numFmtId="166" fontId="4" fillId="0" borderId="5" xfId="2" applyNumberFormat="1" applyFont="1" applyBorder="1" applyAlignment="1">
      <alignment horizontal="right"/>
    </xf>
    <xf numFmtId="2" fontId="3" fillId="0" borderId="0" xfId="0" applyNumberFormat="1" applyFont="1"/>
    <xf numFmtId="0" fontId="4" fillId="0" borderId="1" xfId="0" applyFont="1" applyBorder="1" applyAlignment="1">
      <alignment horizontal="right"/>
    </xf>
    <xf numFmtId="9" fontId="4" fillId="0" borderId="1" xfId="2" applyFont="1" applyBorder="1" applyAlignment="1">
      <alignment horizontal="center"/>
    </xf>
    <xf numFmtId="0" fontId="4" fillId="0" borderId="0" xfId="0" applyFont="1" applyAlignment="1">
      <alignment horizontal="center"/>
    </xf>
    <xf numFmtId="167" fontId="4" fillId="0" borderId="0" xfId="0" applyNumberFormat="1" applyFont="1"/>
    <xf numFmtId="167" fontId="4" fillId="2" borderId="0" xfId="0" applyNumberFormat="1" applyFont="1" applyFill="1"/>
    <xf numFmtId="9" fontId="4" fillId="0" borderId="0" xfId="2" applyFont="1"/>
    <xf numFmtId="2" fontId="4" fillId="0" borderId="0" xfId="0" applyNumberFormat="1" applyFont="1"/>
    <xf numFmtId="168" fontId="4" fillId="0" borderId="0" xfId="0" applyNumberFormat="1" applyFont="1"/>
    <xf numFmtId="0" fontId="7" fillId="0" borderId="0" xfId="0" applyFont="1" applyAlignment="1">
      <alignment horizontal="right"/>
    </xf>
    <xf numFmtId="1" fontId="4" fillId="0" borderId="0" xfId="0" applyNumberFormat="1" applyFont="1"/>
    <xf numFmtId="0" fontId="6" fillId="0" borderId="1" xfId="0" applyFont="1" applyBorder="1" applyAlignment="1">
      <alignment horizontal="center" wrapText="1"/>
    </xf>
    <xf numFmtId="0" fontId="3" fillId="0" borderId="1" xfId="0" applyFont="1" applyBorder="1"/>
    <xf numFmtId="164" fontId="4" fillId="0" borderId="0" xfId="0" applyNumberFormat="1" applyFont="1"/>
    <xf numFmtId="0" fontId="8" fillId="0" borderId="0" xfId="0" applyFont="1"/>
    <xf numFmtId="0" fontId="9" fillId="0" borderId="0" xfId="0" applyFont="1"/>
    <xf numFmtId="0" fontId="10" fillId="0" borderId="9" xfId="0" applyFont="1" applyBorder="1"/>
    <xf numFmtId="0" fontId="4" fillId="0" borderId="10" xfId="0" applyFont="1" applyBorder="1"/>
    <xf numFmtId="0" fontId="3" fillId="0" borderId="0" xfId="0" applyFont="1" applyAlignment="1">
      <alignment horizontal="right"/>
    </xf>
    <xf numFmtId="0" fontId="9" fillId="0" borderId="1" xfId="0" applyFont="1" applyBorder="1" applyAlignment="1">
      <alignment horizontal="center"/>
    </xf>
    <xf numFmtId="169" fontId="9" fillId="0" borderId="1" xfId="0" applyNumberFormat="1" applyFont="1" applyBorder="1" applyAlignment="1">
      <alignment horizontal="center"/>
    </xf>
    <xf numFmtId="0" fontId="10" fillId="0" borderId="0" xfId="0" applyFont="1" applyAlignment="1">
      <alignment wrapText="1"/>
    </xf>
    <xf numFmtId="0" fontId="4" fillId="0" borderId="0" xfId="0" applyFont="1" applyAlignment="1">
      <alignment horizontal="right" indent="1"/>
    </xf>
    <xf numFmtId="9" fontId="4" fillId="0" borderId="0" xfId="2" applyFont="1" applyAlignment="1">
      <alignment horizontal="right" indent="1"/>
    </xf>
    <xf numFmtId="0" fontId="11" fillId="0" borderId="0" xfId="0" applyFont="1"/>
    <xf numFmtId="0" fontId="4" fillId="0" borderId="9" xfId="0" applyFont="1" applyBorder="1"/>
    <xf numFmtId="2" fontId="10" fillId="0" borderId="10" xfId="0" applyNumberFormat="1" applyFont="1" applyBorder="1" applyAlignment="1">
      <alignment vertical="top" wrapText="1"/>
    </xf>
    <xf numFmtId="0" fontId="4" fillId="0" borderId="1" xfId="0" applyFont="1" applyBorder="1" applyAlignment="1">
      <alignment horizontal="center" wrapText="1"/>
    </xf>
    <xf numFmtId="0" fontId="3" fillId="0" borderId="0" xfId="0" applyFont="1" applyAlignment="1">
      <alignment horizontal="right" vertical="center"/>
    </xf>
    <xf numFmtId="1" fontId="4" fillId="0" borderId="11" xfId="0" applyNumberFormat="1" applyFont="1" applyBorder="1"/>
    <xf numFmtId="167" fontId="4" fillId="0" borderId="4" xfId="0" applyNumberFormat="1" applyFont="1" applyBorder="1"/>
    <xf numFmtId="0" fontId="4" fillId="0" borderId="0" xfId="0" applyFont="1" applyAlignment="1">
      <alignment horizontal="left"/>
    </xf>
    <xf numFmtId="167" fontId="3" fillId="0" borderId="5" xfId="0" applyNumberFormat="1" applyFont="1" applyBorder="1"/>
    <xf numFmtId="167" fontId="3" fillId="0" borderId="12" xfId="0" applyNumberFormat="1" applyFont="1" applyBorder="1"/>
    <xf numFmtId="167" fontId="3" fillId="0" borderId="13" xfId="0" applyNumberFormat="1" applyFont="1" applyBorder="1"/>
    <xf numFmtId="167" fontId="3" fillId="0" borderId="14" xfId="0" applyNumberFormat="1" applyFont="1" applyBorder="1"/>
    <xf numFmtId="167" fontId="3" fillId="0" borderId="15" xfId="0" applyNumberFormat="1" applyFont="1" applyBorder="1"/>
    <xf numFmtId="167" fontId="3" fillId="0" borderId="16" xfId="0" applyNumberFormat="1" applyFont="1" applyBorder="1"/>
    <xf numFmtId="167" fontId="3" fillId="0" borderId="17" xfId="0" applyNumberFormat="1" applyFont="1" applyBorder="1"/>
    <xf numFmtId="167" fontId="3" fillId="0" borderId="18" xfId="0" applyNumberFormat="1" applyFont="1" applyBorder="1"/>
    <xf numFmtId="167" fontId="3" fillId="0" borderId="19" xfId="0" applyNumberFormat="1" applyFont="1" applyBorder="1"/>
    <xf numFmtId="167" fontId="3" fillId="0" borderId="0" xfId="0" applyNumberFormat="1" applyFont="1"/>
    <xf numFmtId="167" fontId="3" fillId="0" borderId="10" xfId="0" applyNumberFormat="1" applyFont="1" applyBorder="1"/>
    <xf numFmtId="167" fontId="3" fillId="0" borderId="20" xfId="0" applyNumberFormat="1" applyFont="1" applyBorder="1"/>
    <xf numFmtId="167" fontId="3" fillId="0" borderId="21" xfId="0" applyNumberFormat="1" applyFont="1" applyBorder="1"/>
    <xf numFmtId="167" fontId="3" fillId="0" borderId="22" xfId="0" applyNumberFormat="1" applyFont="1" applyBorder="1"/>
    <xf numFmtId="167" fontId="3" fillId="0" borderId="23" xfId="0" applyNumberFormat="1" applyFont="1" applyBorder="1"/>
    <xf numFmtId="167" fontId="3" fillId="0" borderId="9" xfId="0" applyNumberFormat="1" applyFont="1" applyBorder="1"/>
    <xf numFmtId="167" fontId="3" fillId="0" borderId="24" xfId="0" applyNumberFormat="1" applyFont="1" applyBorder="1"/>
    <xf numFmtId="167" fontId="3" fillId="0" borderId="25" xfId="0" applyNumberFormat="1" applyFont="1" applyBorder="1"/>
    <xf numFmtId="167" fontId="3" fillId="0" borderId="26" xfId="0" applyNumberFormat="1" applyFont="1" applyBorder="1"/>
    <xf numFmtId="167" fontId="3" fillId="0" borderId="27" xfId="0" applyNumberFormat="1" applyFont="1" applyBorder="1"/>
    <xf numFmtId="167" fontId="3" fillId="0" borderId="28" xfId="0" applyNumberFormat="1" applyFont="1" applyBorder="1"/>
    <xf numFmtId="167" fontId="3" fillId="0" borderId="29" xfId="0" applyNumberFormat="1" applyFont="1" applyBorder="1"/>
    <xf numFmtId="167" fontId="3" fillId="0" borderId="30" xfId="0" applyNumberFormat="1" applyFont="1" applyBorder="1"/>
    <xf numFmtId="167" fontId="3" fillId="0" borderId="31" xfId="0" applyNumberFormat="1" applyFont="1" applyBorder="1"/>
    <xf numFmtId="167" fontId="3" fillId="0" borderId="32" xfId="0" applyNumberFormat="1" applyFont="1" applyBorder="1"/>
    <xf numFmtId="167" fontId="3" fillId="0" borderId="33" xfId="0" applyNumberFormat="1" applyFont="1" applyBorder="1"/>
    <xf numFmtId="167" fontId="3" fillId="0" borderId="34" xfId="0" applyNumberFormat="1" applyFont="1" applyBorder="1"/>
    <xf numFmtId="167" fontId="3" fillId="0" borderId="35" xfId="0" applyNumberFormat="1" applyFont="1" applyBorder="1"/>
    <xf numFmtId="167" fontId="3" fillId="0" borderId="36" xfId="0" applyNumberFormat="1" applyFont="1" applyBorder="1"/>
    <xf numFmtId="167" fontId="3" fillId="0" borderId="37" xfId="0" applyNumberFormat="1" applyFont="1" applyBorder="1"/>
    <xf numFmtId="167" fontId="3" fillId="0" borderId="38" xfId="0" applyNumberFormat="1" applyFont="1" applyBorder="1"/>
    <xf numFmtId="167" fontId="3" fillId="0" borderId="39" xfId="0" applyNumberFormat="1" applyFont="1" applyBorder="1"/>
    <xf numFmtId="167" fontId="3" fillId="0" borderId="40" xfId="0" applyNumberFormat="1" applyFont="1" applyBorder="1"/>
    <xf numFmtId="167" fontId="3" fillId="0" borderId="41" xfId="0" applyNumberFormat="1" applyFont="1" applyBorder="1"/>
    <xf numFmtId="167" fontId="3" fillId="0" borderId="42" xfId="0" applyNumberFormat="1" applyFont="1" applyBorder="1"/>
    <xf numFmtId="167" fontId="3" fillId="0" borderId="1" xfId="0" applyNumberFormat="1" applyFont="1" applyBorder="1"/>
    <xf numFmtId="167" fontId="3" fillId="0" borderId="43" xfId="0" applyNumberFormat="1" applyFont="1" applyBorder="1"/>
    <xf numFmtId="167" fontId="3" fillId="0" borderId="44" xfId="0" applyNumberFormat="1" applyFont="1" applyBorder="1"/>
    <xf numFmtId="167" fontId="4" fillId="3" borderId="0" xfId="0" applyNumberFormat="1" applyFont="1" applyFill="1"/>
    <xf numFmtId="0" fontId="12" fillId="0" borderId="0" xfId="0" applyFont="1" applyAlignment="1">
      <alignment horizontal="right"/>
    </xf>
    <xf numFmtId="0" fontId="14" fillId="0" borderId="0" xfId="0" applyFont="1"/>
    <xf numFmtId="0" fontId="15" fillId="0" borderId="0" xfId="0" applyFont="1" applyAlignment="1">
      <alignment horizontal="left"/>
    </xf>
    <xf numFmtId="0" fontId="16" fillId="0" borderId="0" xfId="0" quotePrefix="1" applyFont="1" applyAlignment="1">
      <alignment horizontal="center"/>
    </xf>
    <xf numFmtId="0" fontId="0" fillId="0" borderId="0" xfId="0" quotePrefix="1" applyAlignment="1">
      <alignment horizontal="center"/>
    </xf>
    <xf numFmtId="0" fontId="1" fillId="0" borderId="0" xfId="0" quotePrefix="1" applyFont="1" applyAlignment="1">
      <alignment horizontal="center"/>
    </xf>
    <xf numFmtId="0" fontId="0" fillId="0" borderId="0" xfId="0" applyAlignment="1">
      <alignment horizontal="center"/>
    </xf>
    <xf numFmtId="0" fontId="16" fillId="0" borderId="0" xfId="0" applyFont="1" applyAlignment="1">
      <alignment horizontal="center"/>
    </xf>
    <xf numFmtId="10" fontId="4" fillId="4" borderId="5" xfId="0" applyNumberFormat="1" applyFont="1" applyFill="1" applyBorder="1" applyAlignment="1">
      <alignment horizontal="right"/>
    </xf>
    <xf numFmtId="1" fontId="0" fillId="0" borderId="0" xfId="0" applyNumberFormat="1"/>
    <xf numFmtId="1" fontId="16" fillId="0" borderId="0" xfId="0" quotePrefix="1" applyNumberFormat="1" applyFont="1" applyAlignment="1">
      <alignment horizontal="center"/>
    </xf>
    <xf numFmtId="0" fontId="1" fillId="0" borderId="0" xfId="0" applyFont="1" applyAlignment="1">
      <alignment horizontal="center"/>
    </xf>
    <xf numFmtId="0" fontId="17" fillId="0" borderId="2" xfId="0" applyFont="1" applyBorder="1"/>
    <xf numFmtId="0" fontId="18" fillId="2" borderId="47" xfId="0" applyFont="1" applyFill="1" applyBorder="1" applyAlignment="1">
      <alignment horizontal="right"/>
    </xf>
    <xf numFmtId="0" fontId="18" fillId="2" borderId="48" xfId="0" applyFont="1" applyFill="1" applyBorder="1" applyAlignment="1">
      <alignment horizontal="right"/>
    </xf>
    <xf numFmtId="0" fontId="18" fillId="2" borderId="49" xfId="0" applyFont="1" applyFill="1" applyBorder="1" applyAlignment="1">
      <alignment horizontal="right"/>
    </xf>
    <xf numFmtId="0" fontId="4" fillId="0" borderId="48" xfId="0" applyFont="1" applyBorder="1" applyAlignment="1">
      <alignment horizontal="right"/>
    </xf>
    <xf numFmtId="0" fontId="4" fillId="0" borderId="47" xfId="0" applyFont="1" applyBorder="1" applyAlignment="1">
      <alignment horizontal="right"/>
    </xf>
    <xf numFmtId="0" fontId="4" fillId="0" borderId="49" xfId="0" applyFont="1" applyBorder="1" applyAlignment="1">
      <alignment horizontal="right"/>
    </xf>
    <xf numFmtId="0" fontId="4" fillId="0" borderId="50" xfId="0" applyFont="1" applyBorder="1" applyAlignment="1">
      <alignment horizontal="right"/>
    </xf>
    <xf numFmtId="0" fontId="4" fillId="0" borderId="51" xfId="0" applyFont="1" applyBorder="1" applyAlignment="1">
      <alignment horizontal="right"/>
    </xf>
    <xf numFmtId="0" fontId="7" fillId="2" borderId="6" xfId="0" applyFont="1" applyFill="1" applyBorder="1"/>
    <xf numFmtId="0" fontId="7" fillId="2" borderId="7" xfId="0" applyFont="1" applyFill="1" applyBorder="1" applyAlignment="1">
      <alignment horizontal="right"/>
    </xf>
    <xf numFmtId="0" fontId="7" fillId="2" borderId="8" xfId="0" applyFont="1" applyFill="1" applyBorder="1" applyAlignment="1">
      <alignment horizontal="right"/>
    </xf>
    <xf numFmtId="0" fontId="4" fillId="0" borderId="47" xfId="0" pivotButton="1" applyFont="1" applyBorder="1"/>
    <xf numFmtId="0" fontId="4" fillId="0" borderId="54" xfId="0" applyFont="1" applyBorder="1"/>
    <xf numFmtId="0" fontId="4" fillId="0" borderId="55" xfId="0" applyFont="1" applyBorder="1"/>
    <xf numFmtId="0" fontId="4" fillId="0" borderId="47" xfId="0" applyFont="1" applyBorder="1"/>
    <xf numFmtId="0" fontId="4" fillId="0" borderId="48" xfId="0" applyFont="1" applyBorder="1"/>
    <xf numFmtId="0" fontId="4" fillId="0" borderId="56" xfId="0" applyFont="1" applyBorder="1"/>
    <xf numFmtId="0" fontId="4" fillId="0" borderId="50" xfId="0" applyFont="1" applyBorder="1"/>
    <xf numFmtId="0" fontId="4" fillId="0" borderId="57" xfId="0" applyFont="1" applyBorder="1"/>
    <xf numFmtId="0" fontId="4" fillId="0" borderId="52" xfId="0" applyFont="1" applyBorder="1"/>
    <xf numFmtId="0" fontId="4" fillId="0" borderId="53" xfId="0" applyFont="1" applyBorder="1"/>
    <xf numFmtId="0" fontId="4" fillId="0" borderId="58" xfId="0" applyFont="1" applyBorder="1"/>
    <xf numFmtId="0" fontId="4" fillId="4" borderId="0" xfId="0" applyFont="1" applyFill="1" applyAlignment="1">
      <alignment horizontal="center"/>
    </xf>
    <xf numFmtId="167" fontId="4" fillId="4" borderId="0" xfId="0" applyNumberFormat="1" applyFont="1" applyFill="1"/>
    <xf numFmtId="9" fontId="4" fillId="4" borderId="0" xfId="2" applyFont="1" applyFill="1"/>
    <xf numFmtId="0" fontId="4" fillId="4" borderId="0" xfId="0" applyFont="1" applyFill="1"/>
    <xf numFmtId="168" fontId="4" fillId="4" borderId="0" xfId="0" applyNumberFormat="1" applyFont="1" applyFill="1"/>
    <xf numFmtId="2" fontId="4" fillId="4" borderId="0" xfId="0" applyNumberFormat="1" applyFont="1" applyFill="1"/>
    <xf numFmtId="0" fontId="10" fillId="0" borderId="9" xfId="0" applyFont="1" applyBorder="1" applyAlignment="1">
      <alignment horizontal="center"/>
    </xf>
    <xf numFmtId="0" fontId="10" fillId="0" borderId="0" xfId="0" applyFont="1" applyAlignment="1">
      <alignment horizontal="center"/>
    </xf>
    <xf numFmtId="0" fontId="10" fillId="0" borderId="10" xfId="0" applyFont="1" applyBorder="1" applyAlignment="1">
      <alignment horizontal="center"/>
    </xf>
    <xf numFmtId="0" fontId="2" fillId="0" borderId="9" xfId="1" applyBorder="1" applyAlignment="1" applyProtection="1">
      <alignment horizontal="center"/>
    </xf>
    <xf numFmtId="0" fontId="13" fillId="0" borderId="0" xfId="1" applyFont="1" applyBorder="1" applyAlignment="1" applyProtection="1">
      <alignment horizontal="center"/>
    </xf>
    <xf numFmtId="0" fontId="13" fillId="0" borderId="10" xfId="1" applyFont="1" applyBorder="1" applyAlignment="1" applyProtection="1">
      <alignment horizontal="center"/>
    </xf>
    <xf numFmtId="0" fontId="10" fillId="0" borderId="9" xfId="0" applyFont="1" applyBorder="1" applyAlignment="1">
      <alignment horizontal="center" wrapText="1"/>
    </xf>
    <xf numFmtId="0" fontId="10" fillId="0" borderId="0" xfId="0" applyFont="1" applyAlignment="1">
      <alignment horizontal="center" wrapText="1"/>
    </xf>
    <xf numFmtId="0" fontId="10" fillId="0" borderId="10" xfId="0" applyFont="1" applyBorder="1" applyAlignment="1">
      <alignment horizontal="center" wrapText="1"/>
    </xf>
    <xf numFmtId="0" fontId="10" fillId="0" borderId="42" xfId="0" applyFont="1" applyBorder="1" applyAlignment="1">
      <alignment horizontal="center" wrapText="1"/>
    </xf>
    <xf numFmtId="0" fontId="10" fillId="0" borderId="1" xfId="0" applyFont="1" applyBorder="1" applyAlignment="1">
      <alignment horizontal="center" wrapText="1"/>
    </xf>
    <xf numFmtId="0" fontId="10" fillId="0" borderId="45" xfId="0" applyFont="1" applyBorder="1" applyAlignment="1">
      <alignment horizontal="center" wrapText="1"/>
    </xf>
    <xf numFmtId="0" fontId="11" fillId="0" borderId="0" xfId="0" applyFont="1" applyAlignment="1">
      <alignment horizontal="left" wrapText="1"/>
    </xf>
    <xf numFmtId="0" fontId="10" fillId="0" borderId="9" xfId="0" applyFont="1" applyBorder="1" applyAlignment="1">
      <alignment horizontal="left" wrapText="1"/>
    </xf>
    <xf numFmtId="0" fontId="10" fillId="0" borderId="0" xfId="0" applyFont="1" applyAlignment="1">
      <alignment horizontal="left" wrapText="1"/>
    </xf>
    <xf numFmtId="0" fontId="10" fillId="0" borderId="10" xfId="0" applyFont="1" applyBorder="1" applyAlignment="1">
      <alignment horizontal="left" wrapText="1"/>
    </xf>
    <xf numFmtId="0" fontId="4" fillId="0" borderId="1" xfId="0" applyFont="1" applyBorder="1" applyAlignment="1">
      <alignment horizontal="center"/>
    </xf>
    <xf numFmtId="0" fontId="4" fillId="0" borderId="1" xfId="0" applyFont="1" applyBorder="1" applyAlignment="1">
      <alignment horizontal="center" wrapText="1"/>
    </xf>
    <xf numFmtId="2" fontId="10" fillId="0" borderId="46" xfId="0" applyNumberFormat="1" applyFont="1" applyBorder="1" applyAlignment="1">
      <alignment horizontal="left" vertical="top" wrapText="1"/>
    </xf>
    <xf numFmtId="2" fontId="10" fillId="0" borderId="12" xfId="0" applyNumberFormat="1" applyFont="1" applyBorder="1" applyAlignment="1">
      <alignment horizontal="left" vertical="top" wrapText="1"/>
    </xf>
    <xf numFmtId="2" fontId="10" fillId="0" borderId="15" xfId="0" applyNumberFormat="1" applyFont="1" applyBorder="1" applyAlignment="1">
      <alignment horizontal="left" vertical="top" wrapText="1"/>
    </xf>
    <xf numFmtId="2" fontId="10" fillId="0" borderId="9" xfId="0" applyNumberFormat="1" applyFont="1" applyBorder="1" applyAlignment="1">
      <alignment horizontal="left" vertical="top" wrapText="1"/>
    </xf>
    <xf numFmtId="2" fontId="10" fillId="0" borderId="0" xfId="0" applyNumberFormat="1" applyFont="1" applyAlignment="1">
      <alignment horizontal="left" vertical="top" wrapText="1"/>
    </xf>
    <xf numFmtId="2" fontId="10" fillId="0" borderId="10" xfId="0" applyNumberFormat="1" applyFont="1" applyBorder="1" applyAlignment="1">
      <alignment horizontal="left" vertical="top" wrapText="1"/>
    </xf>
  </cellXfs>
  <cellStyles count="3">
    <cellStyle name="Hyperlink" xfId="1" builtinId="8"/>
    <cellStyle name="Normal" xfId="0" builtinId="0"/>
    <cellStyle name="Percent" xfId="2" builtinId="5"/>
  </cellStyles>
  <dxfs count="2">
    <dxf>
      <font>
        <name val="Times New Roman"/>
        <scheme val="none"/>
      </font>
    </dxf>
    <dxf>
      <font>
        <name val="Times New Roman"/>
        <scheme val="none"/>
      </font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pivotCacheDefinition" Target="pivotCache/pivotCacheDefinition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pivotCacheDefinition" Target="pivotCache/pivotCacheDefinition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9.3714784733417045E-2"/>
          <c:y val="2.7409800609761038E-2"/>
          <c:w val="0.86375675085619275"/>
          <c:h val="0.83188744850624619"/>
        </c:manualLayout>
      </c:layout>
      <c:scatterChart>
        <c:scatterStyle val="lineMarker"/>
        <c:varyColors val="0"/>
        <c:ser>
          <c:idx val="0"/>
          <c:order val="0"/>
          <c:tx>
            <c:strRef>
              <c:f>Results!$AE$1</c:f>
              <c:strCache>
                <c:ptCount val="1"/>
                <c:pt idx="0">
                  <c:v>Ave Age</c:v>
                </c:pt>
              </c:strCache>
            </c:strRef>
          </c:tx>
          <c:spPr>
            <a:ln w="28575">
              <a:noFill/>
            </a:ln>
          </c:spPr>
          <c:marker>
            <c:symbol val="diamond"/>
            <c:size val="5"/>
            <c:spPr>
              <a:solidFill>
                <a:srgbClr val="000080"/>
              </a:solidFill>
              <a:ln>
                <a:solidFill>
                  <a:srgbClr val="000080"/>
                </a:solidFill>
                <a:prstDash val="solid"/>
              </a:ln>
            </c:spPr>
          </c:marker>
          <c:dLbls>
            <c:numFmt formatCode="0" sourceLinked="0"/>
            <c:spPr>
              <a:noFill/>
              <a:ln w="25400">
                <a:noFill/>
              </a:ln>
            </c:spPr>
            <c:txPr>
              <a:bodyPr/>
              <a:lstStyle/>
              <a:p>
                <a:pPr>
                  <a:defRPr sz="90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endParaRPr lang="en-US"/>
              </a:p>
            </c:txPr>
            <c:dLblPos val="b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Dir val="y"/>
            <c:errBarType val="both"/>
            <c:errValType val="cust"/>
            <c:noEndCap val="0"/>
            <c:plus>
              <c:numRef>
                <c:f>Results!$AG$2:$AG$51</c:f>
                <c:numCache>
                  <c:formatCode>General</c:formatCode>
                  <c:ptCount val="50"/>
                  <c:pt idx="0">
                    <c:v>0</c:v>
                  </c:pt>
                  <c:pt idx="1">
                    <c:v>0</c:v>
                  </c:pt>
                  <c:pt idx="2">
                    <c:v>0.32666066409000938</c:v>
                  </c:pt>
                  <c:pt idx="3">
                    <c:v>0.23905160197543052</c:v>
                  </c:pt>
                  <c:pt idx="4">
                    <c:v>0.63483083477268032</c:v>
                  </c:pt>
                  <c:pt idx="5">
                    <c:v>0.4235995317927706</c:v>
                  </c:pt>
                  <c:pt idx="6">
                    <c:v>0.69199147940256334</c:v>
                  </c:pt>
                  <c:pt idx="7">
                    <c:v>0.35616133085609447</c:v>
                  </c:pt>
                  <c:pt idx="8">
                    <c:v>0.57771094178914617</c:v>
                  </c:pt>
                  <c:pt idx="9">
                    <c:v>0.52215683234880717</c:v>
                  </c:pt>
                  <c:pt idx="10">
                    <c:v>0.51464402899936401</c:v>
                  </c:pt>
                  <c:pt idx="11">
                    <c:v>0.88093829920654276</c:v>
                  </c:pt>
                  <c:pt idx="12">
                    <c:v>0.80870292897007945</c:v>
                  </c:pt>
                  <c:pt idx="13">
                    <c:v>1.9246464254018685</c:v>
                  </c:pt>
                  <c:pt idx="14">
                    <c:v>1.7285257605787394</c:v>
                  </c:pt>
                  <c:pt idx="15">
                    <c:v>2.577309167352051</c:v>
                  </c:pt>
                  <c:pt idx="16">
                    <c:v>4.8999099613501338</c:v>
                  </c:pt>
                  <c:pt idx="17">
                    <c:v>0</c:v>
                  </c:pt>
                  <c:pt idx="18">
                    <c:v>4.030653742986642</c:v>
                  </c:pt>
                  <c:pt idx="19">
                    <c:v>0</c:v>
                  </c:pt>
                  <c:pt idx="20">
                    <c:v>1.9599639845400536</c:v>
                  </c:pt>
                  <c:pt idx="21">
                    <c:v>0.65332132818005506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</c:numCache>
              </c:numRef>
            </c:plus>
            <c:minus>
              <c:numRef>
                <c:f>Results!$AG$2:$AG$51</c:f>
                <c:numCache>
                  <c:formatCode>General</c:formatCode>
                  <c:ptCount val="50"/>
                  <c:pt idx="0">
                    <c:v>0</c:v>
                  </c:pt>
                  <c:pt idx="1">
                    <c:v>0</c:v>
                  </c:pt>
                  <c:pt idx="2">
                    <c:v>0.32666066409000938</c:v>
                  </c:pt>
                  <c:pt idx="3">
                    <c:v>0.23905160197543052</c:v>
                  </c:pt>
                  <c:pt idx="4">
                    <c:v>0.63483083477268032</c:v>
                  </c:pt>
                  <c:pt idx="5">
                    <c:v>0.4235995317927706</c:v>
                  </c:pt>
                  <c:pt idx="6">
                    <c:v>0.69199147940256334</c:v>
                  </c:pt>
                  <c:pt idx="7">
                    <c:v>0.35616133085609447</c:v>
                  </c:pt>
                  <c:pt idx="8">
                    <c:v>0.57771094178914617</c:v>
                  </c:pt>
                  <c:pt idx="9">
                    <c:v>0.52215683234880717</c:v>
                  </c:pt>
                  <c:pt idx="10">
                    <c:v>0.51464402899936401</c:v>
                  </c:pt>
                  <c:pt idx="11">
                    <c:v>0.88093829920654276</c:v>
                  </c:pt>
                  <c:pt idx="12">
                    <c:v>0.80870292897007945</c:v>
                  </c:pt>
                  <c:pt idx="13">
                    <c:v>1.9246464254018685</c:v>
                  </c:pt>
                  <c:pt idx="14">
                    <c:v>1.7285257605787394</c:v>
                  </c:pt>
                  <c:pt idx="15">
                    <c:v>2.577309167352051</c:v>
                  </c:pt>
                  <c:pt idx="16">
                    <c:v>4.8999099613501338</c:v>
                  </c:pt>
                  <c:pt idx="17">
                    <c:v>0</c:v>
                  </c:pt>
                  <c:pt idx="18">
                    <c:v>4.030653742986642</c:v>
                  </c:pt>
                  <c:pt idx="19">
                    <c:v>0</c:v>
                  </c:pt>
                  <c:pt idx="20">
                    <c:v>1.9599639845400536</c:v>
                  </c:pt>
                  <c:pt idx="21">
                    <c:v>0.65332132818005506</c:v>
                  </c:pt>
                  <c:pt idx="22">
                    <c:v>0</c:v>
                  </c:pt>
                  <c:pt idx="23">
                    <c:v>0</c:v>
                  </c:pt>
                  <c:pt idx="24">
                    <c:v>0</c:v>
                  </c:pt>
                  <c:pt idx="25">
                    <c:v>0</c:v>
                  </c:pt>
                  <c:pt idx="26">
                    <c:v>0</c:v>
                  </c:pt>
                  <c:pt idx="27">
                    <c:v>0</c:v>
                  </c:pt>
                  <c:pt idx="28">
                    <c:v>0</c:v>
                  </c:pt>
                  <c:pt idx="29">
                    <c:v>0</c:v>
                  </c:pt>
                  <c:pt idx="30">
                    <c:v>0</c:v>
                  </c:pt>
                  <c:pt idx="31">
                    <c:v>0</c:v>
                  </c:pt>
                  <c:pt idx="32">
                    <c:v>0</c:v>
                  </c:pt>
                  <c:pt idx="33">
                    <c:v>0</c:v>
                  </c:pt>
                  <c:pt idx="34">
                    <c:v>0</c:v>
                  </c:pt>
                  <c:pt idx="35">
                    <c:v>0</c:v>
                  </c:pt>
                  <c:pt idx="36">
                    <c:v>0</c:v>
                  </c:pt>
                  <c:pt idx="37">
                    <c:v>0</c:v>
                  </c:pt>
                  <c:pt idx="38">
                    <c:v>0</c:v>
                  </c:pt>
                  <c:pt idx="39">
                    <c:v>0</c:v>
                  </c:pt>
                  <c:pt idx="40">
                    <c:v>0</c:v>
                  </c:pt>
                  <c:pt idx="41">
                    <c:v>0</c:v>
                  </c:pt>
                  <c:pt idx="42">
                    <c:v>0</c:v>
                  </c:pt>
                  <c:pt idx="43">
                    <c:v>0</c:v>
                  </c:pt>
                  <c:pt idx="44">
                    <c:v>0</c:v>
                  </c:pt>
                  <c:pt idx="45">
                    <c:v>0</c:v>
                  </c:pt>
                  <c:pt idx="46">
                    <c:v>0</c:v>
                  </c:pt>
                  <c:pt idx="47">
                    <c:v>0</c:v>
                  </c:pt>
                  <c:pt idx="48">
                    <c:v>0</c:v>
                  </c:pt>
                  <c:pt idx="49">
                    <c:v>0</c:v>
                  </c:pt>
                </c:numCache>
              </c:numRef>
            </c:minus>
            <c:spPr>
              <a:ln w="12700">
                <a:solidFill>
                  <a:srgbClr val="000000"/>
                </a:solidFill>
                <a:prstDash val="solid"/>
              </a:ln>
            </c:spPr>
          </c:errBars>
          <c:xVal>
            <c:numRef>
              <c:f>Results!$CQ$2:$CQ$51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Results!$CR$2:$CR$51</c:f>
              <c:numCache>
                <c:formatCode>General</c:formatCode>
                <c:ptCount val="50"/>
                <c:pt idx="1">
                  <c:v>2</c:v>
                </c:pt>
                <c:pt idx="2">
                  <c:v>3.1666666666666665</c:v>
                </c:pt>
                <c:pt idx="3">
                  <c:v>4.1818181818181817</c:v>
                </c:pt>
                <c:pt idx="4">
                  <c:v>5.375</c:v>
                </c:pt>
                <c:pt idx="5">
                  <c:v>6.25</c:v>
                </c:pt>
                <c:pt idx="6">
                  <c:v>7.4210526315789478</c:v>
                </c:pt>
                <c:pt idx="7">
                  <c:v>8.0357142857142865</c:v>
                </c:pt>
                <c:pt idx="8">
                  <c:v>9.2083333333333339</c:v>
                </c:pt>
                <c:pt idx="9">
                  <c:v>9.9047619047619051</c:v>
                </c:pt>
                <c:pt idx="10">
                  <c:v>10.3</c:v>
                </c:pt>
                <c:pt idx="11">
                  <c:v>11.666666666666666</c:v>
                </c:pt>
                <c:pt idx="12">
                  <c:v>12.545454545454545</c:v>
                </c:pt>
                <c:pt idx="13">
                  <c:v>14.5</c:v>
                </c:pt>
                <c:pt idx="14">
                  <c:v>14.666666666666666</c:v>
                </c:pt>
                <c:pt idx="15">
                  <c:v>14.75</c:v>
                </c:pt>
                <c:pt idx="16">
                  <c:v>18.5</c:v>
                </c:pt>
                <c:pt idx="17">
                  <c:v>20</c:v>
                </c:pt>
                <c:pt idx="18">
                  <c:v>15.25</c:v>
                </c:pt>
                <c:pt idx="19">
                  <c:v>22</c:v>
                </c:pt>
                <c:pt idx="20">
                  <c:v>19</c:v>
                </c:pt>
                <c:pt idx="21">
                  <c:v>21.666666666666668</c:v>
                </c:pt>
                <c:pt idx="23">
                  <c:v>24</c:v>
                </c:pt>
                <c:pt idx="24">
                  <c:v>23</c:v>
                </c:pt>
                <c:pt idx="25">
                  <c:v>26</c:v>
                </c:pt>
                <c:pt idx="27">
                  <c:v>26</c:v>
                </c:pt>
                <c:pt idx="42">
                  <c:v>42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98-482F-B886-D242F81217D1}"/>
            </c:ext>
          </c:extLst>
        </c:ser>
        <c:ser>
          <c:idx val="1"/>
          <c:order val="1"/>
          <c:tx>
            <c:v>linear</c:v>
          </c:tx>
          <c:spPr>
            <a:ln w="3175">
              <a:solidFill>
                <a:srgbClr val="000000"/>
              </a:solidFill>
              <a:prstDash val="solid"/>
            </a:ln>
          </c:spPr>
          <c:marker>
            <c:symbol val="none"/>
          </c:marker>
          <c:dLbls>
            <c:delete val="1"/>
          </c:dLbls>
          <c:xVal>
            <c:numRef>
              <c:f>Results!$Y$2:$Y$51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xVal>
          <c:yVal>
            <c:numRef>
              <c:f>Results!$Y$2:$Y$51</c:f>
              <c:numCache>
                <c:formatCode>General</c:formatCode>
                <c:ptCount val="5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8698-482F-B886-D242F81217D1}"/>
            </c:ext>
          </c:extLst>
        </c:ser>
        <c:ser>
          <c:idx val="2"/>
          <c:order val="2"/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none"/>
          </c:marker>
          <c:dLbls>
            <c:delete val="1"/>
          </c:dLbls>
          <c:xVal>
            <c:numRef>
              <c:f>Results!$Y$2:$Y$49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xVal>
          <c:yVal>
            <c:numRef>
              <c:f>Results!$Y$4:$Y$51</c:f>
              <c:numCache>
                <c:formatCode>General</c:formatCode>
                <c:ptCount val="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8698-482F-B886-D242F81217D1}"/>
            </c:ext>
          </c:extLst>
        </c:ser>
        <c:ser>
          <c:idx val="3"/>
          <c:order val="3"/>
          <c:spPr>
            <a:ln w="3175">
              <a:solidFill>
                <a:srgbClr val="000000"/>
              </a:solidFill>
              <a:prstDash val="lgDashDot"/>
            </a:ln>
          </c:spPr>
          <c:marker>
            <c:symbol val="none"/>
          </c:marker>
          <c:dLbls>
            <c:delete val="1"/>
          </c:dLbls>
          <c:xVal>
            <c:numRef>
              <c:f>Results!$Y$4:$Y$51</c:f>
              <c:numCache>
                <c:formatCode>General</c:formatCode>
                <c:ptCount val="48"/>
                <c:pt idx="0">
                  <c:v>3</c:v>
                </c:pt>
                <c:pt idx="1">
                  <c:v>4</c:v>
                </c:pt>
                <c:pt idx="2">
                  <c:v>5</c:v>
                </c:pt>
                <c:pt idx="3">
                  <c:v>6</c:v>
                </c:pt>
                <c:pt idx="4">
                  <c:v>7</c:v>
                </c:pt>
                <c:pt idx="5">
                  <c:v>8</c:v>
                </c:pt>
                <c:pt idx="6">
                  <c:v>9</c:v>
                </c:pt>
                <c:pt idx="7">
                  <c:v>10</c:v>
                </c:pt>
                <c:pt idx="8">
                  <c:v>11</c:v>
                </c:pt>
                <c:pt idx="9">
                  <c:v>12</c:v>
                </c:pt>
                <c:pt idx="10">
                  <c:v>13</c:v>
                </c:pt>
                <c:pt idx="11">
                  <c:v>14</c:v>
                </c:pt>
                <c:pt idx="12">
                  <c:v>15</c:v>
                </c:pt>
                <c:pt idx="13">
                  <c:v>16</c:v>
                </c:pt>
                <c:pt idx="14">
                  <c:v>17</c:v>
                </c:pt>
                <c:pt idx="15">
                  <c:v>18</c:v>
                </c:pt>
                <c:pt idx="16">
                  <c:v>19</c:v>
                </c:pt>
                <c:pt idx="17">
                  <c:v>20</c:v>
                </c:pt>
                <c:pt idx="18">
                  <c:v>21</c:v>
                </c:pt>
                <c:pt idx="19">
                  <c:v>22</c:v>
                </c:pt>
                <c:pt idx="20">
                  <c:v>23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27</c:v>
                </c:pt>
                <c:pt idx="25">
                  <c:v>28</c:v>
                </c:pt>
                <c:pt idx="26">
                  <c:v>29</c:v>
                </c:pt>
                <c:pt idx="27">
                  <c:v>30</c:v>
                </c:pt>
                <c:pt idx="28">
                  <c:v>31</c:v>
                </c:pt>
                <c:pt idx="29">
                  <c:v>32</c:v>
                </c:pt>
                <c:pt idx="30">
                  <c:v>33</c:v>
                </c:pt>
                <c:pt idx="31">
                  <c:v>34</c:v>
                </c:pt>
                <c:pt idx="32">
                  <c:v>35</c:v>
                </c:pt>
                <c:pt idx="33">
                  <c:v>36</c:v>
                </c:pt>
                <c:pt idx="34">
                  <c:v>37</c:v>
                </c:pt>
                <c:pt idx="35">
                  <c:v>38</c:v>
                </c:pt>
                <c:pt idx="36">
                  <c:v>39</c:v>
                </c:pt>
                <c:pt idx="37">
                  <c:v>40</c:v>
                </c:pt>
                <c:pt idx="38">
                  <c:v>41</c:v>
                </c:pt>
                <c:pt idx="39">
                  <c:v>42</c:v>
                </c:pt>
                <c:pt idx="40">
                  <c:v>43</c:v>
                </c:pt>
                <c:pt idx="41">
                  <c:v>44</c:v>
                </c:pt>
                <c:pt idx="42">
                  <c:v>45</c:v>
                </c:pt>
                <c:pt idx="43">
                  <c:v>46</c:v>
                </c:pt>
                <c:pt idx="44">
                  <c:v>47</c:v>
                </c:pt>
                <c:pt idx="45">
                  <c:v>48</c:v>
                </c:pt>
                <c:pt idx="46">
                  <c:v>49</c:v>
                </c:pt>
                <c:pt idx="47">
                  <c:v>50</c:v>
                </c:pt>
              </c:numCache>
            </c:numRef>
          </c:xVal>
          <c:yVal>
            <c:numRef>
              <c:f>Results!$Y$2:$Y$49</c:f>
              <c:numCache>
                <c:formatCode>General</c:formatCode>
                <c:ptCount val="4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3-8698-482F-B886-D242F81217D1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axId val="100575104"/>
        <c:axId val="100589568"/>
      </c:scatterChart>
      <c:valAx>
        <c:axId val="100575104"/>
        <c:scaling>
          <c:orientation val="minMax"/>
          <c:max val="50"/>
          <c:min val="0"/>
        </c:scaling>
        <c:delete val="0"/>
        <c:axPos val="b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Production Age</a:t>
                </a:r>
              </a:p>
            </c:rich>
          </c:tx>
          <c:layout>
            <c:manualLayout>
              <c:xMode val="edge"/>
              <c:yMode val="edge"/>
              <c:x val="0.45841207953936541"/>
              <c:y val="0.9113758702745538"/>
            </c:manualLayout>
          </c:layout>
          <c:overlay val="0"/>
          <c:spPr>
            <a:noFill/>
            <a:ln w="25400">
              <a:noFill/>
            </a:ln>
          </c:spPr>
        </c:title>
        <c:numFmt formatCode="General" sourceLinked="1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89568"/>
        <c:crosses val="autoZero"/>
        <c:crossBetween val="midCat"/>
        <c:majorUnit val="10"/>
        <c:minorUnit val="0.4"/>
      </c:valAx>
      <c:valAx>
        <c:axId val="100589568"/>
        <c:scaling>
          <c:orientation val="minMax"/>
          <c:max val="55"/>
          <c:min val="0"/>
        </c:scaling>
        <c:delete val="0"/>
        <c:axPos val="l"/>
        <c:majorGridlines>
          <c:spPr>
            <a:ln w="3175">
              <a:solidFill>
                <a:srgbClr val="000000"/>
              </a:solidFill>
              <a:prstDash val="sysDash"/>
            </a:ln>
          </c:spPr>
        </c:majorGridlines>
        <c:title>
          <c:tx>
            <c:rich>
              <a:bodyPr/>
              <a:lstStyle/>
              <a:p>
                <a:pPr>
                  <a:defRPr sz="1350" b="0" i="0" u="none" strike="noStrike" baseline="0">
                    <a:solidFill>
                      <a:srgbClr val="000000"/>
                    </a:solidFill>
                    <a:latin typeface="Times New Roman"/>
                    <a:ea typeface="Times New Roman"/>
                    <a:cs typeface="Times New Roman"/>
                  </a:defRPr>
                </a:pPr>
                <a:r>
                  <a:rPr lang="en-US"/>
                  <a:t>Average Test Age</a:t>
                </a:r>
              </a:p>
            </c:rich>
          </c:tx>
          <c:layout>
            <c:manualLayout>
              <c:xMode val="edge"/>
              <c:yMode val="edge"/>
              <c:x val="2.7098251007253129E-2"/>
              <c:y val="0.35084544780494104"/>
            </c:manualLayout>
          </c:layout>
          <c:overlay val="0"/>
          <c:spPr>
            <a:noFill/>
            <a:ln w="25400">
              <a:noFill/>
            </a:ln>
          </c:spPr>
        </c:title>
        <c:numFmt formatCode="0" sourceLinked="0"/>
        <c:majorTickMark val="out"/>
        <c:minorTickMark val="none"/>
        <c:tickLblPos val="nextTo"/>
        <c:spPr>
          <a:ln w="3175">
            <a:solidFill>
              <a:srgbClr val="000000"/>
            </a:solidFill>
            <a:prstDash val="solid"/>
          </a:ln>
        </c:spPr>
        <c:txPr>
          <a:bodyPr rot="0" vert="horz"/>
          <a:lstStyle/>
          <a:p>
            <a:pPr>
              <a:defRPr sz="1150" b="0" i="0" u="none" strike="noStrike" baseline="0">
                <a:solidFill>
                  <a:srgbClr val="000000"/>
                </a:solidFill>
                <a:latin typeface="Times New Roman"/>
                <a:ea typeface="Times New Roman"/>
                <a:cs typeface="Times New Roman"/>
              </a:defRPr>
            </a:pPr>
            <a:endParaRPr lang="en-US"/>
          </a:p>
        </c:txPr>
        <c:crossAx val="100575104"/>
        <c:crosses val="autoZero"/>
        <c:crossBetween val="midCat"/>
        <c:majorUnit val="10"/>
        <c:minorUnit val="0.4"/>
      </c:valAx>
      <c:spPr>
        <a:noFill/>
        <a:ln w="3175">
          <a:solidFill>
            <a:srgbClr val="000000"/>
          </a:solidFill>
          <a:prstDash val="solid"/>
        </a:ln>
      </c:spPr>
    </c:plotArea>
    <c:plotVisOnly val="1"/>
    <c:dispBlanksAs val="gap"/>
    <c:showDLblsOverMax val="0"/>
  </c:chart>
  <c:spPr>
    <a:solidFill>
      <a:srgbClr val="FFFFFF"/>
    </a:solidFill>
    <a:ln w="3175">
      <a:solidFill>
        <a:srgbClr val="000000"/>
      </a:solidFill>
      <a:prstDash val="solid"/>
    </a:ln>
  </c:spPr>
  <c:txPr>
    <a:bodyPr/>
    <a:lstStyle/>
    <a:p>
      <a:pPr>
        <a:defRPr sz="1825" b="0" i="0" u="none" strike="noStrike" baseline="0">
          <a:solidFill>
            <a:srgbClr val="000000"/>
          </a:solidFill>
          <a:latin typeface="Times New Roman"/>
          <a:ea typeface="Times New Roman"/>
          <a:cs typeface="Times New Roman"/>
        </a:defRPr>
      </a:pPr>
      <a:endParaRPr lang="en-US"/>
    </a:p>
  </c:txPr>
  <c:printSettings>
    <c:headerFooter alignWithMargins="0"/>
    <c:pageMargins b="1" l="0.75000000000000056" r="0.75000000000000056" t="1" header="0.5" footer="0.5"/>
    <c:pageSetup orientation="landscape"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57150</xdr:colOff>
      <xdr:row>9</xdr:row>
      <xdr:rowOff>114300</xdr:rowOff>
    </xdr:from>
    <xdr:to>
      <xdr:col>22</xdr:col>
      <xdr:colOff>552450</xdr:colOff>
      <xdr:row>51</xdr:row>
      <xdr:rowOff>123825</xdr:rowOff>
    </xdr:to>
    <xdr:graphicFrame macro="">
      <xdr:nvGraphicFramePr>
        <xdr:cNvPr id="4097" name="Chart 1">
          <a:extLst>
            <a:ext uri="{FF2B5EF4-FFF2-40B4-BE49-F238E27FC236}">
              <a16:creationId xmlns:a16="http://schemas.microsoft.com/office/drawing/2014/main" id="{00000000-0008-0000-0000-0000011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gnon-Burton, Tania" refreshedDate="44733.740446064818" createdVersion="3" refreshedVersion="6" recordCount="1261" xr:uid="{00000000-000A-0000-FFFF-FFFF04000000}">
  <cacheSource type="worksheet">
    <worksheetSource ref="A1:E65536" sheet="Results"/>
  </cacheSource>
  <cacheFields count="5">
    <cacheField name="Prod Age" numFmtId="0">
      <sharedItems containsString="0" containsBlank="1" containsNumber="1" containsInteger="1" minValue="1" maxValue="50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m/>
      </sharedItems>
    </cacheField>
    <cacheField name="Test Age" numFmtId="0">
      <sharedItems containsString="0" containsBlank="1" containsNumber="1" containsInteger="1" minValue="1" maxValue="50"/>
    </cacheField>
    <cacheField name="X(j)" numFmtId="0">
      <sharedItems containsBlank="1" containsMixedTypes="1" containsNumber="1" minValue="2" maxValue="42.5"/>
    </cacheField>
    <cacheField name="SSD" numFmtId="0">
      <sharedItems containsString="0" containsBlank="1" containsNumber="1" minValue="0" maxValue="40.5"/>
    </cacheField>
    <cacheField name="CV(j)" numFmtId="0">
      <sharedItems containsString="0" containsBlank="1" containsNumber="1" minValue="0" maxValue="0.43889386418475362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avignon-Burton, Tania" refreshedDate="44733.740640972224" createdVersion="3" refreshedVersion="6" recordCount="1261" xr:uid="{00000000-000A-0000-FFFF-FFFF08000000}">
  <cacheSource type="worksheet">
    <worksheetSource ref="A1:B65536" sheet="Results"/>
  </cacheSource>
  <cacheFields count="2">
    <cacheField name="Prod Age" numFmtId="0">
      <sharedItems containsString="0" containsBlank="1" containsNumber="1" containsInteger="1" minValue="1" maxValue="50" count="51"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m/>
      </sharedItems>
    </cacheField>
    <cacheField name="Test Age" numFmtId="0">
      <sharedItems containsString="0" containsBlank="1" containsNumber="1" containsInteger="1" minValue="0" maxValue="50" count="52">
        <m/>
        <n v="1"/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  <n v="19"/>
        <n v="20"/>
        <n v="21"/>
        <n v="22"/>
        <n v="23"/>
        <n v="24"/>
        <n v="25"/>
        <n v="26"/>
        <n v="27"/>
        <n v="28"/>
        <n v="29"/>
        <n v="30"/>
        <n v="31"/>
        <n v="32"/>
        <n v="33"/>
        <n v="34"/>
        <n v="35"/>
        <n v="36"/>
        <n v="37"/>
        <n v="38"/>
        <n v="39"/>
        <n v="40"/>
        <n v="41"/>
        <n v="42"/>
        <n v="43"/>
        <n v="44"/>
        <n v="45"/>
        <n v="46"/>
        <n v="47"/>
        <n v="48"/>
        <n v="49"/>
        <n v="50"/>
        <n v="0" u="1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m/>
    <s v="These 'ages' are space keepers"/>
    <m/>
    <m/>
  </r>
  <r>
    <x v="1"/>
    <m/>
    <m/>
    <m/>
    <m/>
  </r>
  <r>
    <x v="2"/>
    <m/>
    <m/>
    <m/>
    <m/>
  </r>
  <r>
    <x v="3"/>
    <m/>
    <s v="DIRECTIONS"/>
    <m/>
    <m/>
  </r>
  <r>
    <x v="4"/>
    <m/>
    <s v="1) Enter production ages in A and test ages in B, replacing sample ages."/>
    <m/>
    <m/>
  </r>
  <r>
    <x v="5"/>
    <m/>
    <m/>
    <m/>
    <m/>
  </r>
  <r>
    <x v="6"/>
    <m/>
    <s v="2) Drag calculations in C-E down to the last age pair."/>
    <m/>
    <m/>
  </r>
  <r>
    <x v="7"/>
    <m/>
    <m/>
    <m/>
    <m/>
  </r>
  <r>
    <x v="8"/>
    <m/>
    <s v="3) Refresh both Pivot tables."/>
    <m/>
    <m/>
  </r>
  <r>
    <x v="9"/>
    <m/>
    <s v="4) Fill in labels (species, date, etc.) at top of printout (Cells H1-Q3)."/>
    <m/>
    <m/>
  </r>
  <r>
    <x v="10"/>
    <m/>
    <m/>
    <m/>
    <m/>
  </r>
  <r>
    <x v="11"/>
    <m/>
    <s v="5) Save to a distinctive filename before printing."/>
    <m/>
    <m/>
  </r>
  <r>
    <x v="12"/>
    <m/>
    <m/>
    <m/>
    <m/>
  </r>
  <r>
    <x v="13"/>
    <m/>
    <m/>
    <m/>
    <m/>
  </r>
  <r>
    <x v="14"/>
    <m/>
    <s v="**For more detailed directions, go to "/>
    <m/>
    <m/>
  </r>
  <r>
    <x v="15"/>
    <m/>
    <s v="http://www.nefsc.noaa.gov/fbp/age-prec/"/>
    <m/>
    <m/>
  </r>
  <r>
    <x v="16"/>
    <m/>
    <s v="This template was created by Sandy Sutherland at NOAA's National Marine Fisheries Service"/>
    <m/>
    <m/>
  </r>
  <r>
    <x v="17"/>
    <m/>
    <m/>
    <m/>
    <m/>
  </r>
  <r>
    <x v="18"/>
    <m/>
    <m/>
    <m/>
    <m/>
  </r>
  <r>
    <x v="19"/>
    <m/>
    <m/>
    <m/>
    <m/>
  </r>
  <r>
    <x v="20"/>
    <m/>
    <s v="NOTE:  This template does not accept age-0 samples"/>
    <m/>
    <m/>
  </r>
  <r>
    <x v="21"/>
    <m/>
    <m/>
    <m/>
    <m/>
  </r>
  <r>
    <x v="22"/>
    <m/>
    <m/>
    <m/>
    <m/>
  </r>
  <r>
    <x v="23"/>
    <m/>
    <m/>
    <m/>
    <m/>
  </r>
  <r>
    <x v="24"/>
    <m/>
    <m/>
    <m/>
    <m/>
  </r>
  <r>
    <x v="25"/>
    <m/>
    <m/>
    <m/>
    <m/>
  </r>
  <r>
    <x v="26"/>
    <m/>
    <m/>
    <m/>
    <m/>
  </r>
  <r>
    <x v="27"/>
    <m/>
    <m/>
    <m/>
    <m/>
  </r>
  <r>
    <x v="28"/>
    <m/>
    <m/>
    <m/>
    <m/>
  </r>
  <r>
    <x v="29"/>
    <m/>
    <m/>
    <m/>
    <m/>
  </r>
  <r>
    <x v="30"/>
    <m/>
    <m/>
    <m/>
    <m/>
  </r>
  <r>
    <x v="31"/>
    <m/>
    <m/>
    <m/>
    <m/>
  </r>
  <r>
    <x v="32"/>
    <m/>
    <m/>
    <m/>
    <m/>
  </r>
  <r>
    <x v="33"/>
    <m/>
    <m/>
    <m/>
    <m/>
  </r>
  <r>
    <x v="34"/>
    <m/>
    <m/>
    <m/>
    <m/>
  </r>
  <r>
    <x v="35"/>
    <m/>
    <m/>
    <m/>
    <m/>
  </r>
  <r>
    <x v="36"/>
    <m/>
    <m/>
    <m/>
    <m/>
  </r>
  <r>
    <x v="37"/>
    <m/>
    <m/>
    <m/>
    <m/>
  </r>
  <r>
    <x v="38"/>
    <m/>
    <m/>
    <m/>
    <m/>
  </r>
  <r>
    <x v="39"/>
    <m/>
    <m/>
    <m/>
    <m/>
  </r>
  <r>
    <x v="40"/>
    <m/>
    <m/>
    <m/>
    <m/>
  </r>
  <r>
    <x v="41"/>
    <m/>
    <m/>
    <m/>
    <m/>
  </r>
  <r>
    <x v="42"/>
    <m/>
    <m/>
    <m/>
    <m/>
  </r>
  <r>
    <x v="43"/>
    <m/>
    <m/>
    <m/>
    <m/>
  </r>
  <r>
    <x v="44"/>
    <m/>
    <m/>
    <m/>
    <m/>
  </r>
  <r>
    <x v="45"/>
    <m/>
    <m/>
    <m/>
    <m/>
  </r>
  <r>
    <x v="46"/>
    <m/>
    <m/>
    <m/>
    <m/>
  </r>
  <r>
    <x v="47"/>
    <m/>
    <m/>
    <m/>
    <m/>
  </r>
  <r>
    <x v="48"/>
    <m/>
    <m/>
    <m/>
    <m/>
  </r>
  <r>
    <x v="49"/>
    <m/>
    <m/>
    <m/>
    <m/>
  </r>
  <r>
    <x v="50"/>
    <n v="1"/>
    <m/>
    <m/>
    <m/>
  </r>
  <r>
    <x v="50"/>
    <n v="2"/>
    <m/>
    <m/>
    <m/>
  </r>
  <r>
    <x v="50"/>
    <n v="3"/>
    <m/>
    <m/>
    <m/>
  </r>
  <r>
    <x v="50"/>
    <n v="4"/>
    <m/>
    <m/>
    <m/>
  </r>
  <r>
    <x v="50"/>
    <n v="5"/>
    <m/>
    <m/>
    <m/>
  </r>
  <r>
    <x v="50"/>
    <n v="6"/>
    <m/>
    <m/>
    <m/>
  </r>
  <r>
    <x v="50"/>
    <n v="7"/>
    <m/>
    <m/>
    <m/>
  </r>
  <r>
    <x v="50"/>
    <n v="8"/>
    <m/>
    <m/>
    <m/>
  </r>
  <r>
    <x v="50"/>
    <n v="9"/>
    <m/>
    <m/>
    <m/>
  </r>
  <r>
    <x v="50"/>
    <n v="10"/>
    <m/>
    <m/>
    <m/>
  </r>
  <r>
    <x v="50"/>
    <n v="11"/>
    <m/>
    <m/>
    <m/>
  </r>
  <r>
    <x v="50"/>
    <n v="12"/>
    <m/>
    <m/>
    <m/>
  </r>
  <r>
    <x v="50"/>
    <n v="13"/>
    <m/>
    <m/>
    <m/>
  </r>
  <r>
    <x v="50"/>
    <n v="14"/>
    <m/>
    <m/>
    <m/>
  </r>
  <r>
    <x v="50"/>
    <n v="15"/>
    <m/>
    <m/>
    <m/>
  </r>
  <r>
    <x v="50"/>
    <n v="16"/>
    <m/>
    <m/>
    <m/>
  </r>
  <r>
    <x v="50"/>
    <n v="17"/>
    <m/>
    <m/>
    <m/>
  </r>
  <r>
    <x v="50"/>
    <n v="18"/>
    <m/>
    <m/>
    <m/>
  </r>
  <r>
    <x v="50"/>
    <n v="19"/>
    <m/>
    <m/>
    <m/>
  </r>
  <r>
    <x v="50"/>
    <n v="20"/>
    <m/>
    <m/>
    <m/>
  </r>
  <r>
    <x v="50"/>
    <n v="21"/>
    <m/>
    <m/>
    <m/>
  </r>
  <r>
    <x v="50"/>
    <n v="22"/>
    <m/>
    <m/>
    <m/>
  </r>
  <r>
    <x v="50"/>
    <n v="23"/>
    <m/>
    <m/>
    <m/>
  </r>
  <r>
    <x v="50"/>
    <n v="24"/>
    <m/>
    <m/>
    <m/>
  </r>
  <r>
    <x v="50"/>
    <n v="25"/>
    <m/>
    <m/>
    <m/>
  </r>
  <r>
    <x v="50"/>
    <n v="26"/>
    <m/>
    <m/>
    <m/>
  </r>
  <r>
    <x v="50"/>
    <n v="27"/>
    <m/>
    <m/>
    <m/>
  </r>
  <r>
    <x v="50"/>
    <n v="28"/>
    <m/>
    <m/>
    <m/>
  </r>
  <r>
    <x v="50"/>
    <n v="29"/>
    <m/>
    <m/>
    <m/>
  </r>
  <r>
    <x v="50"/>
    <n v="30"/>
    <m/>
    <m/>
    <m/>
  </r>
  <r>
    <x v="50"/>
    <n v="31"/>
    <m/>
    <m/>
    <m/>
  </r>
  <r>
    <x v="50"/>
    <n v="32"/>
    <m/>
    <m/>
    <m/>
  </r>
  <r>
    <x v="50"/>
    <n v="33"/>
    <m/>
    <m/>
    <m/>
  </r>
  <r>
    <x v="50"/>
    <n v="34"/>
    <m/>
    <m/>
    <m/>
  </r>
  <r>
    <x v="50"/>
    <n v="35"/>
    <m/>
    <m/>
    <m/>
  </r>
  <r>
    <x v="50"/>
    <n v="36"/>
    <m/>
    <m/>
    <m/>
  </r>
  <r>
    <x v="50"/>
    <n v="37"/>
    <m/>
    <m/>
    <m/>
  </r>
  <r>
    <x v="50"/>
    <n v="38"/>
    <m/>
    <m/>
    <m/>
  </r>
  <r>
    <x v="50"/>
    <n v="39"/>
    <m/>
    <m/>
    <m/>
  </r>
  <r>
    <x v="50"/>
    <n v="40"/>
    <m/>
    <m/>
    <m/>
  </r>
  <r>
    <x v="50"/>
    <n v="41"/>
    <m/>
    <m/>
    <m/>
  </r>
  <r>
    <x v="50"/>
    <n v="42"/>
    <m/>
    <m/>
    <m/>
  </r>
  <r>
    <x v="50"/>
    <n v="43"/>
    <m/>
    <m/>
    <m/>
  </r>
  <r>
    <x v="50"/>
    <n v="44"/>
    <m/>
    <m/>
    <m/>
  </r>
  <r>
    <x v="50"/>
    <n v="45"/>
    <m/>
    <m/>
    <m/>
  </r>
  <r>
    <x v="50"/>
    <n v="46"/>
    <m/>
    <m/>
    <m/>
  </r>
  <r>
    <x v="50"/>
    <n v="47"/>
    <m/>
    <m/>
    <m/>
  </r>
  <r>
    <x v="50"/>
    <n v="48"/>
    <m/>
    <m/>
    <m/>
  </r>
  <r>
    <x v="50"/>
    <n v="49"/>
    <m/>
    <m/>
    <m/>
  </r>
  <r>
    <x v="50"/>
    <n v="50"/>
    <s v="Real Ages Start Here"/>
    <m/>
    <m/>
  </r>
  <r>
    <x v="5"/>
    <n v="6"/>
    <n v="6"/>
    <n v="0"/>
    <n v="0"/>
  </r>
  <r>
    <x v="6"/>
    <n v="6"/>
    <n v="6.5"/>
    <n v="0.5"/>
    <n v="0.10878565864408424"/>
  </r>
  <r>
    <x v="9"/>
    <n v="9"/>
    <n v="9.5"/>
    <n v="0.5"/>
    <n v="7.4432292756478696E-2"/>
  </r>
  <r>
    <x v="7"/>
    <n v="6"/>
    <n v="7"/>
    <n v="2"/>
    <n v="0.20203050891044216"/>
  </r>
  <r>
    <x v="7"/>
    <n v="9"/>
    <n v="8.5"/>
    <n v="0.5"/>
    <n v="8.3189033080770303E-2"/>
  </r>
  <r>
    <x v="7"/>
    <n v="9"/>
    <n v="8.5"/>
    <n v="0.5"/>
    <n v="8.3189033080770303E-2"/>
  </r>
  <r>
    <x v="7"/>
    <n v="7"/>
    <n v="7.5"/>
    <n v="0.5"/>
    <n v="9.428090415820635E-2"/>
  </r>
  <r>
    <x v="12"/>
    <n v="12"/>
    <n v="12.5"/>
    <n v="0.5"/>
    <n v="5.6568542494923803E-2"/>
  </r>
  <r>
    <x v="8"/>
    <n v="9"/>
    <n v="9"/>
    <n v="0"/>
    <n v="0"/>
  </r>
  <r>
    <x v="13"/>
    <n v="13"/>
    <n v="13.5"/>
    <n v="0.5"/>
    <n v="5.2378280087892415E-2"/>
  </r>
  <r>
    <x v="5"/>
    <n v="6"/>
    <n v="6"/>
    <n v="0"/>
    <n v="0"/>
  </r>
  <r>
    <x v="7"/>
    <n v="8"/>
    <n v="8"/>
    <n v="0"/>
    <n v="0"/>
  </r>
  <r>
    <x v="14"/>
    <n v="14"/>
    <n v="14.5"/>
    <n v="0.5"/>
    <n v="4.8765984909417075E-2"/>
  </r>
  <r>
    <x v="7"/>
    <n v="7"/>
    <n v="7.5"/>
    <n v="0.5"/>
    <n v="9.428090415820635E-2"/>
  </r>
  <r>
    <x v="10"/>
    <n v="8"/>
    <n v="9.5"/>
    <n v="4.5"/>
    <n v="0.22329687826943603"/>
  </r>
  <r>
    <x v="8"/>
    <n v="9"/>
    <n v="9"/>
    <n v="0"/>
    <n v="0"/>
  </r>
  <r>
    <x v="11"/>
    <n v="10"/>
    <n v="11"/>
    <n v="2"/>
    <n v="0.12856486930664501"/>
  </r>
  <r>
    <x v="6"/>
    <n v="8"/>
    <n v="7.5"/>
    <n v="0.5"/>
    <n v="9.428090415820635E-2"/>
  </r>
  <r>
    <x v="5"/>
    <n v="9"/>
    <n v="7.5"/>
    <n v="4.5"/>
    <n v="0.28284271247461901"/>
  </r>
  <r>
    <x v="8"/>
    <n v="8"/>
    <n v="8.5"/>
    <n v="0.5"/>
    <n v="8.3189033080770303E-2"/>
  </r>
  <r>
    <x v="7"/>
    <n v="8"/>
    <n v="8"/>
    <n v="0"/>
    <n v="0"/>
  </r>
  <r>
    <x v="9"/>
    <n v="10"/>
    <n v="10"/>
    <n v="0"/>
    <n v="0"/>
  </r>
  <r>
    <x v="7"/>
    <n v="8"/>
    <n v="8"/>
    <n v="0"/>
    <n v="0"/>
  </r>
  <r>
    <x v="8"/>
    <n v="9"/>
    <n v="9"/>
    <n v="0"/>
    <n v="0"/>
  </r>
  <r>
    <x v="9"/>
    <n v="9"/>
    <n v="9.5"/>
    <n v="0.5"/>
    <n v="7.4432292756478696E-2"/>
  </r>
  <r>
    <x v="8"/>
    <n v="9"/>
    <n v="9"/>
    <n v="0"/>
    <n v="0"/>
  </r>
  <r>
    <x v="10"/>
    <n v="9"/>
    <n v="10"/>
    <n v="2"/>
    <n v="0.1414213562373095"/>
  </r>
  <r>
    <x v="5"/>
    <n v="6"/>
    <n v="6"/>
    <n v="0"/>
    <n v="0"/>
  </r>
  <r>
    <x v="6"/>
    <n v="7"/>
    <n v="7"/>
    <n v="0"/>
    <n v="0"/>
  </r>
  <r>
    <x v="8"/>
    <n v="7"/>
    <n v="8"/>
    <n v="2"/>
    <n v="0.17677669529663689"/>
  </r>
  <r>
    <x v="7"/>
    <n v="9"/>
    <n v="8.5"/>
    <n v="0.5"/>
    <n v="8.3189033080770303E-2"/>
  </r>
  <r>
    <x v="9"/>
    <n v="9"/>
    <n v="9.5"/>
    <n v="0.5"/>
    <n v="7.4432292756478696E-2"/>
  </r>
  <r>
    <x v="7"/>
    <n v="8"/>
    <n v="8"/>
    <n v="0"/>
    <n v="0"/>
  </r>
  <r>
    <x v="11"/>
    <n v="13"/>
    <n v="12.5"/>
    <n v="0.5"/>
    <n v="5.6568542494923803E-2"/>
  </r>
  <r>
    <x v="10"/>
    <n v="11"/>
    <n v="11"/>
    <n v="0"/>
    <n v="0"/>
  </r>
  <r>
    <x v="11"/>
    <n v="10"/>
    <n v="11"/>
    <n v="2"/>
    <n v="0.12856486930664501"/>
  </r>
  <r>
    <x v="7"/>
    <n v="9"/>
    <n v="8.5"/>
    <n v="0.5"/>
    <n v="8.3189033080770303E-2"/>
  </r>
  <r>
    <x v="6"/>
    <n v="9"/>
    <n v="8"/>
    <n v="2"/>
    <n v="0.17677669529663689"/>
  </r>
  <r>
    <x v="9"/>
    <n v="10"/>
    <n v="10"/>
    <n v="0"/>
    <n v="0"/>
  </r>
  <r>
    <x v="6"/>
    <n v="6"/>
    <n v="6.5"/>
    <n v="0.5"/>
    <n v="0.10878565864408424"/>
  </r>
  <r>
    <x v="5"/>
    <n v="6"/>
    <n v="6"/>
    <n v="0"/>
    <n v="0"/>
  </r>
  <r>
    <x v="9"/>
    <n v="10"/>
    <n v="10"/>
    <n v="0"/>
    <n v="0"/>
  </r>
  <r>
    <x v="10"/>
    <n v="9"/>
    <n v="10"/>
    <n v="2"/>
    <n v="0.1414213562373095"/>
  </r>
  <r>
    <x v="12"/>
    <n v="12"/>
    <n v="12.5"/>
    <n v="0.5"/>
    <n v="5.6568542494923803E-2"/>
  </r>
  <r>
    <x v="7"/>
    <n v="8"/>
    <n v="8"/>
    <n v="0"/>
    <n v="0"/>
  </r>
  <r>
    <x v="9"/>
    <n v="10"/>
    <n v="10"/>
    <n v="0"/>
    <n v="0"/>
  </r>
  <r>
    <x v="11"/>
    <n v="14"/>
    <n v="13"/>
    <n v="2"/>
    <n v="0.10878565864408424"/>
  </r>
  <r>
    <x v="13"/>
    <n v="13"/>
    <n v="13.5"/>
    <n v="0.5"/>
    <n v="5.2378280087892415E-2"/>
  </r>
  <r>
    <x v="8"/>
    <n v="12"/>
    <n v="10.5"/>
    <n v="4.5"/>
    <n v="0.20203050891044214"/>
  </r>
  <r>
    <x v="6"/>
    <n v="7"/>
    <n v="7"/>
    <n v="0"/>
    <n v="0"/>
  </r>
  <r>
    <x v="10"/>
    <n v="9"/>
    <n v="10"/>
    <n v="2"/>
    <n v="0.1414213562373095"/>
  </r>
  <r>
    <x v="7"/>
    <n v="8"/>
    <n v="8"/>
    <n v="0"/>
    <n v="0"/>
  </r>
  <r>
    <x v="8"/>
    <n v="9"/>
    <n v="9"/>
    <n v="0"/>
    <n v="0"/>
  </r>
  <r>
    <x v="5"/>
    <n v="6"/>
    <n v="6"/>
    <n v="0"/>
    <n v="0"/>
  </r>
  <r>
    <x v="6"/>
    <n v="8"/>
    <n v="7.5"/>
    <n v="0.5"/>
    <n v="9.428090415820635E-2"/>
  </r>
  <r>
    <x v="11"/>
    <n v="13"/>
    <n v="12.5"/>
    <n v="0.5"/>
    <n v="5.6568542494923803E-2"/>
  </r>
  <r>
    <x v="16"/>
    <n v="16"/>
    <n v="16.5"/>
    <n v="0.5"/>
    <n v="4.285495643554834E-2"/>
  </r>
  <r>
    <x v="9"/>
    <n v="10"/>
    <n v="10"/>
    <n v="0"/>
    <n v="0"/>
  </r>
  <r>
    <x v="15"/>
    <n v="15"/>
    <n v="15.5"/>
    <n v="0.5"/>
    <n v="4.5619792334615973E-2"/>
  </r>
  <r>
    <x v="7"/>
    <n v="7"/>
    <n v="7.5"/>
    <n v="0.5"/>
    <n v="9.428090415820635E-2"/>
  </r>
  <r>
    <x v="14"/>
    <n v="15"/>
    <n v="15"/>
    <n v="0"/>
    <n v="0"/>
  </r>
  <r>
    <x v="10"/>
    <n v="12"/>
    <n v="11.5"/>
    <n v="0.5"/>
    <n v="6.1487546190134572E-2"/>
  </r>
  <r>
    <x v="6"/>
    <n v="7"/>
    <n v="7"/>
    <n v="0"/>
    <n v="0"/>
  </r>
  <r>
    <x v="9"/>
    <n v="8"/>
    <n v="9"/>
    <n v="2"/>
    <n v="0.15713484026367724"/>
  </r>
  <r>
    <x v="19"/>
    <n v="22"/>
    <n v="21"/>
    <n v="2"/>
    <n v="6.7343502970147393E-2"/>
  </r>
  <r>
    <x v="11"/>
    <n v="12"/>
    <n v="12"/>
    <n v="0"/>
    <n v="0"/>
  </r>
  <r>
    <x v="24"/>
    <n v="23"/>
    <n v="24"/>
    <n v="2"/>
    <n v="5.8925565098878967E-2"/>
  </r>
  <r>
    <x v="10"/>
    <n v="11"/>
    <n v="11"/>
    <n v="0"/>
    <n v="0"/>
  </r>
  <r>
    <x v="11"/>
    <n v="12"/>
    <n v="12"/>
    <n v="0"/>
    <n v="0"/>
  </r>
  <r>
    <x v="7"/>
    <n v="7"/>
    <n v="7.5"/>
    <n v="0.5"/>
    <n v="9.428090415820635E-2"/>
  </r>
  <r>
    <x v="7"/>
    <n v="7"/>
    <n v="7.5"/>
    <n v="0.5"/>
    <n v="9.428090415820635E-2"/>
  </r>
  <r>
    <x v="5"/>
    <n v="5"/>
    <n v="5.5"/>
    <n v="0.5"/>
    <n v="0.12856486930664501"/>
  </r>
  <r>
    <x v="9"/>
    <n v="9"/>
    <n v="9.5"/>
    <n v="0.5"/>
    <n v="7.4432292756478696E-2"/>
  </r>
  <r>
    <x v="18"/>
    <n v="18"/>
    <n v="18.5"/>
    <n v="0.5"/>
    <n v="3.8221988172245813E-2"/>
  </r>
  <r>
    <x v="6"/>
    <n v="7"/>
    <n v="7"/>
    <n v="0"/>
    <n v="0"/>
  </r>
  <r>
    <x v="12"/>
    <n v="15"/>
    <n v="14"/>
    <n v="2"/>
    <n v="0.10101525445522108"/>
  </r>
  <r>
    <x v="8"/>
    <n v="8"/>
    <n v="8.5"/>
    <n v="0.5"/>
    <n v="8.3189033080770303E-2"/>
  </r>
  <r>
    <x v="8"/>
    <n v="8"/>
    <n v="8.5"/>
    <n v="0.5"/>
    <n v="8.3189033080770303E-2"/>
  </r>
  <r>
    <x v="7"/>
    <n v="8"/>
    <n v="8"/>
    <n v="0"/>
    <n v="0"/>
  </r>
  <r>
    <x v="10"/>
    <n v="10"/>
    <n v="10.5"/>
    <n v="0.5"/>
    <n v="6.7343502970147393E-2"/>
  </r>
  <r>
    <x v="7"/>
    <n v="8"/>
    <n v="8"/>
    <n v="0"/>
    <n v="0"/>
  </r>
  <r>
    <x v="10"/>
    <n v="10"/>
    <n v="10.5"/>
    <n v="0.5"/>
    <n v="6.7343502970147393E-2"/>
  </r>
  <r>
    <x v="15"/>
    <n v="17"/>
    <n v="16.5"/>
    <n v="0.5"/>
    <n v="4.285495643554834E-2"/>
  </r>
  <r>
    <x v="8"/>
    <n v="8"/>
    <n v="8.5"/>
    <n v="0.5"/>
    <n v="8.3189033080770303E-2"/>
  </r>
  <r>
    <x v="12"/>
    <n v="13"/>
    <n v="13"/>
    <n v="0"/>
    <n v="0"/>
  </r>
  <r>
    <x v="6"/>
    <n v="7"/>
    <n v="7"/>
    <n v="0"/>
    <n v="0"/>
  </r>
  <r>
    <x v="9"/>
    <n v="8"/>
    <n v="9"/>
    <n v="2"/>
    <n v="0.15713484026367724"/>
  </r>
  <r>
    <x v="12"/>
    <n v="12"/>
    <n v="12.5"/>
    <n v="0.5"/>
    <n v="5.6568542494923803E-2"/>
  </r>
  <r>
    <x v="7"/>
    <n v="7"/>
    <n v="7.5"/>
    <n v="0.5"/>
    <n v="9.428090415820635E-2"/>
  </r>
  <r>
    <x v="8"/>
    <n v="8"/>
    <n v="8.5"/>
    <n v="0.5"/>
    <n v="8.3189033080770303E-2"/>
  </r>
  <r>
    <x v="8"/>
    <n v="9"/>
    <n v="9"/>
    <n v="0"/>
    <n v="0"/>
  </r>
  <r>
    <x v="7"/>
    <n v="8"/>
    <n v="8"/>
    <n v="0"/>
    <n v="0"/>
  </r>
  <r>
    <x v="7"/>
    <n v="8"/>
    <n v="8"/>
    <n v="0"/>
    <n v="0"/>
  </r>
  <r>
    <x v="10"/>
    <n v="9"/>
    <n v="10"/>
    <n v="2"/>
    <n v="0.1414213562373095"/>
  </r>
  <r>
    <x v="11"/>
    <n v="12"/>
    <n v="12"/>
    <n v="0"/>
    <n v="0"/>
  </r>
  <r>
    <x v="9"/>
    <n v="11"/>
    <n v="10.5"/>
    <n v="0.5"/>
    <n v="6.7343502970147393E-2"/>
  </r>
  <r>
    <x v="12"/>
    <n v="14"/>
    <n v="13.5"/>
    <n v="0.5"/>
    <n v="5.2378280087892415E-2"/>
  </r>
  <r>
    <x v="5"/>
    <n v="7"/>
    <n v="6.5"/>
    <n v="0.5"/>
    <n v="0.10878565864408424"/>
  </r>
  <r>
    <x v="6"/>
    <n v="7"/>
    <n v="7"/>
    <n v="0"/>
    <n v="0"/>
  </r>
  <r>
    <x v="5"/>
    <n v="7"/>
    <n v="6.5"/>
    <n v="0.5"/>
    <n v="0.10878565864408424"/>
  </r>
  <r>
    <x v="6"/>
    <n v="6"/>
    <n v="6.5"/>
    <n v="0.5"/>
    <n v="0.10878565864408424"/>
  </r>
  <r>
    <x v="6"/>
    <n v="7"/>
    <n v="7"/>
    <n v="0"/>
    <n v="0"/>
  </r>
  <r>
    <x v="4"/>
    <n v="6"/>
    <n v="5.5"/>
    <n v="0.5"/>
    <n v="0.12856486930664501"/>
  </r>
  <r>
    <x v="9"/>
    <n v="10"/>
    <n v="10"/>
    <n v="0"/>
    <n v="0"/>
  </r>
  <r>
    <x v="8"/>
    <n v="9"/>
    <n v="9"/>
    <n v="0"/>
    <n v="0"/>
  </r>
  <r>
    <x v="10"/>
    <n v="10"/>
    <n v="10.5"/>
    <n v="0.5"/>
    <n v="6.7343502970147393E-2"/>
  </r>
  <r>
    <x v="7"/>
    <n v="10"/>
    <n v="9"/>
    <n v="2"/>
    <n v="0.15713484026367724"/>
  </r>
  <r>
    <x v="21"/>
    <n v="22"/>
    <n v="22"/>
    <n v="0"/>
    <n v="0"/>
  </r>
  <r>
    <x v="16"/>
    <n v="21"/>
    <n v="19"/>
    <n v="8"/>
    <n v="0.14886458551295739"/>
  </r>
  <r>
    <x v="7"/>
    <n v="8"/>
    <n v="8"/>
    <n v="0"/>
    <n v="0"/>
  </r>
  <r>
    <x v="7"/>
    <n v="9"/>
    <n v="8.5"/>
    <n v="0.5"/>
    <n v="8.3189033080770303E-2"/>
  </r>
  <r>
    <x v="9"/>
    <n v="10"/>
    <n v="10"/>
    <n v="0"/>
    <n v="0"/>
  </r>
  <r>
    <x v="12"/>
    <n v="10"/>
    <n v="11.5"/>
    <n v="4.5"/>
    <n v="0.18446263857040368"/>
  </r>
  <r>
    <x v="10"/>
    <n v="11"/>
    <n v="11"/>
    <n v="0"/>
    <n v="0"/>
  </r>
  <r>
    <x v="13"/>
    <n v="13"/>
    <n v="13.5"/>
    <n v="0.5"/>
    <n v="5.2378280087892415E-2"/>
  </r>
  <r>
    <x v="10"/>
    <n v="11"/>
    <n v="11"/>
    <n v="0"/>
    <n v="0"/>
  </r>
  <r>
    <x v="11"/>
    <n v="10"/>
    <n v="11"/>
    <n v="2"/>
    <n v="0.12856486930664501"/>
  </r>
  <r>
    <x v="25"/>
    <n v="26"/>
    <n v="26"/>
    <n v="0"/>
    <n v="0"/>
  </r>
  <r>
    <x v="8"/>
    <n v="8"/>
    <n v="8.5"/>
    <n v="0.5"/>
    <n v="8.3189033080770303E-2"/>
  </r>
  <r>
    <x v="12"/>
    <n v="13"/>
    <n v="13"/>
    <n v="0"/>
    <n v="0"/>
  </r>
  <r>
    <x v="14"/>
    <n v="13"/>
    <n v="14"/>
    <n v="2"/>
    <n v="0.10101525445522108"/>
  </r>
  <r>
    <x v="10"/>
    <n v="9"/>
    <n v="10"/>
    <n v="2"/>
    <n v="0.1414213562373095"/>
  </r>
  <r>
    <x v="12"/>
    <n v="13"/>
    <n v="13"/>
    <n v="0"/>
    <n v="0"/>
  </r>
  <r>
    <x v="20"/>
    <n v="18"/>
    <n v="19.5"/>
    <n v="4.5"/>
    <n v="0.10878565864408422"/>
  </r>
  <r>
    <x v="23"/>
    <n v="24"/>
    <n v="24"/>
    <n v="0"/>
    <n v="0"/>
  </r>
  <r>
    <x v="6"/>
    <n v="7"/>
    <n v="7"/>
    <n v="0"/>
    <n v="0"/>
  </r>
  <r>
    <x v="6"/>
    <n v="7"/>
    <n v="7"/>
    <n v="0"/>
    <n v="0"/>
  </r>
  <r>
    <x v="8"/>
    <n v="9"/>
    <n v="9"/>
    <n v="0"/>
    <n v="0"/>
  </r>
  <r>
    <x v="15"/>
    <n v="16"/>
    <n v="16"/>
    <n v="0"/>
    <n v="0"/>
  </r>
  <r>
    <x v="9"/>
    <n v="10"/>
    <n v="10"/>
    <n v="0"/>
    <n v="0"/>
  </r>
  <r>
    <x v="9"/>
    <n v="9"/>
    <n v="9.5"/>
    <n v="0.5"/>
    <n v="7.4432292756478696E-2"/>
  </r>
  <r>
    <x v="8"/>
    <n v="10"/>
    <n v="9.5"/>
    <n v="0.5"/>
    <n v="7.4432292756478696E-2"/>
  </r>
  <r>
    <x v="13"/>
    <n v="15"/>
    <n v="14.5"/>
    <n v="0.5"/>
    <n v="4.8765984909417075E-2"/>
  </r>
  <r>
    <x v="7"/>
    <n v="9"/>
    <n v="8.5"/>
    <n v="0.5"/>
    <n v="8.3189033080770303E-2"/>
  </r>
  <r>
    <x v="10"/>
    <n v="11"/>
    <n v="11"/>
    <n v="0"/>
    <n v="0"/>
  </r>
  <r>
    <x v="20"/>
    <n v="20"/>
    <n v="20.5"/>
    <n v="0.5"/>
    <n v="3.4493013716416956E-2"/>
  </r>
  <r>
    <x v="10"/>
    <n v="11"/>
    <n v="11"/>
    <n v="0"/>
    <n v="0"/>
  </r>
  <r>
    <x v="5"/>
    <n v="7"/>
    <n v="6.5"/>
    <n v="0.5"/>
    <n v="0.10878565864408424"/>
  </r>
  <r>
    <x v="8"/>
    <n v="10"/>
    <n v="9.5"/>
    <n v="0.5"/>
    <n v="7.4432292756478696E-2"/>
  </r>
  <r>
    <x v="9"/>
    <n v="11"/>
    <n v="10.5"/>
    <n v="0.5"/>
    <n v="6.7343502970147393E-2"/>
  </r>
  <r>
    <x v="13"/>
    <n v="13"/>
    <n v="13.5"/>
    <n v="0.5"/>
    <n v="5.2378280087892415E-2"/>
  </r>
  <r>
    <x v="11"/>
    <n v="13"/>
    <n v="12.5"/>
    <n v="0.5"/>
    <n v="5.6568542494923803E-2"/>
  </r>
  <r>
    <x v="23"/>
    <n v="24"/>
    <n v="24"/>
    <n v="0"/>
    <n v="0"/>
  </r>
  <r>
    <x v="18"/>
    <n v="14"/>
    <n v="16.5"/>
    <n v="12.5"/>
    <n v="0.21427478217774168"/>
  </r>
  <r>
    <x v="12"/>
    <n v="11"/>
    <n v="12"/>
    <n v="2"/>
    <n v="0.11785113019775793"/>
  </r>
  <r>
    <x v="15"/>
    <n v="11"/>
    <n v="13.5"/>
    <n v="12.5"/>
    <n v="0.26189140043946207"/>
  </r>
  <r>
    <x v="14"/>
    <n v="12"/>
    <n v="13.5"/>
    <n v="4.5"/>
    <n v="0.15713484026367722"/>
  </r>
  <r>
    <x v="21"/>
    <n v="21"/>
    <n v="21.5"/>
    <n v="0.5"/>
    <n v="3.2888687497048721E-2"/>
  </r>
  <r>
    <x v="8"/>
    <n v="12"/>
    <n v="10.5"/>
    <n v="4.5"/>
    <n v="0.20203050891044214"/>
  </r>
  <r>
    <x v="6"/>
    <n v="13"/>
    <n v="10"/>
    <n v="18"/>
    <n v="0.42426406871192845"/>
  </r>
  <r>
    <x v="5"/>
    <n v="6"/>
    <n v="6"/>
    <n v="0"/>
    <n v="0"/>
  </r>
  <r>
    <x v="8"/>
    <n v="13"/>
    <n v="11"/>
    <n v="8"/>
    <n v="0.25712973861329003"/>
  </r>
  <r>
    <x v="11"/>
    <n v="12"/>
    <n v="12"/>
    <n v="0"/>
    <n v="0"/>
  </r>
  <r>
    <x v="14"/>
    <n v="16"/>
    <n v="15.5"/>
    <n v="0.5"/>
    <n v="4.5619792334615973E-2"/>
  </r>
  <r>
    <x v="13"/>
    <n v="13"/>
    <n v="13.5"/>
    <n v="0.5"/>
    <n v="5.2378280087892415E-2"/>
  </r>
  <r>
    <x v="9"/>
    <n v="9"/>
    <n v="9.5"/>
    <n v="0.5"/>
    <n v="7.4432292756478696E-2"/>
  </r>
  <r>
    <x v="13"/>
    <n v="15"/>
    <n v="14.5"/>
    <n v="0.5"/>
    <n v="4.8765984909417075E-2"/>
  </r>
  <r>
    <x v="7"/>
    <n v="10"/>
    <n v="9"/>
    <n v="2"/>
    <n v="0.15713484026367724"/>
  </r>
  <r>
    <x v="12"/>
    <n v="13"/>
    <n v="13"/>
    <n v="0"/>
    <n v="0"/>
  </r>
  <r>
    <x v="9"/>
    <n v="11"/>
    <n v="10.5"/>
    <n v="0.5"/>
    <n v="6.7343502970147393E-2"/>
  </r>
  <r>
    <x v="17"/>
    <n v="20"/>
    <n v="19"/>
    <n v="2"/>
    <n v="7.4432292756478696E-2"/>
  </r>
  <r>
    <x v="18"/>
    <n v="19"/>
    <n v="19"/>
    <n v="0"/>
    <n v="0"/>
  </r>
  <r>
    <x v="4"/>
    <n v="7"/>
    <n v="6"/>
    <n v="2"/>
    <n v="0.23570226039551587"/>
  </r>
  <r>
    <x v="5"/>
    <n v="6"/>
    <n v="6"/>
    <n v="0"/>
    <n v="0"/>
  </r>
  <r>
    <x v="11"/>
    <n v="9"/>
    <n v="10.5"/>
    <n v="4.5"/>
    <n v="0.20203050891044214"/>
  </r>
  <r>
    <x v="10"/>
    <n v="11"/>
    <n v="11"/>
    <n v="0"/>
    <n v="0"/>
  </r>
  <r>
    <x v="6"/>
    <n v="7"/>
    <n v="7"/>
    <n v="0"/>
    <n v="0"/>
  </r>
  <r>
    <x v="18"/>
    <n v="10"/>
    <n v="14.5"/>
    <n v="40.5"/>
    <n v="0.43889386418475362"/>
  </r>
  <r>
    <x v="13"/>
    <n v="21"/>
    <n v="17.5"/>
    <n v="24.5"/>
    <n v="0.28284271247461901"/>
  </r>
  <r>
    <x v="9"/>
    <n v="13"/>
    <n v="11.5"/>
    <n v="4.5"/>
    <n v="0.18446263857040368"/>
  </r>
  <r>
    <x v="10"/>
    <n v="10"/>
    <n v="10.5"/>
    <n v="0.5"/>
    <n v="6.7343502970147393E-2"/>
  </r>
  <r>
    <x v="2"/>
    <n v="3"/>
    <n v="3"/>
    <n v="0"/>
    <n v="0"/>
  </r>
  <r>
    <x v="1"/>
    <n v="2"/>
    <n v="2"/>
    <n v="0"/>
    <n v="0"/>
  </r>
  <r>
    <x v="1"/>
    <n v="2"/>
    <n v="2"/>
    <n v="0"/>
    <n v="0"/>
  </r>
  <r>
    <x v="3"/>
    <n v="4"/>
    <n v="4"/>
    <n v="0"/>
    <n v="0"/>
  </r>
  <r>
    <x v="1"/>
    <n v="2"/>
    <n v="2"/>
    <n v="0"/>
    <n v="0"/>
  </r>
  <r>
    <x v="4"/>
    <n v="4"/>
    <n v="4.5"/>
    <n v="0.5"/>
    <n v="0.15713484026367724"/>
  </r>
  <r>
    <x v="5"/>
    <n v="5"/>
    <n v="5.5"/>
    <n v="0.5"/>
    <n v="0.12856486930664501"/>
  </r>
  <r>
    <x v="3"/>
    <n v="4"/>
    <n v="4"/>
    <n v="0"/>
    <n v="0"/>
  </r>
  <r>
    <x v="1"/>
    <n v="2"/>
    <n v="2"/>
    <n v="0"/>
    <n v="0"/>
  </r>
  <r>
    <x v="5"/>
    <n v="5"/>
    <n v="5.5"/>
    <n v="0.5"/>
    <n v="0.12856486930664501"/>
  </r>
  <r>
    <x v="7"/>
    <n v="7"/>
    <n v="7.5"/>
    <n v="0.5"/>
    <n v="9.428090415820635E-2"/>
  </r>
  <r>
    <x v="3"/>
    <n v="4"/>
    <n v="4"/>
    <n v="0"/>
    <n v="0"/>
  </r>
  <r>
    <x v="3"/>
    <n v="4"/>
    <n v="4"/>
    <n v="0"/>
    <n v="0"/>
  </r>
  <r>
    <x v="3"/>
    <n v="4"/>
    <n v="4"/>
    <n v="0"/>
    <n v="0"/>
  </r>
  <r>
    <x v="5"/>
    <n v="5"/>
    <n v="5.5"/>
    <n v="0.5"/>
    <n v="0.12856486930664501"/>
  </r>
  <r>
    <x v="7"/>
    <n v="8"/>
    <n v="8"/>
    <n v="0"/>
    <n v="0"/>
  </r>
  <r>
    <x v="21"/>
    <n v="22"/>
    <n v="22"/>
    <n v="0"/>
    <n v="0"/>
  </r>
  <r>
    <x v="14"/>
    <n v="18"/>
    <n v="16.5"/>
    <n v="4.5"/>
    <n v="0.12856486930664499"/>
  </r>
  <r>
    <x v="10"/>
    <n v="12"/>
    <n v="11.5"/>
    <n v="0.5"/>
    <n v="6.1487546190134572E-2"/>
  </r>
  <r>
    <x v="27"/>
    <n v="26"/>
    <n v="27"/>
    <n v="2"/>
    <n v="5.2378280087892415E-2"/>
  </r>
  <r>
    <x v="10"/>
    <n v="12"/>
    <n v="11.5"/>
    <n v="0.5"/>
    <n v="6.1487546190134572E-2"/>
  </r>
  <r>
    <x v="8"/>
    <n v="9"/>
    <n v="9"/>
    <n v="0"/>
    <n v="0"/>
  </r>
  <r>
    <x v="9"/>
    <n v="12"/>
    <n v="11"/>
    <n v="2"/>
    <n v="0.12856486930664501"/>
  </r>
  <r>
    <x v="42"/>
    <n v="42"/>
    <n v="42.5"/>
    <n v="0.5"/>
    <n v="1.663780661615406E-2"/>
  </r>
  <r>
    <x v="5"/>
    <n v="7"/>
    <n v="6.5"/>
    <n v="0.5"/>
    <n v="0.10878565864408424"/>
  </r>
  <r>
    <x v="2"/>
    <n v="3"/>
    <n v="3"/>
    <n v="0"/>
    <n v="0"/>
  </r>
  <r>
    <x v="3"/>
    <n v="5"/>
    <n v="4.5"/>
    <n v="0.5"/>
    <n v="0.15713484026367724"/>
  </r>
  <r>
    <x v="4"/>
    <n v="6"/>
    <n v="5.5"/>
    <n v="0.5"/>
    <n v="0.12856486930664501"/>
  </r>
  <r>
    <x v="3"/>
    <n v="4"/>
    <n v="4"/>
    <n v="0"/>
    <n v="0"/>
  </r>
  <r>
    <x v="5"/>
    <n v="7"/>
    <n v="6.5"/>
    <n v="0.5"/>
    <n v="0.10878565864408424"/>
  </r>
  <r>
    <x v="8"/>
    <n v="10"/>
    <n v="9.5"/>
    <n v="0.5"/>
    <n v="7.4432292756478696E-2"/>
  </r>
  <r>
    <x v="3"/>
    <n v="5"/>
    <n v="4.5"/>
    <n v="0.5"/>
    <n v="0.15713484026367724"/>
  </r>
  <r>
    <x v="2"/>
    <n v="4"/>
    <n v="3.5"/>
    <n v="0.5"/>
    <n v="0.20203050891044216"/>
  </r>
  <r>
    <x v="8"/>
    <n v="10"/>
    <n v="9.5"/>
    <n v="0.5"/>
    <n v="7.4432292756478696E-2"/>
  </r>
  <r>
    <x v="2"/>
    <n v="3"/>
    <n v="3"/>
    <n v="0"/>
    <n v="0"/>
  </r>
  <r>
    <x v="2"/>
    <n v="3"/>
    <n v="3"/>
    <n v="0"/>
    <n v="0"/>
  </r>
  <r>
    <x v="8"/>
    <n v="8"/>
    <n v="8.5"/>
    <n v="0.5"/>
    <n v="8.3189033080770303E-2"/>
  </r>
  <r>
    <x v="4"/>
    <n v="5"/>
    <n v="5"/>
    <n v="0"/>
    <n v="0"/>
  </r>
  <r>
    <x v="4"/>
    <n v="5"/>
    <n v="5"/>
    <n v="0"/>
    <n v="0"/>
  </r>
  <r>
    <x v="6"/>
    <n v="7"/>
    <n v="7"/>
    <n v="0"/>
    <n v="0"/>
  </r>
  <r>
    <x v="3"/>
    <n v="4"/>
    <n v="4"/>
    <n v="0"/>
    <n v="0"/>
  </r>
  <r>
    <x v="5"/>
    <n v="7"/>
    <n v="6.5"/>
    <n v="0.5"/>
    <n v="0.10878565864408424"/>
  </r>
  <r>
    <x v="2"/>
    <n v="3"/>
    <n v="3"/>
    <n v="0"/>
    <n v="0"/>
  </r>
  <r>
    <x v="3"/>
    <n v="4"/>
    <n v="4"/>
    <n v="0"/>
    <n v="0"/>
  </r>
  <r>
    <x v="3"/>
    <n v="4"/>
    <n v="4"/>
    <n v="0"/>
    <n v="0"/>
  </r>
  <r>
    <x v="4"/>
    <n v="5"/>
    <n v="5"/>
    <n v="0"/>
    <n v="0"/>
  </r>
  <r>
    <x v="4"/>
    <n v="5"/>
    <n v="5"/>
    <n v="0"/>
    <n v="0"/>
  </r>
  <r>
    <x v="5"/>
    <n v="6"/>
    <n v="6"/>
    <n v="0"/>
    <n v="0"/>
  </r>
  <r>
    <x v="6"/>
    <n v="8"/>
    <n v="7.5"/>
    <n v="0.5"/>
    <n v="9.428090415820635E-2"/>
  </r>
  <r>
    <x v="5"/>
    <n v="6"/>
    <n v="6"/>
    <n v="0"/>
    <n v="0"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  <r>
    <x v="50"/>
    <m/>
    <m/>
    <m/>
    <m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261">
  <r>
    <x v="0"/>
    <x v="0"/>
  </r>
  <r>
    <x v="1"/>
    <x v="0"/>
  </r>
  <r>
    <x v="2"/>
    <x v="0"/>
  </r>
  <r>
    <x v="3"/>
    <x v="0"/>
  </r>
  <r>
    <x v="4"/>
    <x v="0"/>
  </r>
  <r>
    <x v="5"/>
    <x v="0"/>
  </r>
  <r>
    <x v="6"/>
    <x v="0"/>
  </r>
  <r>
    <x v="7"/>
    <x v="0"/>
  </r>
  <r>
    <x v="8"/>
    <x v="0"/>
  </r>
  <r>
    <x v="9"/>
    <x v="0"/>
  </r>
  <r>
    <x v="10"/>
    <x v="0"/>
  </r>
  <r>
    <x v="11"/>
    <x v="0"/>
  </r>
  <r>
    <x v="12"/>
    <x v="0"/>
  </r>
  <r>
    <x v="13"/>
    <x v="0"/>
  </r>
  <r>
    <x v="14"/>
    <x v="0"/>
  </r>
  <r>
    <x v="15"/>
    <x v="0"/>
  </r>
  <r>
    <x v="16"/>
    <x v="0"/>
  </r>
  <r>
    <x v="17"/>
    <x v="0"/>
  </r>
  <r>
    <x v="18"/>
    <x v="0"/>
  </r>
  <r>
    <x v="19"/>
    <x v="0"/>
  </r>
  <r>
    <x v="20"/>
    <x v="0"/>
  </r>
  <r>
    <x v="21"/>
    <x v="0"/>
  </r>
  <r>
    <x v="22"/>
    <x v="0"/>
  </r>
  <r>
    <x v="23"/>
    <x v="0"/>
  </r>
  <r>
    <x v="24"/>
    <x v="0"/>
  </r>
  <r>
    <x v="25"/>
    <x v="0"/>
  </r>
  <r>
    <x v="26"/>
    <x v="0"/>
  </r>
  <r>
    <x v="27"/>
    <x v="0"/>
  </r>
  <r>
    <x v="28"/>
    <x v="0"/>
  </r>
  <r>
    <x v="29"/>
    <x v="0"/>
  </r>
  <r>
    <x v="30"/>
    <x v="0"/>
  </r>
  <r>
    <x v="31"/>
    <x v="0"/>
  </r>
  <r>
    <x v="32"/>
    <x v="0"/>
  </r>
  <r>
    <x v="33"/>
    <x v="0"/>
  </r>
  <r>
    <x v="34"/>
    <x v="0"/>
  </r>
  <r>
    <x v="35"/>
    <x v="0"/>
  </r>
  <r>
    <x v="36"/>
    <x v="0"/>
  </r>
  <r>
    <x v="37"/>
    <x v="0"/>
  </r>
  <r>
    <x v="38"/>
    <x v="0"/>
  </r>
  <r>
    <x v="39"/>
    <x v="0"/>
  </r>
  <r>
    <x v="40"/>
    <x v="0"/>
  </r>
  <r>
    <x v="41"/>
    <x v="0"/>
  </r>
  <r>
    <x v="42"/>
    <x v="0"/>
  </r>
  <r>
    <x v="43"/>
    <x v="0"/>
  </r>
  <r>
    <x v="44"/>
    <x v="0"/>
  </r>
  <r>
    <x v="45"/>
    <x v="0"/>
  </r>
  <r>
    <x v="46"/>
    <x v="0"/>
  </r>
  <r>
    <x v="47"/>
    <x v="0"/>
  </r>
  <r>
    <x v="48"/>
    <x v="0"/>
  </r>
  <r>
    <x v="49"/>
    <x v="0"/>
  </r>
  <r>
    <x v="50"/>
    <x v="1"/>
  </r>
  <r>
    <x v="50"/>
    <x v="2"/>
  </r>
  <r>
    <x v="50"/>
    <x v="3"/>
  </r>
  <r>
    <x v="50"/>
    <x v="4"/>
  </r>
  <r>
    <x v="50"/>
    <x v="5"/>
  </r>
  <r>
    <x v="50"/>
    <x v="6"/>
  </r>
  <r>
    <x v="50"/>
    <x v="7"/>
  </r>
  <r>
    <x v="50"/>
    <x v="8"/>
  </r>
  <r>
    <x v="50"/>
    <x v="9"/>
  </r>
  <r>
    <x v="50"/>
    <x v="10"/>
  </r>
  <r>
    <x v="50"/>
    <x v="11"/>
  </r>
  <r>
    <x v="50"/>
    <x v="12"/>
  </r>
  <r>
    <x v="50"/>
    <x v="13"/>
  </r>
  <r>
    <x v="50"/>
    <x v="14"/>
  </r>
  <r>
    <x v="50"/>
    <x v="15"/>
  </r>
  <r>
    <x v="50"/>
    <x v="16"/>
  </r>
  <r>
    <x v="50"/>
    <x v="17"/>
  </r>
  <r>
    <x v="50"/>
    <x v="18"/>
  </r>
  <r>
    <x v="50"/>
    <x v="19"/>
  </r>
  <r>
    <x v="50"/>
    <x v="20"/>
  </r>
  <r>
    <x v="50"/>
    <x v="21"/>
  </r>
  <r>
    <x v="50"/>
    <x v="22"/>
  </r>
  <r>
    <x v="50"/>
    <x v="23"/>
  </r>
  <r>
    <x v="50"/>
    <x v="24"/>
  </r>
  <r>
    <x v="50"/>
    <x v="25"/>
  </r>
  <r>
    <x v="50"/>
    <x v="26"/>
  </r>
  <r>
    <x v="50"/>
    <x v="27"/>
  </r>
  <r>
    <x v="50"/>
    <x v="28"/>
  </r>
  <r>
    <x v="50"/>
    <x v="29"/>
  </r>
  <r>
    <x v="50"/>
    <x v="30"/>
  </r>
  <r>
    <x v="50"/>
    <x v="31"/>
  </r>
  <r>
    <x v="50"/>
    <x v="32"/>
  </r>
  <r>
    <x v="50"/>
    <x v="33"/>
  </r>
  <r>
    <x v="50"/>
    <x v="34"/>
  </r>
  <r>
    <x v="50"/>
    <x v="35"/>
  </r>
  <r>
    <x v="50"/>
    <x v="36"/>
  </r>
  <r>
    <x v="50"/>
    <x v="37"/>
  </r>
  <r>
    <x v="50"/>
    <x v="38"/>
  </r>
  <r>
    <x v="50"/>
    <x v="39"/>
  </r>
  <r>
    <x v="50"/>
    <x v="40"/>
  </r>
  <r>
    <x v="50"/>
    <x v="41"/>
  </r>
  <r>
    <x v="50"/>
    <x v="42"/>
  </r>
  <r>
    <x v="50"/>
    <x v="43"/>
  </r>
  <r>
    <x v="50"/>
    <x v="44"/>
  </r>
  <r>
    <x v="50"/>
    <x v="45"/>
  </r>
  <r>
    <x v="50"/>
    <x v="46"/>
  </r>
  <r>
    <x v="50"/>
    <x v="47"/>
  </r>
  <r>
    <x v="50"/>
    <x v="48"/>
  </r>
  <r>
    <x v="50"/>
    <x v="49"/>
  </r>
  <r>
    <x v="50"/>
    <x v="50"/>
  </r>
  <r>
    <x v="5"/>
    <x v="6"/>
  </r>
  <r>
    <x v="6"/>
    <x v="6"/>
  </r>
  <r>
    <x v="9"/>
    <x v="9"/>
  </r>
  <r>
    <x v="7"/>
    <x v="6"/>
  </r>
  <r>
    <x v="7"/>
    <x v="9"/>
  </r>
  <r>
    <x v="7"/>
    <x v="9"/>
  </r>
  <r>
    <x v="7"/>
    <x v="7"/>
  </r>
  <r>
    <x v="12"/>
    <x v="12"/>
  </r>
  <r>
    <x v="8"/>
    <x v="9"/>
  </r>
  <r>
    <x v="13"/>
    <x v="13"/>
  </r>
  <r>
    <x v="5"/>
    <x v="6"/>
  </r>
  <r>
    <x v="7"/>
    <x v="8"/>
  </r>
  <r>
    <x v="14"/>
    <x v="14"/>
  </r>
  <r>
    <x v="7"/>
    <x v="7"/>
  </r>
  <r>
    <x v="10"/>
    <x v="8"/>
  </r>
  <r>
    <x v="8"/>
    <x v="9"/>
  </r>
  <r>
    <x v="11"/>
    <x v="10"/>
  </r>
  <r>
    <x v="6"/>
    <x v="8"/>
  </r>
  <r>
    <x v="5"/>
    <x v="9"/>
  </r>
  <r>
    <x v="8"/>
    <x v="8"/>
  </r>
  <r>
    <x v="7"/>
    <x v="8"/>
  </r>
  <r>
    <x v="9"/>
    <x v="10"/>
  </r>
  <r>
    <x v="7"/>
    <x v="8"/>
  </r>
  <r>
    <x v="8"/>
    <x v="9"/>
  </r>
  <r>
    <x v="9"/>
    <x v="9"/>
  </r>
  <r>
    <x v="8"/>
    <x v="9"/>
  </r>
  <r>
    <x v="10"/>
    <x v="9"/>
  </r>
  <r>
    <x v="5"/>
    <x v="6"/>
  </r>
  <r>
    <x v="6"/>
    <x v="7"/>
  </r>
  <r>
    <x v="8"/>
    <x v="7"/>
  </r>
  <r>
    <x v="7"/>
    <x v="9"/>
  </r>
  <r>
    <x v="9"/>
    <x v="9"/>
  </r>
  <r>
    <x v="7"/>
    <x v="8"/>
  </r>
  <r>
    <x v="11"/>
    <x v="13"/>
  </r>
  <r>
    <x v="10"/>
    <x v="11"/>
  </r>
  <r>
    <x v="11"/>
    <x v="10"/>
  </r>
  <r>
    <x v="7"/>
    <x v="9"/>
  </r>
  <r>
    <x v="6"/>
    <x v="9"/>
  </r>
  <r>
    <x v="9"/>
    <x v="10"/>
  </r>
  <r>
    <x v="6"/>
    <x v="6"/>
  </r>
  <r>
    <x v="5"/>
    <x v="6"/>
  </r>
  <r>
    <x v="9"/>
    <x v="10"/>
  </r>
  <r>
    <x v="10"/>
    <x v="9"/>
  </r>
  <r>
    <x v="12"/>
    <x v="12"/>
  </r>
  <r>
    <x v="7"/>
    <x v="8"/>
  </r>
  <r>
    <x v="9"/>
    <x v="10"/>
  </r>
  <r>
    <x v="11"/>
    <x v="14"/>
  </r>
  <r>
    <x v="13"/>
    <x v="13"/>
  </r>
  <r>
    <x v="8"/>
    <x v="12"/>
  </r>
  <r>
    <x v="6"/>
    <x v="7"/>
  </r>
  <r>
    <x v="10"/>
    <x v="9"/>
  </r>
  <r>
    <x v="7"/>
    <x v="8"/>
  </r>
  <r>
    <x v="8"/>
    <x v="9"/>
  </r>
  <r>
    <x v="5"/>
    <x v="6"/>
  </r>
  <r>
    <x v="6"/>
    <x v="8"/>
  </r>
  <r>
    <x v="11"/>
    <x v="13"/>
  </r>
  <r>
    <x v="16"/>
    <x v="16"/>
  </r>
  <r>
    <x v="9"/>
    <x v="10"/>
  </r>
  <r>
    <x v="15"/>
    <x v="15"/>
  </r>
  <r>
    <x v="7"/>
    <x v="7"/>
  </r>
  <r>
    <x v="14"/>
    <x v="15"/>
  </r>
  <r>
    <x v="10"/>
    <x v="12"/>
  </r>
  <r>
    <x v="6"/>
    <x v="7"/>
  </r>
  <r>
    <x v="9"/>
    <x v="8"/>
  </r>
  <r>
    <x v="19"/>
    <x v="22"/>
  </r>
  <r>
    <x v="11"/>
    <x v="12"/>
  </r>
  <r>
    <x v="24"/>
    <x v="23"/>
  </r>
  <r>
    <x v="10"/>
    <x v="11"/>
  </r>
  <r>
    <x v="11"/>
    <x v="12"/>
  </r>
  <r>
    <x v="7"/>
    <x v="7"/>
  </r>
  <r>
    <x v="7"/>
    <x v="7"/>
  </r>
  <r>
    <x v="5"/>
    <x v="5"/>
  </r>
  <r>
    <x v="9"/>
    <x v="9"/>
  </r>
  <r>
    <x v="18"/>
    <x v="18"/>
  </r>
  <r>
    <x v="6"/>
    <x v="7"/>
  </r>
  <r>
    <x v="12"/>
    <x v="15"/>
  </r>
  <r>
    <x v="8"/>
    <x v="8"/>
  </r>
  <r>
    <x v="8"/>
    <x v="8"/>
  </r>
  <r>
    <x v="7"/>
    <x v="8"/>
  </r>
  <r>
    <x v="10"/>
    <x v="10"/>
  </r>
  <r>
    <x v="7"/>
    <x v="8"/>
  </r>
  <r>
    <x v="10"/>
    <x v="10"/>
  </r>
  <r>
    <x v="15"/>
    <x v="17"/>
  </r>
  <r>
    <x v="8"/>
    <x v="8"/>
  </r>
  <r>
    <x v="12"/>
    <x v="13"/>
  </r>
  <r>
    <x v="6"/>
    <x v="7"/>
  </r>
  <r>
    <x v="9"/>
    <x v="8"/>
  </r>
  <r>
    <x v="12"/>
    <x v="12"/>
  </r>
  <r>
    <x v="7"/>
    <x v="7"/>
  </r>
  <r>
    <x v="8"/>
    <x v="8"/>
  </r>
  <r>
    <x v="8"/>
    <x v="9"/>
  </r>
  <r>
    <x v="7"/>
    <x v="8"/>
  </r>
  <r>
    <x v="7"/>
    <x v="8"/>
  </r>
  <r>
    <x v="10"/>
    <x v="9"/>
  </r>
  <r>
    <x v="11"/>
    <x v="12"/>
  </r>
  <r>
    <x v="9"/>
    <x v="11"/>
  </r>
  <r>
    <x v="12"/>
    <x v="14"/>
  </r>
  <r>
    <x v="5"/>
    <x v="7"/>
  </r>
  <r>
    <x v="6"/>
    <x v="7"/>
  </r>
  <r>
    <x v="5"/>
    <x v="7"/>
  </r>
  <r>
    <x v="6"/>
    <x v="6"/>
  </r>
  <r>
    <x v="6"/>
    <x v="7"/>
  </r>
  <r>
    <x v="4"/>
    <x v="6"/>
  </r>
  <r>
    <x v="9"/>
    <x v="10"/>
  </r>
  <r>
    <x v="8"/>
    <x v="9"/>
  </r>
  <r>
    <x v="10"/>
    <x v="10"/>
  </r>
  <r>
    <x v="7"/>
    <x v="10"/>
  </r>
  <r>
    <x v="21"/>
    <x v="22"/>
  </r>
  <r>
    <x v="16"/>
    <x v="21"/>
  </r>
  <r>
    <x v="7"/>
    <x v="8"/>
  </r>
  <r>
    <x v="7"/>
    <x v="9"/>
  </r>
  <r>
    <x v="9"/>
    <x v="10"/>
  </r>
  <r>
    <x v="12"/>
    <x v="10"/>
  </r>
  <r>
    <x v="10"/>
    <x v="11"/>
  </r>
  <r>
    <x v="13"/>
    <x v="13"/>
  </r>
  <r>
    <x v="10"/>
    <x v="11"/>
  </r>
  <r>
    <x v="11"/>
    <x v="10"/>
  </r>
  <r>
    <x v="25"/>
    <x v="26"/>
  </r>
  <r>
    <x v="8"/>
    <x v="8"/>
  </r>
  <r>
    <x v="12"/>
    <x v="13"/>
  </r>
  <r>
    <x v="14"/>
    <x v="13"/>
  </r>
  <r>
    <x v="10"/>
    <x v="9"/>
  </r>
  <r>
    <x v="12"/>
    <x v="13"/>
  </r>
  <r>
    <x v="20"/>
    <x v="18"/>
  </r>
  <r>
    <x v="23"/>
    <x v="24"/>
  </r>
  <r>
    <x v="6"/>
    <x v="7"/>
  </r>
  <r>
    <x v="6"/>
    <x v="7"/>
  </r>
  <r>
    <x v="8"/>
    <x v="9"/>
  </r>
  <r>
    <x v="15"/>
    <x v="16"/>
  </r>
  <r>
    <x v="9"/>
    <x v="10"/>
  </r>
  <r>
    <x v="9"/>
    <x v="9"/>
  </r>
  <r>
    <x v="8"/>
    <x v="10"/>
  </r>
  <r>
    <x v="13"/>
    <x v="15"/>
  </r>
  <r>
    <x v="7"/>
    <x v="9"/>
  </r>
  <r>
    <x v="10"/>
    <x v="11"/>
  </r>
  <r>
    <x v="20"/>
    <x v="20"/>
  </r>
  <r>
    <x v="10"/>
    <x v="11"/>
  </r>
  <r>
    <x v="5"/>
    <x v="7"/>
  </r>
  <r>
    <x v="8"/>
    <x v="10"/>
  </r>
  <r>
    <x v="9"/>
    <x v="11"/>
  </r>
  <r>
    <x v="13"/>
    <x v="13"/>
  </r>
  <r>
    <x v="11"/>
    <x v="13"/>
  </r>
  <r>
    <x v="23"/>
    <x v="24"/>
  </r>
  <r>
    <x v="18"/>
    <x v="14"/>
  </r>
  <r>
    <x v="12"/>
    <x v="11"/>
  </r>
  <r>
    <x v="15"/>
    <x v="11"/>
  </r>
  <r>
    <x v="14"/>
    <x v="12"/>
  </r>
  <r>
    <x v="21"/>
    <x v="21"/>
  </r>
  <r>
    <x v="8"/>
    <x v="12"/>
  </r>
  <r>
    <x v="6"/>
    <x v="13"/>
  </r>
  <r>
    <x v="5"/>
    <x v="6"/>
  </r>
  <r>
    <x v="8"/>
    <x v="13"/>
  </r>
  <r>
    <x v="11"/>
    <x v="12"/>
  </r>
  <r>
    <x v="14"/>
    <x v="16"/>
  </r>
  <r>
    <x v="13"/>
    <x v="13"/>
  </r>
  <r>
    <x v="9"/>
    <x v="9"/>
  </r>
  <r>
    <x v="13"/>
    <x v="15"/>
  </r>
  <r>
    <x v="7"/>
    <x v="10"/>
  </r>
  <r>
    <x v="12"/>
    <x v="13"/>
  </r>
  <r>
    <x v="9"/>
    <x v="11"/>
  </r>
  <r>
    <x v="17"/>
    <x v="20"/>
  </r>
  <r>
    <x v="18"/>
    <x v="19"/>
  </r>
  <r>
    <x v="4"/>
    <x v="7"/>
  </r>
  <r>
    <x v="5"/>
    <x v="6"/>
  </r>
  <r>
    <x v="11"/>
    <x v="9"/>
  </r>
  <r>
    <x v="10"/>
    <x v="11"/>
  </r>
  <r>
    <x v="6"/>
    <x v="7"/>
  </r>
  <r>
    <x v="18"/>
    <x v="10"/>
  </r>
  <r>
    <x v="13"/>
    <x v="21"/>
  </r>
  <r>
    <x v="9"/>
    <x v="13"/>
  </r>
  <r>
    <x v="10"/>
    <x v="10"/>
  </r>
  <r>
    <x v="2"/>
    <x v="3"/>
  </r>
  <r>
    <x v="1"/>
    <x v="2"/>
  </r>
  <r>
    <x v="1"/>
    <x v="2"/>
  </r>
  <r>
    <x v="3"/>
    <x v="4"/>
  </r>
  <r>
    <x v="1"/>
    <x v="2"/>
  </r>
  <r>
    <x v="4"/>
    <x v="4"/>
  </r>
  <r>
    <x v="5"/>
    <x v="5"/>
  </r>
  <r>
    <x v="3"/>
    <x v="4"/>
  </r>
  <r>
    <x v="1"/>
    <x v="2"/>
  </r>
  <r>
    <x v="5"/>
    <x v="5"/>
  </r>
  <r>
    <x v="7"/>
    <x v="7"/>
  </r>
  <r>
    <x v="3"/>
    <x v="4"/>
  </r>
  <r>
    <x v="3"/>
    <x v="4"/>
  </r>
  <r>
    <x v="3"/>
    <x v="4"/>
  </r>
  <r>
    <x v="5"/>
    <x v="5"/>
  </r>
  <r>
    <x v="7"/>
    <x v="8"/>
  </r>
  <r>
    <x v="21"/>
    <x v="22"/>
  </r>
  <r>
    <x v="14"/>
    <x v="18"/>
  </r>
  <r>
    <x v="10"/>
    <x v="12"/>
  </r>
  <r>
    <x v="27"/>
    <x v="26"/>
  </r>
  <r>
    <x v="10"/>
    <x v="12"/>
  </r>
  <r>
    <x v="8"/>
    <x v="9"/>
  </r>
  <r>
    <x v="9"/>
    <x v="12"/>
  </r>
  <r>
    <x v="42"/>
    <x v="42"/>
  </r>
  <r>
    <x v="5"/>
    <x v="7"/>
  </r>
  <r>
    <x v="2"/>
    <x v="3"/>
  </r>
  <r>
    <x v="3"/>
    <x v="5"/>
  </r>
  <r>
    <x v="4"/>
    <x v="6"/>
  </r>
  <r>
    <x v="3"/>
    <x v="4"/>
  </r>
  <r>
    <x v="5"/>
    <x v="7"/>
  </r>
  <r>
    <x v="8"/>
    <x v="10"/>
  </r>
  <r>
    <x v="3"/>
    <x v="5"/>
  </r>
  <r>
    <x v="2"/>
    <x v="4"/>
  </r>
  <r>
    <x v="8"/>
    <x v="10"/>
  </r>
  <r>
    <x v="2"/>
    <x v="3"/>
  </r>
  <r>
    <x v="2"/>
    <x v="3"/>
  </r>
  <r>
    <x v="8"/>
    <x v="8"/>
  </r>
  <r>
    <x v="4"/>
    <x v="5"/>
  </r>
  <r>
    <x v="4"/>
    <x v="5"/>
  </r>
  <r>
    <x v="6"/>
    <x v="7"/>
  </r>
  <r>
    <x v="3"/>
    <x v="4"/>
  </r>
  <r>
    <x v="5"/>
    <x v="7"/>
  </r>
  <r>
    <x v="2"/>
    <x v="3"/>
  </r>
  <r>
    <x v="3"/>
    <x v="4"/>
  </r>
  <r>
    <x v="3"/>
    <x v="4"/>
  </r>
  <r>
    <x v="4"/>
    <x v="5"/>
  </r>
  <r>
    <x v="4"/>
    <x v="5"/>
  </r>
  <r>
    <x v="5"/>
    <x v="6"/>
  </r>
  <r>
    <x v="6"/>
    <x v="8"/>
  </r>
  <r>
    <x v="5"/>
    <x v="6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  <r>
    <x v="50"/>
    <x v="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1000000}" name="PivotTable2" cacheId="0" autoFormatId="4107" applyNumberFormats="1" applyBorderFormats="1" applyFontFormats="1" applyPatternFormats="1" applyAlignmentFormats="1" applyWidthHeightFormats="1" dataCaption="Data" updatedVersion="6" minRefreshableVersion="3" asteriskTotals="1" showMultipleLabel="0" showMemberPropertyTips="0" useAutoFormatting="1" itemPrintTitles="1" createdVersion="3" indent="0" compact="0" compactData="0" gridDropZones="1">
  <location ref="CQ1:CU53" firstHeaderRow="0" firstDataRow="1" firstDataCol="1"/>
  <pivotFields count="5">
    <pivotField axis="axisRow" compact="0" outline="0" subtotalTop="0" showAll="0" includeNewItemsInFilter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dataField="1" compact="0" outline="0" subtotalTop="0" showAll="0" includeNewItemsInFilter="1"/>
    <pivotField compact="0" outline="0" subtotalTop="0" showAll="0" includeNewItemsInFilter="1"/>
    <pivotField compact="0" outline="0" subtotalTop="0" showAll="0" includeNewItemsInFilter="1"/>
    <pivotField dataField="1" compact="0" numFmtId="165" outline="0" subtotalTop="0" showAll="0" includeNewItemsInFilter="1"/>
  </pivotFields>
  <rowFields count="1">
    <field x="0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Average of Test Age3" fld="1" subtotal="average" baseField="0" baseItem="0"/>
    <dataField name="StdDev of Test Age2" fld="1" subtotal="stdDev" baseField="0" baseItem="0"/>
    <dataField name="Count of Test Age" fld="1" subtotal="count" baseField="0" baseItem="0"/>
    <dataField name="Sum of CV(j)" fld="4" baseField="0" baseItem="0"/>
  </dataFields>
  <formats count="1">
    <format dxfId="0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000-000000000000}" name="PivotTable1" cacheId="1" dataOnRows="1" applyNumberFormats="0" applyBorderFormats="0" applyFontFormats="0" applyPatternFormats="0" applyAlignmentFormats="0" applyWidthHeightFormats="1" dataCaption="Data" updatedVersion="6" minRefreshableVersion="3" asteriskTotals="1" showMultipleLabel="0" showMemberPropertyTips="0" useAutoFormatting="1" itemPrintTitles="1" createdVersion="3" indent="0" compact="0" compactData="0" gridDropZones="1">
  <location ref="CQ56:EQ109" firstHeaderRow="1" firstDataRow="2" firstDataCol="1"/>
  <pivotFields count="2">
    <pivotField axis="axisCol" compact="0" outline="0" subtotalTop="0" showAll="0" includeNewItemsInFilter="1">
      <items count="52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t="default"/>
      </items>
    </pivotField>
    <pivotField axis="axisRow" dataField="1" compact="0" outline="0" subtotalTop="0" showAll="0" includeNewItemsInFilter="1">
      <items count="53"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0"/>
        <item m="1" x="51"/>
        <item t="default"/>
      </items>
    </pivotField>
  </pivotFields>
  <rowFields count="1">
    <field x="1"/>
  </rowFields>
  <row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rowItems>
  <colFields count="1">
    <field x="0"/>
  </colFields>
  <colItems count="52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>
      <x v="42"/>
    </i>
    <i>
      <x v="43"/>
    </i>
    <i>
      <x v="44"/>
    </i>
    <i>
      <x v="45"/>
    </i>
    <i>
      <x v="46"/>
    </i>
    <i>
      <x v="47"/>
    </i>
    <i>
      <x v="48"/>
    </i>
    <i>
      <x v="49"/>
    </i>
    <i>
      <x v="50"/>
    </i>
    <i t="grand">
      <x/>
    </i>
  </colItems>
  <dataFields count="1">
    <dataField name="Count of Test Age" fld="1" subtotal="count" baseField="0" baseItem="0"/>
  </dataFields>
  <formats count="1">
    <format dxfId="1">
      <pivotArea type="all" dataOnly="0" outline="0" fieldPosition="0"/>
    </format>
  </format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R1261"/>
  <sheetViews>
    <sheetView tabSelected="1" topLeftCell="L1" zoomScaleNormal="100" zoomScaleSheetLayoutView="84" workbookViewId="0">
      <selection activeCell="Y26" sqref="Y26"/>
    </sheetView>
  </sheetViews>
  <sheetFormatPr defaultRowHeight="12.75" x14ac:dyDescent="0.2"/>
  <cols>
    <col min="1" max="2" width="9.28515625" style="30" bestFit="1" customWidth="1"/>
    <col min="3" max="6" width="9.140625" style="2"/>
    <col min="7" max="7" width="7.42578125" style="2" customWidth="1"/>
    <col min="8" max="8" width="13.7109375" style="2" customWidth="1"/>
    <col min="9" max="10" width="4.140625" style="2" customWidth="1"/>
    <col min="11" max="11" width="6" style="2" customWidth="1"/>
    <col min="12" max="12" width="4.140625" style="2" customWidth="1"/>
    <col min="13" max="13" width="6.140625" style="2" customWidth="1"/>
    <col min="14" max="14" width="4.42578125" style="2" customWidth="1"/>
    <col min="15" max="15" width="7.42578125" style="2" customWidth="1"/>
    <col min="16" max="23" width="8.7109375" style="2" customWidth="1"/>
    <col min="24" max="24" width="2.42578125" style="2" customWidth="1"/>
    <col min="25" max="25" width="8.42578125" style="2" bestFit="1" customWidth="1"/>
    <col min="26" max="27" width="4.42578125" style="2" customWidth="1"/>
    <col min="28" max="28" width="8.5703125" style="2" bestFit="1" customWidth="1"/>
    <col min="29" max="29" width="8.7109375" style="2" bestFit="1" customWidth="1"/>
    <col min="30" max="30" width="1.85546875" style="2" customWidth="1"/>
    <col min="31" max="31" width="6.7109375" style="2" customWidth="1"/>
    <col min="32" max="32" width="6.140625" style="2" customWidth="1"/>
    <col min="33" max="33" width="5.85546875" style="2" customWidth="1"/>
    <col min="34" max="35" width="6.5703125" style="2" customWidth="1"/>
    <col min="36" max="37" width="4.140625" style="2" customWidth="1"/>
    <col min="38" max="87" width="3.140625" style="2" customWidth="1"/>
    <col min="88" max="92" width="4.140625" style="2" customWidth="1"/>
    <col min="93" max="93" width="3.5703125" style="2" customWidth="1"/>
    <col min="94" max="94" width="11.5703125" style="2" customWidth="1"/>
    <col min="95" max="95" width="15.42578125" style="2" customWidth="1"/>
    <col min="96" max="97" width="17.7109375" style="2" customWidth="1"/>
    <col min="98" max="98" width="19.28515625" style="2" customWidth="1"/>
    <col min="99" max="146" width="10.5703125" style="2" customWidth="1"/>
    <col min="147" max="147" width="10" style="2" customWidth="1"/>
    <col min="148" max="16384" width="9.140625" style="2"/>
  </cols>
  <sheetData>
    <row r="1" spans="1:99" ht="38.25" x14ac:dyDescent="0.2">
      <c r="A1" s="7" t="s">
        <v>19</v>
      </c>
      <c r="B1" s="7" t="s">
        <v>21</v>
      </c>
      <c r="C1" s="2" t="s">
        <v>3</v>
      </c>
      <c r="D1" s="2" t="s">
        <v>39</v>
      </c>
      <c r="E1" s="2" t="s">
        <v>4</v>
      </c>
      <c r="H1" s="26" t="s">
        <v>44</v>
      </c>
      <c r="O1" s="3" t="s">
        <v>7</v>
      </c>
      <c r="P1" s="4"/>
      <c r="Q1" s="31" t="s">
        <v>48</v>
      </c>
      <c r="R1" s="4"/>
      <c r="Y1" s="13" t="s">
        <v>19</v>
      </c>
      <c r="Z1" s="5" t="s">
        <v>11</v>
      </c>
      <c r="AA1" s="39" t="s">
        <v>1</v>
      </c>
      <c r="AB1" s="39" t="s">
        <v>42</v>
      </c>
      <c r="AC1" s="14" t="s">
        <v>12</v>
      </c>
      <c r="AD1" s="4"/>
      <c r="AE1" s="5" t="s">
        <v>9</v>
      </c>
      <c r="AF1" s="5" t="s">
        <v>10</v>
      </c>
      <c r="AG1" s="5" t="s">
        <v>17</v>
      </c>
      <c r="AH1" s="141" t="s">
        <v>15</v>
      </c>
      <c r="AI1" s="141"/>
      <c r="AL1" s="2" t="s">
        <v>46</v>
      </c>
      <c r="CI1" s="40" t="str">
        <f>CONCATENATE( Q1," from ",H1)</f>
        <v>Halibut from SampleType/Year</v>
      </c>
      <c r="CP1" s="30" t="s">
        <v>34</v>
      </c>
      <c r="CQ1" s="95" t="s">
        <v>19</v>
      </c>
      <c r="CR1" s="96" t="s">
        <v>22</v>
      </c>
      <c r="CS1" s="97" t="s">
        <v>23</v>
      </c>
      <c r="CT1" s="97" t="s">
        <v>24</v>
      </c>
      <c r="CU1" s="98" t="s">
        <v>4</v>
      </c>
    </row>
    <row r="2" spans="1:99" ht="12.75" customHeight="1" x14ac:dyDescent="0.2">
      <c r="A2" s="8">
        <v>1</v>
      </c>
      <c r="B2" s="8"/>
      <c r="C2" s="2" t="s">
        <v>13</v>
      </c>
      <c r="H2" s="27" t="s">
        <v>50</v>
      </c>
      <c r="I2" s="6"/>
      <c r="O2" s="3" t="s">
        <v>6</v>
      </c>
      <c r="P2" s="4"/>
      <c r="Q2" s="32" t="s">
        <v>51</v>
      </c>
      <c r="R2" s="4"/>
      <c r="U2" s="140" t="s">
        <v>29</v>
      </c>
      <c r="V2" s="140"/>
      <c r="Y2" s="15">
        <v>1</v>
      </c>
      <c r="Z2" s="16">
        <f t="shared" ref="Z2:Z33" si="0">CT2</f>
        <v>0</v>
      </c>
      <c r="AA2" s="17">
        <f>AL3</f>
        <v>0</v>
      </c>
      <c r="AB2" s="82">
        <f>SUM(AL3:AN3)</f>
        <v>0</v>
      </c>
      <c r="AC2" s="18" t="e">
        <f>AB2/Z2</f>
        <v>#DIV/0!</v>
      </c>
      <c r="AE2" s="20">
        <f t="shared" ref="AE2:AE33" si="1">CR2</f>
        <v>0</v>
      </c>
      <c r="AF2" s="20">
        <f t="shared" ref="AF2:AF33" si="2">CS2</f>
        <v>0</v>
      </c>
      <c r="AG2" s="19" t="e">
        <f>CONFIDENCE(0.05, AF2,Z2)</f>
        <v>#NUM!</v>
      </c>
      <c r="AH2" s="19" t="e">
        <f t="shared" ref="AH2:AH18" si="3">AE2-(CONFIDENCE(0.05, AF2,Z2))</f>
        <v>#NUM!</v>
      </c>
      <c r="AI2" s="19" t="e">
        <f t="shared" ref="AI2:AI18" si="4">AE2+(CONFIDENCE(0.05, AF2,Z2))</f>
        <v>#NUM!</v>
      </c>
      <c r="AK2" s="3" t="s">
        <v>21</v>
      </c>
      <c r="AL2" s="15">
        <f t="shared" ref="AL2:AL33" si="5">CR57</f>
        <v>1</v>
      </c>
      <c r="AM2" s="15">
        <f t="shared" ref="AM2:AM33" si="6">CS57</f>
        <v>2</v>
      </c>
      <c r="AN2" s="15">
        <f t="shared" ref="AN2:AN33" si="7">CT57</f>
        <v>3</v>
      </c>
      <c r="AO2" s="15">
        <f t="shared" ref="AO2:AO33" si="8">CU57</f>
        <v>4</v>
      </c>
      <c r="AP2" s="15">
        <f t="shared" ref="AP2:AP33" si="9">CV57</f>
        <v>5</v>
      </c>
      <c r="AQ2" s="15">
        <f t="shared" ref="AQ2:AQ33" si="10">CW57</f>
        <v>6</v>
      </c>
      <c r="AR2" s="15">
        <f t="shared" ref="AR2:AR33" si="11">CX57</f>
        <v>7</v>
      </c>
      <c r="AS2" s="15">
        <f t="shared" ref="AS2:AS33" si="12">CY57</f>
        <v>8</v>
      </c>
      <c r="AT2" s="15">
        <f t="shared" ref="AT2:AT33" si="13">CZ57</f>
        <v>9</v>
      </c>
      <c r="AU2" s="15">
        <f t="shared" ref="AU2:AU33" si="14">DA57</f>
        <v>10</v>
      </c>
      <c r="AV2" s="15">
        <f t="shared" ref="AV2:AV33" si="15">DB57</f>
        <v>11</v>
      </c>
      <c r="AW2" s="15">
        <f t="shared" ref="AW2:AW33" si="16">DC57</f>
        <v>12</v>
      </c>
      <c r="AX2" s="15">
        <f t="shared" ref="AX2:AX33" si="17">DD57</f>
        <v>13</v>
      </c>
      <c r="AY2" s="15">
        <f t="shared" ref="AY2:AY33" si="18">DE57</f>
        <v>14</v>
      </c>
      <c r="AZ2" s="15">
        <f t="shared" ref="AZ2:AZ33" si="19">DF57</f>
        <v>15</v>
      </c>
      <c r="BA2" s="15">
        <f t="shared" ref="BA2:BA33" si="20">DG57</f>
        <v>16</v>
      </c>
      <c r="BB2" s="15">
        <f t="shared" ref="BB2:BB33" si="21">DH57</f>
        <v>17</v>
      </c>
      <c r="BC2" s="15">
        <f t="shared" ref="BC2:BC33" si="22">DI57</f>
        <v>18</v>
      </c>
      <c r="BD2" s="15">
        <f t="shared" ref="BD2:BD33" si="23">DJ57</f>
        <v>19</v>
      </c>
      <c r="BE2" s="15">
        <f t="shared" ref="BE2:BE33" si="24">DK57</f>
        <v>20</v>
      </c>
      <c r="BF2" s="15">
        <f t="shared" ref="BF2:BF33" si="25">DL57</f>
        <v>21</v>
      </c>
      <c r="BG2" s="15">
        <f t="shared" ref="BG2:BG33" si="26">DM57</f>
        <v>22</v>
      </c>
      <c r="BH2" s="15">
        <f t="shared" ref="BH2:BH33" si="27">DN57</f>
        <v>23</v>
      </c>
      <c r="BI2" s="15">
        <f t="shared" ref="BI2:BI33" si="28">DO57</f>
        <v>24</v>
      </c>
      <c r="BJ2" s="15">
        <f t="shared" ref="BJ2:BJ33" si="29">DP57</f>
        <v>25</v>
      </c>
      <c r="BK2" s="15">
        <f t="shared" ref="BK2:BK33" si="30">DQ57</f>
        <v>26</v>
      </c>
      <c r="BL2" s="15">
        <f t="shared" ref="BL2:BL33" si="31">DR57</f>
        <v>27</v>
      </c>
      <c r="BM2" s="15">
        <f t="shared" ref="BM2:BM33" si="32">DS57</f>
        <v>28</v>
      </c>
      <c r="BN2" s="15">
        <f t="shared" ref="BN2:BN33" si="33">DT57</f>
        <v>29</v>
      </c>
      <c r="BO2" s="15">
        <f t="shared" ref="BO2:BO33" si="34">DU57</f>
        <v>30</v>
      </c>
      <c r="BP2" s="15">
        <f t="shared" ref="BP2:BP33" si="35">DV57</f>
        <v>31</v>
      </c>
      <c r="BQ2" s="15">
        <f t="shared" ref="BQ2:BQ33" si="36">DW57</f>
        <v>32</v>
      </c>
      <c r="BR2" s="15">
        <f t="shared" ref="BR2:BR33" si="37">DX57</f>
        <v>33</v>
      </c>
      <c r="BS2" s="15">
        <f t="shared" ref="BS2:BS33" si="38">DY57</f>
        <v>34</v>
      </c>
      <c r="BT2" s="15">
        <f t="shared" ref="BT2:BT33" si="39">DZ57</f>
        <v>35</v>
      </c>
      <c r="BU2" s="15">
        <f t="shared" ref="BU2:BU33" si="40">EA57</f>
        <v>36</v>
      </c>
      <c r="BV2" s="15">
        <f t="shared" ref="BV2:BV33" si="41">EB57</f>
        <v>37</v>
      </c>
      <c r="BW2" s="15">
        <f t="shared" ref="BW2:BW33" si="42">EC57</f>
        <v>38</v>
      </c>
      <c r="BX2" s="15">
        <f t="shared" ref="BX2:BX33" si="43">ED57</f>
        <v>39</v>
      </c>
      <c r="BY2" s="15">
        <f t="shared" ref="BY2:BY33" si="44">EE57</f>
        <v>40</v>
      </c>
      <c r="BZ2" s="15">
        <f t="shared" ref="BZ2:BZ33" si="45">EF57</f>
        <v>41</v>
      </c>
      <c r="CA2" s="15">
        <f t="shared" ref="CA2:CA33" si="46">EG57</f>
        <v>42</v>
      </c>
      <c r="CB2" s="15">
        <f t="shared" ref="CB2:CB33" si="47">EH57</f>
        <v>43</v>
      </c>
      <c r="CC2" s="15">
        <f t="shared" ref="CC2:CC33" si="48">EI57</f>
        <v>44</v>
      </c>
      <c r="CD2" s="15">
        <f t="shared" ref="CD2:CD33" si="49">EJ57</f>
        <v>45</v>
      </c>
      <c r="CE2" s="15">
        <f t="shared" ref="CE2:CE33" si="50">EK57</f>
        <v>46</v>
      </c>
      <c r="CF2" s="15">
        <f t="shared" ref="CF2:CF33" si="51">EL57</f>
        <v>47</v>
      </c>
      <c r="CG2" s="15">
        <f t="shared" ref="CG2:CG33" si="52">EM57</f>
        <v>48</v>
      </c>
      <c r="CH2" s="15">
        <f t="shared" ref="CH2:CH33" si="53">EN57</f>
        <v>49</v>
      </c>
      <c r="CI2" s="15">
        <f t="shared" ref="CI2:CI33" si="54">EO57</f>
        <v>50</v>
      </c>
      <c r="CJ2" s="15" t="s">
        <v>0</v>
      </c>
      <c r="CQ2" s="99">
        <v>1</v>
      </c>
      <c r="CR2" s="100"/>
      <c r="CS2" s="99"/>
      <c r="CT2" s="99"/>
      <c r="CU2" s="101"/>
    </row>
    <row r="3" spans="1:99" x14ac:dyDescent="0.2">
      <c r="A3" s="8">
        <v>2</v>
      </c>
      <c r="B3" s="8"/>
      <c r="H3" s="1"/>
      <c r="I3" s="1"/>
      <c r="O3" s="3" t="s">
        <v>26</v>
      </c>
      <c r="P3" s="4"/>
      <c r="Q3" s="31" t="s">
        <v>49</v>
      </c>
      <c r="R3" s="4"/>
      <c r="U3" s="5" t="s">
        <v>19</v>
      </c>
      <c r="V3" s="5" t="s">
        <v>21</v>
      </c>
      <c r="Y3" s="15">
        <v>2</v>
      </c>
      <c r="Z3" s="16">
        <f t="shared" si="0"/>
        <v>4</v>
      </c>
      <c r="AA3" s="17">
        <f>AM4</f>
        <v>4</v>
      </c>
      <c r="AB3" s="82">
        <f>SUM(AL4:AO4)</f>
        <v>4</v>
      </c>
      <c r="AC3" s="18"/>
      <c r="AE3" s="20">
        <f t="shared" si="1"/>
        <v>2</v>
      </c>
      <c r="AF3" s="20">
        <f t="shared" si="2"/>
        <v>0</v>
      </c>
      <c r="AG3" s="19" t="e">
        <f t="shared" ref="AG3:AG27" si="55">CONFIDENCE(0.05, AF3,Z3)</f>
        <v>#NUM!</v>
      </c>
      <c r="AH3" s="19" t="e">
        <f t="shared" si="3"/>
        <v>#NUM!</v>
      </c>
      <c r="AI3" s="19" t="e">
        <f t="shared" si="4"/>
        <v>#NUM!</v>
      </c>
      <c r="AK3" s="2">
        <f t="shared" ref="AK3:AK34" si="56">CQ58</f>
        <v>1</v>
      </c>
      <c r="AL3" s="44">
        <f t="shared" si="5"/>
        <v>0</v>
      </c>
      <c r="AM3" s="45">
        <f t="shared" si="6"/>
        <v>0</v>
      </c>
      <c r="AN3" s="46">
        <f t="shared" si="7"/>
        <v>0</v>
      </c>
      <c r="AO3" s="47">
        <f t="shared" si="8"/>
        <v>0</v>
      </c>
      <c r="AP3" s="45">
        <f t="shared" si="9"/>
        <v>0</v>
      </c>
      <c r="AQ3" s="45">
        <f t="shared" si="10"/>
        <v>0</v>
      </c>
      <c r="AR3" s="45">
        <f t="shared" si="11"/>
        <v>0</v>
      </c>
      <c r="AS3" s="45">
        <f t="shared" si="12"/>
        <v>0</v>
      </c>
      <c r="AT3" s="45">
        <f t="shared" si="13"/>
        <v>0</v>
      </c>
      <c r="AU3" s="45">
        <f t="shared" si="14"/>
        <v>0</v>
      </c>
      <c r="AV3" s="45">
        <f t="shared" si="15"/>
        <v>0</v>
      </c>
      <c r="AW3" s="45">
        <f t="shared" si="16"/>
        <v>0</v>
      </c>
      <c r="AX3" s="45">
        <f t="shared" si="17"/>
        <v>0</v>
      </c>
      <c r="AY3" s="45">
        <f t="shared" si="18"/>
        <v>0</v>
      </c>
      <c r="AZ3" s="45">
        <f t="shared" si="19"/>
        <v>0</v>
      </c>
      <c r="BA3" s="45">
        <f t="shared" si="20"/>
        <v>0</v>
      </c>
      <c r="BB3" s="45">
        <f t="shared" si="21"/>
        <v>0</v>
      </c>
      <c r="BC3" s="45">
        <f t="shared" si="22"/>
        <v>0</v>
      </c>
      <c r="BD3" s="45">
        <f t="shared" si="23"/>
        <v>0</v>
      </c>
      <c r="BE3" s="45">
        <f t="shared" si="24"/>
        <v>0</v>
      </c>
      <c r="BF3" s="45">
        <f t="shared" si="25"/>
        <v>0</v>
      </c>
      <c r="BG3" s="45">
        <f t="shared" si="26"/>
        <v>0</v>
      </c>
      <c r="BH3" s="45">
        <f t="shared" si="27"/>
        <v>0</v>
      </c>
      <c r="BI3" s="45">
        <f t="shared" si="28"/>
        <v>0</v>
      </c>
      <c r="BJ3" s="45">
        <f t="shared" si="29"/>
        <v>0</v>
      </c>
      <c r="BK3" s="45">
        <f t="shared" si="30"/>
        <v>0</v>
      </c>
      <c r="BL3" s="45">
        <f t="shared" si="31"/>
        <v>0</v>
      </c>
      <c r="BM3" s="45">
        <f t="shared" si="32"/>
        <v>0</v>
      </c>
      <c r="BN3" s="45">
        <f t="shared" si="33"/>
        <v>0</v>
      </c>
      <c r="BO3" s="45">
        <f t="shared" si="34"/>
        <v>0</v>
      </c>
      <c r="BP3" s="45">
        <f t="shared" si="35"/>
        <v>0</v>
      </c>
      <c r="BQ3" s="45">
        <f t="shared" si="36"/>
        <v>0</v>
      </c>
      <c r="BR3" s="45">
        <f t="shared" si="37"/>
        <v>0</v>
      </c>
      <c r="BS3" s="45">
        <f t="shared" si="38"/>
        <v>0</v>
      </c>
      <c r="BT3" s="45">
        <f t="shared" si="39"/>
        <v>0</v>
      </c>
      <c r="BU3" s="45">
        <f t="shared" si="40"/>
        <v>0</v>
      </c>
      <c r="BV3" s="45">
        <f t="shared" si="41"/>
        <v>0</v>
      </c>
      <c r="BW3" s="45">
        <f t="shared" si="42"/>
        <v>0</v>
      </c>
      <c r="BX3" s="45">
        <f t="shared" si="43"/>
        <v>0</v>
      </c>
      <c r="BY3" s="45">
        <f t="shared" si="44"/>
        <v>0</v>
      </c>
      <c r="BZ3" s="45">
        <f t="shared" si="45"/>
        <v>0</v>
      </c>
      <c r="CA3" s="45">
        <f t="shared" si="46"/>
        <v>0</v>
      </c>
      <c r="CB3" s="45">
        <f t="shared" si="47"/>
        <v>0</v>
      </c>
      <c r="CC3" s="45">
        <f t="shared" si="48"/>
        <v>0</v>
      </c>
      <c r="CD3" s="45">
        <f t="shared" si="49"/>
        <v>0</v>
      </c>
      <c r="CE3" s="45">
        <f t="shared" si="50"/>
        <v>0</v>
      </c>
      <c r="CF3" s="45">
        <f t="shared" si="51"/>
        <v>0</v>
      </c>
      <c r="CG3" s="45">
        <f t="shared" si="52"/>
        <v>0</v>
      </c>
      <c r="CH3" s="45">
        <f t="shared" si="53"/>
        <v>0</v>
      </c>
      <c r="CI3" s="48">
        <f t="shared" si="54"/>
        <v>0</v>
      </c>
      <c r="CJ3" s="16">
        <f>ER58</f>
        <v>0</v>
      </c>
      <c r="CQ3" s="3">
        <v>2</v>
      </c>
      <c r="CR3" s="102">
        <v>2</v>
      </c>
      <c r="CS3" s="3">
        <v>0</v>
      </c>
      <c r="CT3" s="3">
        <v>4</v>
      </c>
      <c r="CU3" s="103">
        <v>0</v>
      </c>
    </row>
    <row r="4" spans="1:99" x14ac:dyDescent="0.2">
      <c r="A4" s="8">
        <v>3</v>
      </c>
      <c r="B4" s="8"/>
      <c r="J4" s="34" t="s">
        <v>2</v>
      </c>
      <c r="K4" s="85">
        <v>221</v>
      </c>
      <c r="U4" s="27" t="s">
        <v>20</v>
      </c>
      <c r="V4" s="15"/>
      <c r="Y4" s="15">
        <v>3</v>
      </c>
      <c r="Z4" s="16">
        <f t="shared" si="0"/>
        <v>6</v>
      </c>
      <c r="AA4" s="17">
        <f>AN5</f>
        <v>5</v>
      </c>
      <c r="AB4" s="82">
        <f>SUM(AL5:AP5)</f>
        <v>5</v>
      </c>
      <c r="AC4" s="18"/>
      <c r="AE4" s="20">
        <f t="shared" si="1"/>
        <v>3.1666666666666665</v>
      </c>
      <c r="AF4" s="20">
        <f t="shared" si="2"/>
        <v>0.40824829046386357</v>
      </c>
      <c r="AG4" s="19">
        <f t="shared" si="55"/>
        <v>0.32666066409000938</v>
      </c>
      <c r="AH4" s="19">
        <f t="shared" si="3"/>
        <v>2.8400060025766569</v>
      </c>
      <c r="AI4" s="19">
        <f t="shared" si="4"/>
        <v>3.4933273307566761</v>
      </c>
      <c r="AK4" s="2">
        <f t="shared" si="56"/>
        <v>2</v>
      </c>
      <c r="AL4" s="49">
        <f t="shared" si="5"/>
        <v>0</v>
      </c>
      <c r="AM4" s="44">
        <f t="shared" si="6"/>
        <v>4</v>
      </c>
      <c r="AN4" s="50">
        <f t="shared" si="7"/>
        <v>0</v>
      </c>
      <c r="AO4" s="51">
        <f t="shared" si="8"/>
        <v>0</v>
      </c>
      <c r="AP4" s="52">
        <f t="shared" si="9"/>
        <v>0</v>
      </c>
      <c r="AQ4" s="53">
        <f t="shared" si="10"/>
        <v>0</v>
      </c>
      <c r="AR4" s="53">
        <f t="shared" si="11"/>
        <v>0</v>
      </c>
      <c r="AS4" s="53">
        <f t="shared" si="12"/>
        <v>0</v>
      </c>
      <c r="AT4" s="53">
        <f t="shared" si="13"/>
        <v>0</v>
      </c>
      <c r="AU4" s="53">
        <f t="shared" si="14"/>
        <v>0</v>
      </c>
      <c r="AV4" s="53">
        <f t="shared" si="15"/>
        <v>0</v>
      </c>
      <c r="AW4" s="53">
        <f t="shared" si="16"/>
        <v>0</v>
      </c>
      <c r="AX4" s="53">
        <f t="shared" si="17"/>
        <v>0</v>
      </c>
      <c r="AY4" s="53">
        <f t="shared" si="18"/>
        <v>0</v>
      </c>
      <c r="AZ4" s="53">
        <f t="shared" si="19"/>
        <v>0</v>
      </c>
      <c r="BA4" s="53">
        <f t="shared" si="20"/>
        <v>0</v>
      </c>
      <c r="BB4" s="53">
        <f t="shared" si="21"/>
        <v>0</v>
      </c>
      <c r="BC4" s="53">
        <f t="shared" si="22"/>
        <v>0</v>
      </c>
      <c r="BD4" s="53">
        <f t="shared" si="23"/>
        <v>0</v>
      </c>
      <c r="BE4" s="53">
        <f t="shared" si="24"/>
        <v>0</v>
      </c>
      <c r="BF4" s="53">
        <f t="shared" si="25"/>
        <v>0</v>
      </c>
      <c r="BG4" s="53">
        <f t="shared" si="26"/>
        <v>0</v>
      </c>
      <c r="BH4" s="53">
        <f t="shared" si="27"/>
        <v>0</v>
      </c>
      <c r="BI4" s="53">
        <f t="shared" si="28"/>
        <v>0</v>
      </c>
      <c r="BJ4" s="53">
        <f t="shared" si="29"/>
        <v>0</v>
      </c>
      <c r="BK4" s="53">
        <f t="shared" si="30"/>
        <v>0</v>
      </c>
      <c r="BL4" s="53">
        <f t="shared" si="31"/>
        <v>0</v>
      </c>
      <c r="BM4" s="53">
        <f t="shared" si="32"/>
        <v>0</v>
      </c>
      <c r="BN4" s="53">
        <f t="shared" si="33"/>
        <v>0</v>
      </c>
      <c r="BO4" s="53">
        <f t="shared" si="34"/>
        <v>0</v>
      </c>
      <c r="BP4" s="53">
        <f t="shared" si="35"/>
        <v>0</v>
      </c>
      <c r="BQ4" s="53">
        <f t="shared" si="36"/>
        <v>0</v>
      </c>
      <c r="BR4" s="53">
        <f t="shared" si="37"/>
        <v>0</v>
      </c>
      <c r="BS4" s="53">
        <f t="shared" si="38"/>
        <v>0</v>
      </c>
      <c r="BT4" s="53">
        <f t="shared" si="39"/>
        <v>0</v>
      </c>
      <c r="BU4" s="53">
        <f t="shared" si="40"/>
        <v>0</v>
      </c>
      <c r="BV4" s="53">
        <f t="shared" si="41"/>
        <v>0</v>
      </c>
      <c r="BW4" s="53">
        <f t="shared" si="42"/>
        <v>0</v>
      </c>
      <c r="BX4" s="53">
        <f t="shared" si="43"/>
        <v>0</v>
      </c>
      <c r="BY4" s="53">
        <f t="shared" si="44"/>
        <v>0</v>
      </c>
      <c r="BZ4" s="53">
        <f t="shared" si="45"/>
        <v>0</v>
      </c>
      <c r="CA4" s="53">
        <f t="shared" si="46"/>
        <v>0</v>
      </c>
      <c r="CB4" s="53">
        <f t="shared" si="47"/>
        <v>0</v>
      </c>
      <c r="CC4" s="53">
        <f t="shared" si="48"/>
        <v>0</v>
      </c>
      <c r="CD4" s="53">
        <f t="shared" si="49"/>
        <v>0</v>
      </c>
      <c r="CE4" s="53">
        <f t="shared" si="50"/>
        <v>0</v>
      </c>
      <c r="CF4" s="53">
        <f t="shared" si="51"/>
        <v>0</v>
      </c>
      <c r="CG4" s="53">
        <f t="shared" si="52"/>
        <v>0</v>
      </c>
      <c r="CH4" s="53">
        <f t="shared" si="53"/>
        <v>0</v>
      </c>
      <c r="CI4" s="54">
        <f t="shared" si="54"/>
        <v>0</v>
      </c>
      <c r="CJ4" s="16">
        <f t="shared" ref="CJ4:CJ52" si="57">ER59</f>
        <v>4</v>
      </c>
      <c r="CQ4" s="3">
        <v>3</v>
      </c>
      <c r="CR4" s="102">
        <v>3.1666666666666665</v>
      </c>
      <c r="CS4" s="3">
        <v>0.40824829046386357</v>
      </c>
      <c r="CT4" s="3">
        <v>6</v>
      </c>
      <c r="CU4" s="103">
        <v>0.20203050891044216</v>
      </c>
    </row>
    <row r="5" spans="1:99" x14ac:dyDescent="0.2">
      <c r="A5" s="8">
        <v>4</v>
      </c>
      <c r="B5" s="8"/>
      <c r="C5" s="36" t="s">
        <v>25</v>
      </c>
      <c r="J5" s="34" t="s">
        <v>47</v>
      </c>
      <c r="K5" s="9">
        <f>CT54</f>
        <v>221</v>
      </c>
      <c r="L5" s="1"/>
      <c r="P5" s="34" t="s">
        <v>36</v>
      </c>
      <c r="Q5" s="91">
        <f>CU54/(CT54)</f>
        <v>6.4136937776659853E-2</v>
      </c>
      <c r="S5" s="35" t="s">
        <v>37</v>
      </c>
      <c r="T5" s="11">
        <f>AB53/Z53</f>
        <v>0.92307692307692313</v>
      </c>
      <c r="Y5" s="118">
        <v>4</v>
      </c>
      <c r="Z5" s="119">
        <f t="shared" si="0"/>
        <v>11</v>
      </c>
      <c r="AA5" s="119">
        <f>AO6</f>
        <v>9</v>
      </c>
      <c r="AB5" s="119">
        <f>SUM(AM6:AQ6)</f>
        <v>11</v>
      </c>
      <c r="AC5" s="120"/>
      <c r="AD5" s="121"/>
      <c r="AE5" s="122">
        <f t="shared" si="1"/>
        <v>4.1818181818181817</v>
      </c>
      <c r="AF5" s="122">
        <f t="shared" si="2"/>
        <v>0.40451991747794397</v>
      </c>
      <c r="AG5" s="123">
        <f t="shared" si="55"/>
        <v>0.23905160197543052</v>
      </c>
      <c r="AH5" s="123">
        <f t="shared" si="3"/>
        <v>3.9427665798427514</v>
      </c>
      <c r="AI5" s="123">
        <f t="shared" si="4"/>
        <v>4.420869783793612</v>
      </c>
      <c r="AK5" s="2">
        <f t="shared" si="56"/>
        <v>3</v>
      </c>
      <c r="AL5" s="55">
        <f t="shared" si="5"/>
        <v>0</v>
      </c>
      <c r="AM5" s="56">
        <f t="shared" si="6"/>
        <v>0</v>
      </c>
      <c r="AN5" s="44">
        <f t="shared" si="7"/>
        <v>5</v>
      </c>
      <c r="AO5" s="50">
        <f t="shared" si="8"/>
        <v>0</v>
      </c>
      <c r="AP5" s="57">
        <f t="shared" si="9"/>
        <v>0</v>
      </c>
      <c r="AQ5" s="58">
        <f t="shared" si="10"/>
        <v>0</v>
      </c>
      <c r="AR5" s="53">
        <f t="shared" si="11"/>
        <v>0</v>
      </c>
      <c r="AS5" s="53">
        <f t="shared" si="12"/>
        <v>0</v>
      </c>
      <c r="AT5" s="53">
        <f t="shared" si="13"/>
        <v>0</v>
      </c>
      <c r="AU5" s="53">
        <f t="shared" si="14"/>
        <v>0</v>
      </c>
      <c r="AV5" s="53">
        <f t="shared" si="15"/>
        <v>0</v>
      </c>
      <c r="AW5" s="53">
        <f t="shared" si="16"/>
        <v>0</v>
      </c>
      <c r="AX5" s="53">
        <f t="shared" si="17"/>
        <v>0</v>
      </c>
      <c r="AY5" s="53">
        <f t="shared" si="18"/>
        <v>0</v>
      </c>
      <c r="AZ5" s="53">
        <f t="shared" si="19"/>
        <v>0</v>
      </c>
      <c r="BA5" s="53">
        <f t="shared" si="20"/>
        <v>0</v>
      </c>
      <c r="BB5" s="53">
        <f t="shared" si="21"/>
        <v>0</v>
      </c>
      <c r="BC5" s="53">
        <f t="shared" si="22"/>
        <v>0</v>
      </c>
      <c r="BD5" s="53">
        <f t="shared" si="23"/>
        <v>0</v>
      </c>
      <c r="BE5" s="53">
        <f t="shared" si="24"/>
        <v>0</v>
      </c>
      <c r="BF5" s="53">
        <f t="shared" si="25"/>
        <v>0</v>
      </c>
      <c r="BG5" s="53">
        <f t="shared" si="26"/>
        <v>0</v>
      </c>
      <c r="BH5" s="53">
        <f t="shared" si="27"/>
        <v>0</v>
      </c>
      <c r="BI5" s="53">
        <f t="shared" si="28"/>
        <v>0</v>
      </c>
      <c r="BJ5" s="53">
        <f t="shared" si="29"/>
        <v>0</v>
      </c>
      <c r="BK5" s="53">
        <f t="shared" si="30"/>
        <v>0</v>
      </c>
      <c r="BL5" s="53">
        <f t="shared" si="31"/>
        <v>0</v>
      </c>
      <c r="BM5" s="53">
        <f t="shared" si="32"/>
        <v>0</v>
      </c>
      <c r="BN5" s="53">
        <f t="shared" si="33"/>
        <v>0</v>
      </c>
      <c r="BO5" s="53">
        <f t="shared" si="34"/>
        <v>0</v>
      </c>
      <c r="BP5" s="53">
        <f t="shared" si="35"/>
        <v>0</v>
      </c>
      <c r="BQ5" s="53">
        <f t="shared" si="36"/>
        <v>0</v>
      </c>
      <c r="BR5" s="53">
        <f t="shared" si="37"/>
        <v>0</v>
      </c>
      <c r="BS5" s="53">
        <f t="shared" si="38"/>
        <v>0</v>
      </c>
      <c r="BT5" s="53">
        <f t="shared" si="39"/>
        <v>0</v>
      </c>
      <c r="BU5" s="53">
        <f t="shared" si="40"/>
        <v>0</v>
      </c>
      <c r="BV5" s="53">
        <f t="shared" si="41"/>
        <v>0</v>
      </c>
      <c r="BW5" s="53">
        <f t="shared" si="42"/>
        <v>0</v>
      </c>
      <c r="BX5" s="53">
        <f t="shared" si="43"/>
        <v>0</v>
      </c>
      <c r="BY5" s="53">
        <f t="shared" si="44"/>
        <v>0</v>
      </c>
      <c r="BZ5" s="53">
        <f t="shared" si="45"/>
        <v>0</v>
      </c>
      <c r="CA5" s="53">
        <f t="shared" si="46"/>
        <v>0</v>
      </c>
      <c r="CB5" s="53">
        <f t="shared" si="47"/>
        <v>0</v>
      </c>
      <c r="CC5" s="53">
        <f t="shared" si="48"/>
        <v>0</v>
      </c>
      <c r="CD5" s="53">
        <f t="shared" si="49"/>
        <v>0</v>
      </c>
      <c r="CE5" s="53">
        <f t="shared" si="50"/>
        <v>0</v>
      </c>
      <c r="CF5" s="53">
        <f t="shared" si="51"/>
        <v>0</v>
      </c>
      <c r="CG5" s="53">
        <f t="shared" si="52"/>
        <v>0</v>
      </c>
      <c r="CH5" s="53">
        <f t="shared" si="53"/>
        <v>0</v>
      </c>
      <c r="CI5" s="54">
        <f t="shared" si="54"/>
        <v>0</v>
      </c>
      <c r="CJ5" s="16">
        <f t="shared" si="57"/>
        <v>5</v>
      </c>
      <c r="CQ5" s="3">
        <v>4</v>
      </c>
      <c r="CR5" s="102">
        <v>4.1818181818181817</v>
      </c>
      <c r="CS5" s="3">
        <v>0.40451991747794397</v>
      </c>
      <c r="CT5" s="3">
        <v>11</v>
      </c>
      <c r="CU5" s="103">
        <v>0.31426968052735449</v>
      </c>
    </row>
    <row r="6" spans="1:99" x14ac:dyDescent="0.2">
      <c r="A6" s="8">
        <v>5</v>
      </c>
      <c r="B6" s="8"/>
      <c r="C6" s="142" t="s">
        <v>30</v>
      </c>
      <c r="D6" s="143"/>
      <c r="E6" s="143"/>
      <c r="F6" s="144"/>
      <c r="J6" s="34" t="s">
        <v>1</v>
      </c>
      <c r="K6" s="42">
        <f>AL3+AM4+AN5+AO6+AP7+AQ8+AR9+AS10+AT11+AU12+AV13+AW14+AX15+AY16+AZ17+BA18+BB19+BC20+BD21+BE22+BF23+BG24+BH25+BI26+BJ27+BK28+BL29+BM30+BN31+BO32+BP33+BQ34+BR35+BS36+BT37+BU38+BV39+BW40+BX41+BY42+BZ43+CA44+CB45+CC46+CD47+CE48+CF49+CG50+CH51+CI52</f>
        <v>94</v>
      </c>
      <c r="P6" s="34"/>
      <c r="Q6" s="3"/>
      <c r="S6" s="35" t="s">
        <v>41</v>
      </c>
      <c r="Y6" s="15">
        <v>5</v>
      </c>
      <c r="Z6" s="16">
        <f t="shared" si="0"/>
        <v>8</v>
      </c>
      <c r="AA6" s="17">
        <f>AP7</f>
        <v>4</v>
      </c>
      <c r="AB6" s="82">
        <f>SUM(AN7:AR7)</f>
        <v>10</v>
      </c>
      <c r="AC6" s="18">
        <f t="shared" ref="AC6:AC18" si="58">AB6/Z6</f>
        <v>1.25</v>
      </c>
      <c r="AE6" s="20">
        <f t="shared" si="1"/>
        <v>5.375</v>
      </c>
      <c r="AF6" s="20">
        <f t="shared" si="2"/>
        <v>0.91612538131290433</v>
      </c>
      <c r="AG6" s="19">
        <f t="shared" si="55"/>
        <v>0.63483083477268032</v>
      </c>
      <c r="AH6" s="19">
        <f t="shared" si="3"/>
        <v>4.7401691652273197</v>
      </c>
      <c r="AI6" s="19">
        <f t="shared" si="4"/>
        <v>6.0098308347726803</v>
      </c>
      <c r="AK6" s="2">
        <f t="shared" si="56"/>
        <v>4</v>
      </c>
      <c r="AL6" s="59">
        <f t="shared" si="5"/>
        <v>0</v>
      </c>
      <c r="AM6" s="60">
        <f t="shared" si="6"/>
        <v>0</v>
      </c>
      <c r="AN6" s="61">
        <f t="shared" si="7"/>
        <v>1</v>
      </c>
      <c r="AO6" s="44">
        <f t="shared" si="8"/>
        <v>9</v>
      </c>
      <c r="AP6" s="50">
        <f t="shared" si="9"/>
        <v>1</v>
      </c>
      <c r="AQ6" s="62">
        <f t="shared" si="10"/>
        <v>0</v>
      </c>
      <c r="AR6" s="52">
        <f t="shared" si="11"/>
        <v>0</v>
      </c>
      <c r="AS6" s="53">
        <f t="shared" si="12"/>
        <v>0</v>
      </c>
      <c r="AT6" s="53">
        <f t="shared" si="13"/>
        <v>0</v>
      </c>
      <c r="AU6" s="53">
        <f t="shared" si="14"/>
        <v>0</v>
      </c>
      <c r="AV6" s="53">
        <f t="shared" si="15"/>
        <v>0</v>
      </c>
      <c r="AW6" s="53">
        <f t="shared" si="16"/>
        <v>0</v>
      </c>
      <c r="AX6" s="53">
        <f t="shared" si="17"/>
        <v>0</v>
      </c>
      <c r="AY6" s="53">
        <f t="shared" si="18"/>
        <v>0</v>
      </c>
      <c r="AZ6" s="53">
        <f t="shared" si="19"/>
        <v>0</v>
      </c>
      <c r="BA6" s="53">
        <f t="shared" si="20"/>
        <v>0</v>
      </c>
      <c r="BB6" s="53">
        <f t="shared" si="21"/>
        <v>0</v>
      </c>
      <c r="BC6" s="53">
        <f t="shared" si="22"/>
        <v>0</v>
      </c>
      <c r="BD6" s="53">
        <f t="shared" si="23"/>
        <v>0</v>
      </c>
      <c r="BE6" s="53">
        <f t="shared" si="24"/>
        <v>0</v>
      </c>
      <c r="BF6" s="53">
        <f t="shared" si="25"/>
        <v>0</v>
      </c>
      <c r="BG6" s="53">
        <f t="shared" si="26"/>
        <v>0</v>
      </c>
      <c r="BH6" s="53">
        <f t="shared" si="27"/>
        <v>0</v>
      </c>
      <c r="BI6" s="53">
        <f t="shared" si="28"/>
        <v>0</v>
      </c>
      <c r="BJ6" s="53">
        <f t="shared" si="29"/>
        <v>0</v>
      </c>
      <c r="BK6" s="53">
        <f t="shared" si="30"/>
        <v>0</v>
      </c>
      <c r="BL6" s="53">
        <f t="shared" si="31"/>
        <v>0</v>
      </c>
      <c r="BM6" s="53">
        <f t="shared" si="32"/>
        <v>0</v>
      </c>
      <c r="BN6" s="53">
        <f t="shared" si="33"/>
        <v>0</v>
      </c>
      <c r="BO6" s="53">
        <f t="shared" si="34"/>
        <v>0</v>
      </c>
      <c r="BP6" s="53">
        <f t="shared" si="35"/>
        <v>0</v>
      </c>
      <c r="BQ6" s="53">
        <f t="shared" si="36"/>
        <v>0</v>
      </c>
      <c r="BR6" s="53">
        <f t="shared" si="37"/>
        <v>0</v>
      </c>
      <c r="BS6" s="53">
        <f t="shared" si="38"/>
        <v>0</v>
      </c>
      <c r="BT6" s="53">
        <f t="shared" si="39"/>
        <v>0</v>
      </c>
      <c r="BU6" s="53">
        <f t="shared" si="40"/>
        <v>0</v>
      </c>
      <c r="BV6" s="53">
        <f t="shared" si="41"/>
        <v>0</v>
      </c>
      <c r="BW6" s="53">
        <f t="shared" si="42"/>
        <v>0</v>
      </c>
      <c r="BX6" s="53">
        <f t="shared" si="43"/>
        <v>0</v>
      </c>
      <c r="BY6" s="53">
        <f t="shared" si="44"/>
        <v>0</v>
      </c>
      <c r="BZ6" s="53">
        <f t="shared" si="45"/>
        <v>0</v>
      </c>
      <c r="CA6" s="53">
        <f t="shared" si="46"/>
        <v>0</v>
      </c>
      <c r="CB6" s="53">
        <f t="shared" si="47"/>
        <v>0</v>
      </c>
      <c r="CC6" s="53">
        <f t="shared" si="48"/>
        <v>0</v>
      </c>
      <c r="CD6" s="53">
        <f t="shared" si="49"/>
        <v>0</v>
      </c>
      <c r="CE6" s="53">
        <f t="shared" si="50"/>
        <v>0</v>
      </c>
      <c r="CF6" s="53">
        <f t="shared" si="51"/>
        <v>0</v>
      </c>
      <c r="CG6" s="53">
        <f t="shared" si="52"/>
        <v>0</v>
      </c>
      <c r="CH6" s="53">
        <f t="shared" si="53"/>
        <v>0</v>
      </c>
      <c r="CI6" s="54">
        <f t="shared" si="54"/>
        <v>0</v>
      </c>
      <c r="CJ6" s="16">
        <f t="shared" si="57"/>
        <v>11</v>
      </c>
      <c r="CQ6" s="3">
        <v>5</v>
      </c>
      <c r="CR6" s="102">
        <v>5.375</v>
      </c>
      <c r="CS6" s="3">
        <v>0.91612538131290433</v>
      </c>
      <c r="CT6" s="3">
        <v>8</v>
      </c>
      <c r="CU6" s="103">
        <v>0.64996683927248311</v>
      </c>
    </row>
    <row r="7" spans="1:99" x14ac:dyDescent="0.2">
      <c r="A7" s="8">
        <v>6</v>
      </c>
      <c r="B7" s="8"/>
      <c r="C7" s="145"/>
      <c r="D7" s="146"/>
      <c r="E7" s="146"/>
      <c r="F7" s="147"/>
      <c r="J7" s="34" t="s">
        <v>42</v>
      </c>
      <c r="K7" s="10">
        <f>SUM(AB2:AB51)</f>
        <v>204</v>
      </c>
      <c r="P7" s="35" t="s">
        <v>37</v>
      </c>
      <c r="Q7" s="11">
        <f>AA53/Z53</f>
        <v>0.42533936651583709</v>
      </c>
      <c r="Y7" s="118">
        <v>6</v>
      </c>
      <c r="Z7" s="119">
        <f t="shared" si="0"/>
        <v>20</v>
      </c>
      <c r="AA7" s="119">
        <f>AQ8</f>
        <v>9</v>
      </c>
      <c r="AB7" s="119">
        <f>SUM(AO8:AS8)</f>
        <v>15</v>
      </c>
      <c r="AC7" s="120">
        <f>AB7/Z7</f>
        <v>0.75</v>
      </c>
      <c r="AD7" s="121"/>
      <c r="AE7" s="122">
        <f t="shared" si="1"/>
        <v>6.25</v>
      </c>
      <c r="AF7" s="122">
        <f t="shared" si="2"/>
        <v>0.96654566695826094</v>
      </c>
      <c r="AG7" s="123">
        <f t="shared" si="55"/>
        <v>0.4235995317927706</v>
      </c>
      <c r="AH7" s="123">
        <f t="shared" si="3"/>
        <v>5.826400468207229</v>
      </c>
      <c r="AI7" s="123">
        <f t="shared" si="4"/>
        <v>6.673599531792771</v>
      </c>
      <c r="AK7" s="2">
        <f t="shared" si="56"/>
        <v>5</v>
      </c>
      <c r="AL7" s="59">
        <f t="shared" si="5"/>
        <v>0</v>
      </c>
      <c r="AM7" s="63">
        <f t="shared" si="6"/>
        <v>0</v>
      </c>
      <c r="AN7" s="60">
        <f t="shared" si="7"/>
        <v>0</v>
      </c>
      <c r="AO7" s="56">
        <f t="shared" si="8"/>
        <v>2</v>
      </c>
      <c r="AP7" s="44">
        <f t="shared" si="9"/>
        <v>4</v>
      </c>
      <c r="AQ7" s="53">
        <f t="shared" si="10"/>
        <v>4</v>
      </c>
      <c r="AR7" s="57">
        <f t="shared" si="11"/>
        <v>0</v>
      </c>
      <c r="AS7" s="52">
        <f t="shared" si="12"/>
        <v>0</v>
      </c>
      <c r="AT7" s="53">
        <f t="shared" si="13"/>
        <v>0</v>
      </c>
      <c r="AU7" s="53">
        <f t="shared" si="14"/>
        <v>0</v>
      </c>
      <c r="AV7" s="53">
        <f t="shared" si="15"/>
        <v>0</v>
      </c>
      <c r="AW7" s="53">
        <f t="shared" si="16"/>
        <v>0</v>
      </c>
      <c r="AX7" s="53">
        <f t="shared" si="17"/>
        <v>0</v>
      </c>
      <c r="AY7" s="53">
        <f t="shared" si="18"/>
        <v>0</v>
      </c>
      <c r="AZ7" s="53">
        <f t="shared" si="19"/>
        <v>0</v>
      </c>
      <c r="BA7" s="53">
        <f t="shared" si="20"/>
        <v>0</v>
      </c>
      <c r="BB7" s="53">
        <f t="shared" si="21"/>
        <v>0</v>
      </c>
      <c r="BC7" s="53">
        <f t="shared" si="22"/>
        <v>0</v>
      </c>
      <c r="BD7" s="53">
        <f t="shared" si="23"/>
        <v>0</v>
      </c>
      <c r="BE7" s="53">
        <f t="shared" si="24"/>
        <v>0</v>
      </c>
      <c r="BF7" s="53">
        <f t="shared" si="25"/>
        <v>0</v>
      </c>
      <c r="BG7" s="53">
        <f t="shared" si="26"/>
        <v>0</v>
      </c>
      <c r="BH7" s="53">
        <f t="shared" si="27"/>
        <v>0</v>
      </c>
      <c r="BI7" s="53">
        <f t="shared" si="28"/>
        <v>0</v>
      </c>
      <c r="BJ7" s="53">
        <f t="shared" si="29"/>
        <v>0</v>
      </c>
      <c r="BK7" s="53">
        <f t="shared" si="30"/>
        <v>0</v>
      </c>
      <c r="BL7" s="53">
        <f t="shared" si="31"/>
        <v>0</v>
      </c>
      <c r="BM7" s="53">
        <f t="shared" si="32"/>
        <v>0</v>
      </c>
      <c r="BN7" s="53">
        <f t="shared" si="33"/>
        <v>0</v>
      </c>
      <c r="BO7" s="53">
        <f t="shared" si="34"/>
        <v>0</v>
      </c>
      <c r="BP7" s="53">
        <f t="shared" si="35"/>
        <v>0</v>
      </c>
      <c r="BQ7" s="53">
        <f t="shared" si="36"/>
        <v>0</v>
      </c>
      <c r="BR7" s="53">
        <f t="shared" si="37"/>
        <v>0</v>
      </c>
      <c r="BS7" s="53">
        <f t="shared" si="38"/>
        <v>0</v>
      </c>
      <c r="BT7" s="53">
        <f t="shared" si="39"/>
        <v>0</v>
      </c>
      <c r="BU7" s="53">
        <f t="shared" si="40"/>
        <v>0</v>
      </c>
      <c r="BV7" s="53">
        <f t="shared" si="41"/>
        <v>0</v>
      </c>
      <c r="BW7" s="53">
        <f t="shared" si="42"/>
        <v>0</v>
      </c>
      <c r="BX7" s="53">
        <f t="shared" si="43"/>
        <v>0</v>
      </c>
      <c r="BY7" s="53">
        <f t="shared" si="44"/>
        <v>0</v>
      </c>
      <c r="BZ7" s="53">
        <f t="shared" si="45"/>
        <v>0</v>
      </c>
      <c r="CA7" s="53">
        <f t="shared" si="46"/>
        <v>0</v>
      </c>
      <c r="CB7" s="53">
        <f t="shared" si="47"/>
        <v>0</v>
      </c>
      <c r="CC7" s="53">
        <f t="shared" si="48"/>
        <v>0</v>
      </c>
      <c r="CD7" s="53">
        <f t="shared" si="49"/>
        <v>0</v>
      </c>
      <c r="CE7" s="53">
        <f t="shared" si="50"/>
        <v>0</v>
      </c>
      <c r="CF7" s="53">
        <f t="shared" si="51"/>
        <v>0</v>
      </c>
      <c r="CG7" s="53">
        <f t="shared" si="52"/>
        <v>0</v>
      </c>
      <c r="CH7" s="53">
        <f t="shared" si="53"/>
        <v>0</v>
      </c>
      <c r="CI7" s="54">
        <f t="shared" si="54"/>
        <v>0</v>
      </c>
      <c r="CJ7" s="16">
        <f t="shared" si="57"/>
        <v>10</v>
      </c>
      <c r="CQ7" s="3">
        <v>6</v>
      </c>
      <c r="CR7" s="102">
        <v>6.25</v>
      </c>
      <c r="CS7" s="3">
        <v>0.96654566695826094</v>
      </c>
      <c r="CT7" s="3">
        <v>20</v>
      </c>
      <c r="CU7" s="103">
        <v>1.4498161415657047</v>
      </c>
    </row>
    <row r="8" spans="1:99" x14ac:dyDescent="0.2">
      <c r="A8" s="8">
        <v>7</v>
      </c>
      <c r="B8" s="8"/>
      <c r="C8" s="137" t="s">
        <v>38</v>
      </c>
      <c r="D8" s="138"/>
      <c r="E8" s="138"/>
      <c r="F8" s="139"/>
      <c r="J8" s="34" t="s">
        <v>40</v>
      </c>
      <c r="K8" s="41">
        <f>Z53-AB53</f>
        <v>17</v>
      </c>
      <c r="L8" s="12"/>
      <c r="P8" s="35" t="s">
        <v>45</v>
      </c>
      <c r="Y8" s="15">
        <v>7</v>
      </c>
      <c r="Z8" s="16">
        <f t="shared" si="0"/>
        <v>19</v>
      </c>
      <c r="AA8" s="17">
        <f>AR9</f>
        <v>11</v>
      </c>
      <c r="AB8" s="82">
        <f>SUM(AP9:AT9)</f>
        <v>26</v>
      </c>
      <c r="AC8" s="18">
        <f t="shared" si="58"/>
        <v>1.368421052631579</v>
      </c>
      <c r="AE8" s="20">
        <f t="shared" si="1"/>
        <v>7.4210526315789478</v>
      </c>
      <c r="AF8" s="20">
        <f t="shared" si="2"/>
        <v>1.5389675281277293</v>
      </c>
      <c r="AG8" s="19">
        <f t="shared" si="55"/>
        <v>0.69199147940256334</v>
      </c>
      <c r="AH8" s="19">
        <f t="shared" si="3"/>
        <v>6.7290611521763841</v>
      </c>
      <c r="AI8" s="19">
        <f t="shared" si="4"/>
        <v>8.1130441109815106</v>
      </c>
      <c r="AK8" s="2">
        <f t="shared" si="56"/>
        <v>6</v>
      </c>
      <c r="AL8" s="59">
        <f t="shared" si="5"/>
        <v>0</v>
      </c>
      <c r="AM8" s="53">
        <f t="shared" si="6"/>
        <v>0</v>
      </c>
      <c r="AN8" s="64">
        <f t="shared" si="7"/>
        <v>0</v>
      </c>
      <c r="AO8" s="53">
        <f t="shared" si="8"/>
        <v>0</v>
      </c>
      <c r="AP8" s="61">
        <f t="shared" si="9"/>
        <v>2</v>
      </c>
      <c r="AQ8" s="44">
        <f t="shared" si="10"/>
        <v>9</v>
      </c>
      <c r="AR8" s="50">
        <f t="shared" si="11"/>
        <v>3</v>
      </c>
      <c r="AS8" s="57">
        <f t="shared" si="12"/>
        <v>1</v>
      </c>
      <c r="AT8" s="52">
        <f t="shared" si="13"/>
        <v>0</v>
      </c>
      <c r="AU8" s="53">
        <f t="shared" si="14"/>
        <v>0</v>
      </c>
      <c r="AV8" s="53">
        <f t="shared" si="15"/>
        <v>0</v>
      </c>
      <c r="AW8" s="53">
        <f t="shared" si="16"/>
        <v>0</v>
      </c>
      <c r="AX8" s="53">
        <f t="shared" si="17"/>
        <v>0</v>
      </c>
      <c r="AY8" s="53">
        <f t="shared" si="18"/>
        <v>0</v>
      </c>
      <c r="AZ8" s="53">
        <f t="shared" si="19"/>
        <v>0</v>
      </c>
      <c r="BA8" s="53">
        <f t="shared" si="20"/>
        <v>0</v>
      </c>
      <c r="BB8" s="53">
        <f t="shared" si="21"/>
        <v>0</v>
      </c>
      <c r="BC8" s="53">
        <f t="shared" si="22"/>
        <v>0</v>
      </c>
      <c r="BD8" s="53">
        <f t="shared" si="23"/>
        <v>0</v>
      </c>
      <c r="BE8" s="53">
        <f t="shared" si="24"/>
        <v>0</v>
      </c>
      <c r="BF8" s="53">
        <f t="shared" si="25"/>
        <v>0</v>
      </c>
      <c r="BG8" s="53">
        <f t="shared" si="26"/>
        <v>0</v>
      </c>
      <c r="BH8" s="53">
        <f t="shared" si="27"/>
        <v>0</v>
      </c>
      <c r="BI8" s="53">
        <f t="shared" si="28"/>
        <v>0</v>
      </c>
      <c r="BJ8" s="53">
        <f t="shared" si="29"/>
        <v>0</v>
      </c>
      <c r="BK8" s="53">
        <f t="shared" si="30"/>
        <v>0</v>
      </c>
      <c r="BL8" s="53">
        <f t="shared" si="31"/>
        <v>0</v>
      </c>
      <c r="BM8" s="53">
        <f t="shared" si="32"/>
        <v>0</v>
      </c>
      <c r="BN8" s="53">
        <f t="shared" si="33"/>
        <v>0</v>
      </c>
      <c r="BO8" s="53">
        <f t="shared" si="34"/>
        <v>0</v>
      </c>
      <c r="BP8" s="53">
        <f t="shared" si="35"/>
        <v>0</v>
      </c>
      <c r="BQ8" s="53">
        <f t="shared" si="36"/>
        <v>0</v>
      </c>
      <c r="BR8" s="53">
        <f t="shared" si="37"/>
        <v>0</v>
      </c>
      <c r="BS8" s="53">
        <f t="shared" si="38"/>
        <v>0</v>
      </c>
      <c r="BT8" s="53">
        <f t="shared" si="39"/>
        <v>0</v>
      </c>
      <c r="BU8" s="53">
        <f t="shared" si="40"/>
        <v>0</v>
      </c>
      <c r="BV8" s="53">
        <f t="shared" si="41"/>
        <v>0</v>
      </c>
      <c r="BW8" s="53">
        <f t="shared" si="42"/>
        <v>0</v>
      </c>
      <c r="BX8" s="53">
        <f t="shared" si="43"/>
        <v>0</v>
      </c>
      <c r="BY8" s="53">
        <f t="shared" si="44"/>
        <v>0</v>
      </c>
      <c r="BZ8" s="53">
        <f t="shared" si="45"/>
        <v>0</v>
      </c>
      <c r="CA8" s="53">
        <f t="shared" si="46"/>
        <v>0</v>
      </c>
      <c r="CB8" s="53">
        <f t="shared" si="47"/>
        <v>0</v>
      </c>
      <c r="CC8" s="53">
        <f t="shared" si="48"/>
        <v>0</v>
      </c>
      <c r="CD8" s="53">
        <f t="shared" si="49"/>
        <v>0</v>
      </c>
      <c r="CE8" s="53">
        <f t="shared" si="50"/>
        <v>0</v>
      </c>
      <c r="CF8" s="53">
        <f t="shared" si="51"/>
        <v>0</v>
      </c>
      <c r="CG8" s="53">
        <f t="shared" si="52"/>
        <v>0</v>
      </c>
      <c r="CH8" s="53">
        <f t="shared" si="53"/>
        <v>0</v>
      </c>
      <c r="CI8" s="54">
        <f t="shared" si="54"/>
        <v>0</v>
      </c>
      <c r="CJ8" s="16">
        <f t="shared" si="57"/>
        <v>15</v>
      </c>
      <c r="CQ8" s="3">
        <v>7</v>
      </c>
      <c r="CR8" s="102">
        <v>7.4210526315789478</v>
      </c>
      <c r="CS8" s="3">
        <v>1.5389675281277293</v>
      </c>
      <c r="CT8" s="3">
        <v>19</v>
      </c>
      <c r="CU8" s="103">
        <v>1.2102404524154373</v>
      </c>
    </row>
    <row r="9" spans="1:99" x14ac:dyDescent="0.2">
      <c r="A9" s="8">
        <v>8</v>
      </c>
      <c r="B9" s="8"/>
      <c r="C9" s="137"/>
      <c r="D9" s="138"/>
      <c r="E9" s="138"/>
      <c r="F9" s="139"/>
      <c r="Y9" s="118">
        <v>8</v>
      </c>
      <c r="Z9" s="119">
        <f t="shared" si="0"/>
        <v>28</v>
      </c>
      <c r="AA9" s="119">
        <f>AS10</f>
        <v>12</v>
      </c>
      <c r="AB9" s="119">
        <f>SUM(AQ10:AU10)</f>
        <v>24</v>
      </c>
      <c r="AC9" s="120">
        <f t="shared" si="58"/>
        <v>0.8571428571428571</v>
      </c>
      <c r="AD9" s="121"/>
      <c r="AE9" s="122">
        <f t="shared" si="1"/>
        <v>8.0357142857142865</v>
      </c>
      <c r="AF9" s="122">
        <f t="shared" si="2"/>
        <v>0.9615628812527951</v>
      </c>
      <c r="AG9" s="123">
        <f t="shared" si="55"/>
        <v>0.35616133085609447</v>
      </c>
      <c r="AH9" s="123">
        <f t="shared" si="3"/>
        <v>7.6795529548581918</v>
      </c>
      <c r="AI9" s="123">
        <f t="shared" si="4"/>
        <v>8.3918756165703812</v>
      </c>
      <c r="AK9" s="2">
        <f t="shared" si="56"/>
        <v>7</v>
      </c>
      <c r="AL9" s="59">
        <f t="shared" si="5"/>
        <v>0</v>
      </c>
      <c r="AM9" s="53">
        <f t="shared" si="6"/>
        <v>0</v>
      </c>
      <c r="AN9" s="53">
        <f t="shared" si="7"/>
        <v>0</v>
      </c>
      <c r="AO9" s="63">
        <f t="shared" si="8"/>
        <v>0</v>
      </c>
      <c r="AP9" s="60">
        <f t="shared" si="9"/>
        <v>1</v>
      </c>
      <c r="AQ9" s="61">
        <f t="shared" si="10"/>
        <v>6</v>
      </c>
      <c r="AR9" s="44">
        <f t="shared" si="11"/>
        <v>11</v>
      </c>
      <c r="AS9" s="53">
        <f t="shared" si="12"/>
        <v>7</v>
      </c>
      <c r="AT9" s="65">
        <f t="shared" si="13"/>
        <v>1</v>
      </c>
      <c r="AU9" s="53">
        <f t="shared" si="14"/>
        <v>0</v>
      </c>
      <c r="AV9" s="53">
        <f t="shared" si="15"/>
        <v>0</v>
      </c>
      <c r="AW9" s="53">
        <f t="shared" si="16"/>
        <v>0</v>
      </c>
      <c r="AX9" s="53">
        <f t="shared" si="17"/>
        <v>0</v>
      </c>
      <c r="AY9" s="53">
        <f t="shared" si="18"/>
        <v>0</v>
      </c>
      <c r="AZ9" s="53">
        <f t="shared" si="19"/>
        <v>0</v>
      </c>
      <c r="BA9" s="53">
        <f t="shared" si="20"/>
        <v>0</v>
      </c>
      <c r="BB9" s="53">
        <f t="shared" si="21"/>
        <v>0</v>
      </c>
      <c r="BC9" s="53">
        <f t="shared" si="22"/>
        <v>0</v>
      </c>
      <c r="BD9" s="53">
        <f t="shared" si="23"/>
        <v>0</v>
      </c>
      <c r="BE9" s="53">
        <f t="shared" si="24"/>
        <v>0</v>
      </c>
      <c r="BF9" s="53">
        <f t="shared" si="25"/>
        <v>0</v>
      </c>
      <c r="BG9" s="53">
        <f t="shared" si="26"/>
        <v>0</v>
      </c>
      <c r="BH9" s="53">
        <f t="shared" si="27"/>
        <v>0</v>
      </c>
      <c r="BI9" s="53">
        <f t="shared" si="28"/>
        <v>0</v>
      </c>
      <c r="BJ9" s="53">
        <f t="shared" si="29"/>
        <v>0</v>
      </c>
      <c r="BK9" s="53">
        <f t="shared" si="30"/>
        <v>0</v>
      </c>
      <c r="BL9" s="53">
        <f t="shared" si="31"/>
        <v>0</v>
      </c>
      <c r="BM9" s="53">
        <f t="shared" si="32"/>
        <v>0</v>
      </c>
      <c r="BN9" s="53">
        <f t="shared" si="33"/>
        <v>0</v>
      </c>
      <c r="BO9" s="53">
        <f t="shared" si="34"/>
        <v>0</v>
      </c>
      <c r="BP9" s="53">
        <f t="shared" si="35"/>
        <v>0</v>
      </c>
      <c r="BQ9" s="53">
        <f t="shared" si="36"/>
        <v>0</v>
      </c>
      <c r="BR9" s="53">
        <f t="shared" si="37"/>
        <v>0</v>
      </c>
      <c r="BS9" s="53">
        <f t="shared" si="38"/>
        <v>0</v>
      </c>
      <c r="BT9" s="53">
        <f t="shared" si="39"/>
        <v>0</v>
      </c>
      <c r="BU9" s="53">
        <f t="shared" si="40"/>
        <v>0</v>
      </c>
      <c r="BV9" s="53">
        <f t="shared" si="41"/>
        <v>0</v>
      </c>
      <c r="BW9" s="53">
        <f t="shared" si="42"/>
        <v>0</v>
      </c>
      <c r="BX9" s="53">
        <f t="shared" si="43"/>
        <v>0</v>
      </c>
      <c r="BY9" s="53">
        <f t="shared" si="44"/>
        <v>0</v>
      </c>
      <c r="BZ9" s="53">
        <f t="shared" si="45"/>
        <v>0</v>
      </c>
      <c r="CA9" s="53">
        <f t="shared" si="46"/>
        <v>0</v>
      </c>
      <c r="CB9" s="53">
        <f t="shared" si="47"/>
        <v>0</v>
      </c>
      <c r="CC9" s="53">
        <f t="shared" si="48"/>
        <v>0</v>
      </c>
      <c r="CD9" s="53">
        <f t="shared" si="49"/>
        <v>0</v>
      </c>
      <c r="CE9" s="53">
        <f t="shared" si="50"/>
        <v>0</v>
      </c>
      <c r="CF9" s="53">
        <f t="shared" si="51"/>
        <v>0</v>
      </c>
      <c r="CG9" s="53">
        <f t="shared" si="52"/>
        <v>0</v>
      </c>
      <c r="CH9" s="53">
        <f t="shared" si="53"/>
        <v>0</v>
      </c>
      <c r="CI9" s="54">
        <f t="shared" si="54"/>
        <v>0</v>
      </c>
      <c r="CJ9" s="16">
        <f t="shared" si="57"/>
        <v>26</v>
      </c>
      <c r="CQ9" s="3">
        <v>8</v>
      </c>
      <c r="CR9" s="102">
        <v>8.0357142857142865</v>
      </c>
      <c r="CS9" s="3">
        <v>0.9615628812527951</v>
      </c>
      <c r="CT9" s="3">
        <v>28</v>
      </c>
      <c r="CU9" s="103">
        <v>1.675400717029863</v>
      </c>
    </row>
    <row r="10" spans="1:99" x14ac:dyDescent="0.2">
      <c r="A10" s="8">
        <v>9</v>
      </c>
      <c r="B10" s="8"/>
      <c r="C10" s="28" t="s">
        <v>31</v>
      </c>
      <c r="D10" s="33"/>
      <c r="E10" s="33"/>
      <c r="F10" s="29"/>
      <c r="Y10" s="15">
        <v>9</v>
      </c>
      <c r="Z10" s="16">
        <f t="shared" si="0"/>
        <v>24</v>
      </c>
      <c r="AA10" s="17">
        <f>AT11</f>
        <v>9</v>
      </c>
      <c r="AB10" s="82">
        <f>SUM(AR11:AV11)</f>
        <v>27</v>
      </c>
      <c r="AC10" s="18">
        <f t="shared" si="58"/>
        <v>1.125</v>
      </c>
      <c r="AE10" s="20">
        <f t="shared" si="1"/>
        <v>9.2083333333333339</v>
      </c>
      <c r="AF10" s="20">
        <f t="shared" si="2"/>
        <v>1.4440030912488477</v>
      </c>
      <c r="AG10" s="19">
        <f t="shared" si="55"/>
        <v>0.57771094178914617</v>
      </c>
      <c r="AH10" s="19">
        <f t="shared" si="3"/>
        <v>8.630622391544188</v>
      </c>
      <c r="AI10" s="19">
        <f t="shared" si="4"/>
        <v>9.7860442751224799</v>
      </c>
      <c r="AK10" s="2">
        <f t="shared" si="56"/>
        <v>8</v>
      </c>
      <c r="AL10" s="59">
        <f t="shared" si="5"/>
        <v>0</v>
      </c>
      <c r="AM10" s="53">
        <f t="shared" si="6"/>
        <v>0</v>
      </c>
      <c r="AN10" s="53">
        <f t="shared" si="7"/>
        <v>0</v>
      </c>
      <c r="AO10" s="53">
        <f t="shared" si="8"/>
        <v>0</v>
      </c>
      <c r="AP10" s="63">
        <f t="shared" si="9"/>
        <v>0</v>
      </c>
      <c r="AQ10" s="60">
        <f t="shared" si="10"/>
        <v>0</v>
      </c>
      <c r="AR10" s="56">
        <f t="shared" si="11"/>
        <v>3</v>
      </c>
      <c r="AS10" s="44">
        <f t="shared" si="12"/>
        <v>12</v>
      </c>
      <c r="AT10" s="50">
        <f t="shared" si="13"/>
        <v>7</v>
      </c>
      <c r="AU10" s="57">
        <f t="shared" si="14"/>
        <v>2</v>
      </c>
      <c r="AV10" s="52">
        <f t="shared" si="15"/>
        <v>1</v>
      </c>
      <c r="AW10" s="53">
        <f t="shared" si="16"/>
        <v>0</v>
      </c>
      <c r="AX10" s="53">
        <f t="shared" si="17"/>
        <v>0</v>
      </c>
      <c r="AY10" s="53">
        <f t="shared" si="18"/>
        <v>0</v>
      </c>
      <c r="AZ10" s="53">
        <f t="shared" si="19"/>
        <v>0</v>
      </c>
      <c r="BA10" s="53">
        <f t="shared" si="20"/>
        <v>0</v>
      </c>
      <c r="BB10" s="53">
        <f t="shared" si="21"/>
        <v>0</v>
      </c>
      <c r="BC10" s="53">
        <f t="shared" si="22"/>
        <v>0</v>
      </c>
      <c r="BD10" s="53">
        <f t="shared" si="23"/>
        <v>0</v>
      </c>
      <c r="BE10" s="53">
        <f t="shared" si="24"/>
        <v>0</v>
      </c>
      <c r="BF10" s="53">
        <f t="shared" si="25"/>
        <v>0</v>
      </c>
      <c r="BG10" s="53">
        <f t="shared" si="26"/>
        <v>0</v>
      </c>
      <c r="BH10" s="53">
        <f t="shared" si="27"/>
        <v>0</v>
      </c>
      <c r="BI10" s="53">
        <f t="shared" si="28"/>
        <v>0</v>
      </c>
      <c r="BJ10" s="53">
        <f t="shared" si="29"/>
        <v>0</v>
      </c>
      <c r="BK10" s="53">
        <f t="shared" si="30"/>
        <v>0</v>
      </c>
      <c r="BL10" s="53">
        <f t="shared" si="31"/>
        <v>0</v>
      </c>
      <c r="BM10" s="53">
        <f t="shared" si="32"/>
        <v>0</v>
      </c>
      <c r="BN10" s="53">
        <f t="shared" si="33"/>
        <v>0</v>
      </c>
      <c r="BO10" s="53">
        <f t="shared" si="34"/>
        <v>0</v>
      </c>
      <c r="BP10" s="53">
        <f t="shared" si="35"/>
        <v>0</v>
      </c>
      <c r="BQ10" s="53">
        <f t="shared" si="36"/>
        <v>0</v>
      </c>
      <c r="BR10" s="53">
        <f t="shared" si="37"/>
        <v>0</v>
      </c>
      <c r="BS10" s="53">
        <f t="shared" si="38"/>
        <v>0</v>
      </c>
      <c r="BT10" s="53">
        <f t="shared" si="39"/>
        <v>0</v>
      </c>
      <c r="BU10" s="53">
        <f t="shared" si="40"/>
        <v>0</v>
      </c>
      <c r="BV10" s="53">
        <f t="shared" si="41"/>
        <v>0</v>
      </c>
      <c r="BW10" s="53">
        <f t="shared" si="42"/>
        <v>0</v>
      </c>
      <c r="BX10" s="53">
        <f t="shared" si="43"/>
        <v>0</v>
      </c>
      <c r="BY10" s="53">
        <f t="shared" si="44"/>
        <v>0</v>
      </c>
      <c r="BZ10" s="53">
        <f t="shared" si="45"/>
        <v>0</v>
      </c>
      <c r="CA10" s="53">
        <f t="shared" si="46"/>
        <v>0</v>
      </c>
      <c r="CB10" s="53">
        <f t="shared" si="47"/>
        <v>0</v>
      </c>
      <c r="CC10" s="53">
        <f t="shared" si="48"/>
        <v>0</v>
      </c>
      <c r="CD10" s="53">
        <f t="shared" si="49"/>
        <v>0</v>
      </c>
      <c r="CE10" s="53">
        <f t="shared" si="50"/>
        <v>0</v>
      </c>
      <c r="CF10" s="53">
        <f t="shared" si="51"/>
        <v>0</v>
      </c>
      <c r="CG10" s="53">
        <f t="shared" si="52"/>
        <v>0</v>
      </c>
      <c r="CH10" s="53">
        <f t="shared" si="53"/>
        <v>0</v>
      </c>
      <c r="CI10" s="54">
        <f t="shared" si="54"/>
        <v>0</v>
      </c>
      <c r="CJ10" s="16">
        <f t="shared" si="57"/>
        <v>25</v>
      </c>
      <c r="CQ10" s="3">
        <v>9</v>
      </c>
      <c r="CR10" s="102">
        <v>9.2083333333333339</v>
      </c>
      <c r="CS10" s="3">
        <v>1.4440030912488477</v>
      </c>
      <c r="CT10" s="3">
        <v>24</v>
      </c>
      <c r="CU10" s="103">
        <v>1.7180198543221181</v>
      </c>
    </row>
    <row r="11" spans="1:99" x14ac:dyDescent="0.2">
      <c r="A11" s="8">
        <v>10</v>
      </c>
      <c r="B11" s="8"/>
      <c r="C11" s="137" t="s">
        <v>43</v>
      </c>
      <c r="D11" s="138"/>
      <c r="E11" s="138"/>
      <c r="F11" s="139"/>
      <c r="Y11" s="118">
        <v>10</v>
      </c>
      <c r="Z11" s="119">
        <f t="shared" si="0"/>
        <v>21</v>
      </c>
      <c r="AA11" s="119">
        <f>AU12</f>
        <v>8</v>
      </c>
      <c r="AB11" s="119">
        <f>SUM(AS12:AW12)</f>
        <v>21</v>
      </c>
      <c r="AC11" s="120">
        <f t="shared" si="58"/>
        <v>1</v>
      </c>
      <c r="AD11" s="121"/>
      <c r="AE11" s="122">
        <f t="shared" si="1"/>
        <v>9.9047619047619051</v>
      </c>
      <c r="AF11" s="122">
        <f t="shared" si="2"/>
        <v>1.2208506012105629</v>
      </c>
      <c r="AG11" s="123">
        <f t="shared" si="55"/>
        <v>0.52215683234880717</v>
      </c>
      <c r="AH11" s="123">
        <f t="shared" si="3"/>
        <v>9.3826050724130976</v>
      </c>
      <c r="AI11" s="123">
        <f t="shared" si="4"/>
        <v>10.426918737110713</v>
      </c>
      <c r="AK11" s="2">
        <f t="shared" si="56"/>
        <v>9</v>
      </c>
      <c r="AL11" s="59">
        <f t="shared" si="5"/>
        <v>0</v>
      </c>
      <c r="AM11" s="53">
        <f t="shared" si="6"/>
        <v>0</v>
      </c>
      <c r="AN11" s="53">
        <f t="shared" si="7"/>
        <v>0</v>
      </c>
      <c r="AO11" s="53">
        <f t="shared" si="8"/>
        <v>0</v>
      </c>
      <c r="AP11" s="53">
        <f t="shared" si="9"/>
        <v>0</v>
      </c>
      <c r="AQ11" s="63">
        <f t="shared" si="10"/>
        <v>1</v>
      </c>
      <c r="AR11" s="66">
        <f t="shared" si="11"/>
        <v>1</v>
      </c>
      <c r="AS11" s="61">
        <f t="shared" si="12"/>
        <v>6</v>
      </c>
      <c r="AT11" s="44">
        <f t="shared" si="13"/>
        <v>9</v>
      </c>
      <c r="AU11" s="67">
        <f t="shared" si="14"/>
        <v>6</v>
      </c>
      <c r="AV11" s="57">
        <f t="shared" si="15"/>
        <v>5</v>
      </c>
      <c r="AW11" s="52">
        <f t="shared" si="16"/>
        <v>1</v>
      </c>
      <c r="AX11" s="53">
        <f t="shared" si="17"/>
        <v>0</v>
      </c>
      <c r="AY11" s="53">
        <f t="shared" si="18"/>
        <v>0</v>
      </c>
      <c r="AZ11" s="53">
        <f t="shared" si="19"/>
        <v>0</v>
      </c>
      <c r="BA11" s="53">
        <f t="shared" si="20"/>
        <v>0</v>
      </c>
      <c r="BB11" s="53">
        <f t="shared" si="21"/>
        <v>0</v>
      </c>
      <c r="BC11" s="53">
        <f t="shared" si="22"/>
        <v>0</v>
      </c>
      <c r="BD11" s="53">
        <f t="shared" si="23"/>
        <v>0</v>
      </c>
      <c r="BE11" s="53">
        <f t="shared" si="24"/>
        <v>0</v>
      </c>
      <c r="BF11" s="53">
        <f t="shared" si="25"/>
        <v>0</v>
      </c>
      <c r="BG11" s="53">
        <f t="shared" si="26"/>
        <v>0</v>
      </c>
      <c r="BH11" s="53">
        <f t="shared" si="27"/>
        <v>0</v>
      </c>
      <c r="BI11" s="53">
        <f t="shared" si="28"/>
        <v>0</v>
      </c>
      <c r="BJ11" s="53">
        <f t="shared" si="29"/>
        <v>0</v>
      </c>
      <c r="BK11" s="53">
        <f t="shared" si="30"/>
        <v>0</v>
      </c>
      <c r="BL11" s="53">
        <f t="shared" si="31"/>
        <v>0</v>
      </c>
      <c r="BM11" s="53">
        <f t="shared" si="32"/>
        <v>0</v>
      </c>
      <c r="BN11" s="53">
        <f t="shared" si="33"/>
        <v>0</v>
      </c>
      <c r="BO11" s="53">
        <f t="shared" si="34"/>
        <v>0</v>
      </c>
      <c r="BP11" s="53">
        <f t="shared" si="35"/>
        <v>0</v>
      </c>
      <c r="BQ11" s="53">
        <f t="shared" si="36"/>
        <v>0</v>
      </c>
      <c r="BR11" s="53">
        <f t="shared" si="37"/>
        <v>0</v>
      </c>
      <c r="BS11" s="53">
        <f t="shared" si="38"/>
        <v>0</v>
      </c>
      <c r="BT11" s="53">
        <f t="shared" si="39"/>
        <v>0</v>
      </c>
      <c r="BU11" s="53">
        <f t="shared" si="40"/>
        <v>0</v>
      </c>
      <c r="BV11" s="53">
        <f t="shared" si="41"/>
        <v>0</v>
      </c>
      <c r="BW11" s="53">
        <f t="shared" si="42"/>
        <v>0</v>
      </c>
      <c r="BX11" s="53">
        <f t="shared" si="43"/>
        <v>0</v>
      </c>
      <c r="BY11" s="53">
        <f t="shared" si="44"/>
        <v>0</v>
      </c>
      <c r="BZ11" s="53">
        <f t="shared" si="45"/>
        <v>0</v>
      </c>
      <c r="CA11" s="53">
        <f t="shared" si="46"/>
        <v>0</v>
      </c>
      <c r="CB11" s="53">
        <f t="shared" si="47"/>
        <v>0</v>
      </c>
      <c r="CC11" s="53">
        <f t="shared" si="48"/>
        <v>0</v>
      </c>
      <c r="CD11" s="53">
        <f t="shared" si="49"/>
        <v>0</v>
      </c>
      <c r="CE11" s="53">
        <f t="shared" si="50"/>
        <v>0</v>
      </c>
      <c r="CF11" s="53">
        <f t="shared" si="51"/>
        <v>0</v>
      </c>
      <c r="CG11" s="53">
        <f t="shared" si="52"/>
        <v>0</v>
      </c>
      <c r="CH11" s="53">
        <f t="shared" si="53"/>
        <v>0</v>
      </c>
      <c r="CI11" s="54">
        <f t="shared" si="54"/>
        <v>0</v>
      </c>
      <c r="CJ11" s="16">
        <f t="shared" si="57"/>
        <v>29</v>
      </c>
      <c r="CQ11" s="3">
        <v>10</v>
      </c>
      <c r="CR11" s="102">
        <v>9.9047619047619051</v>
      </c>
      <c r="CS11" s="3">
        <v>1.2208506012105629</v>
      </c>
      <c r="CT11" s="3">
        <v>21</v>
      </c>
      <c r="CU11" s="103">
        <v>1.2759214538537174</v>
      </c>
    </row>
    <row r="12" spans="1:99" x14ac:dyDescent="0.2">
      <c r="A12" s="8">
        <v>11</v>
      </c>
      <c r="B12" s="8"/>
      <c r="C12" s="137"/>
      <c r="D12" s="138"/>
      <c r="E12" s="138"/>
      <c r="F12" s="139"/>
      <c r="Y12" s="15">
        <v>11</v>
      </c>
      <c r="Z12" s="16">
        <f t="shared" si="0"/>
        <v>20</v>
      </c>
      <c r="AA12" s="17">
        <f>AV13</f>
        <v>7</v>
      </c>
      <c r="AB12" s="82">
        <f>SUM(AT13:AX13)</f>
        <v>11</v>
      </c>
      <c r="AC12" s="18">
        <f t="shared" si="58"/>
        <v>0.55000000000000004</v>
      </c>
      <c r="AE12" s="20">
        <f t="shared" si="1"/>
        <v>10.3</v>
      </c>
      <c r="AF12" s="20">
        <f t="shared" si="2"/>
        <v>1.1742858972247956</v>
      </c>
      <c r="AG12" s="19">
        <f t="shared" si="55"/>
        <v>0.51464402899936401</v>
      </c>
      <c r="AH12" s="19">
        <f t="shared" si="3"/>
        <v>9.7853559710006373</v>
      </c>
      <c r="AI12" s="19">
        <f t="shared" si="4"/>
        <v>10.814644028999364</v>
      </c>
      <c r="AK12" s="2">
        <f t="shared" si="56"/>
        <v>10</v>
      </c>
      <c r="AL12" s="59">
        <f t="shared" si="5"/>
        <v>0</v>
      </c>
      <c r="AM12" s="53">
        <f t="shared" si="6"/>
        <v>0</v>
      </c>
      <c r="AN12" s="53">
        <f t="shared" si="7"/>
        <v>0</v>
      </c>
      <c r="AO12" s="53">
        <f t="shared" si="8"/>
        <v>0</v>
      </c>
      <c r="AP12" s="53">
        <f t="shared" si="9"/>
        <v>0</v>
      </c>
      <c r="AQ12" s="53">
        <f t="shared" si="10"/>
        <v>0</v>
      </c>
      <c r="AR12" s="63">
        <f t="shared" si="11"/>
        <v>0</v>
      </c>
      <c r="AS12" s="60">
        <f t="shared" si="12"/>
        <v>2</v>
      </c>
      <c r="AT12" s="61">
        <f t="shared" si="13"/>
        <v>4</v>
      </c>
      <c r="AU12" s="44">
        <f t="shared" si="14"/>
        <v>8</v>
      </c>
      <c r="AV12" s="50">
        <f t="shared" si="15"/>
        <v>4</v>
      </c>
      <c r="AW12" s="57">
        <f t="shared" si="16"/>
        <v>3</v>
      </c>
      <c r="AX12" s="52">
        <f t="shared" si="17"/>
        <v>1</v>
      </c>
      <c r="AY12" s="53">
        <f t="shared" si="18"/>
        <v>0</v>
      </c>
      <c r="AZ12" s="53">
        <f t="shared" si="19"/>
        <v>0</v>
      </c>
      <c r="BA12" s="53">
        <f t="shared" si="20"/>
        <v>0</v>
      </c>
      <c r="BB12" s="53">
        <f t="shared" si="21"/>
        <v>0</v>
      </c>
      <c r="BC12" s="53">
        <f t="shared" si="22"/>
        <v>0</v>
      </c>
      <c r="BD12" s="53">
        <f t="shared" si="23"/>
        <v>1</v>
      </c>
      <c r="BE12" s="53">
        <f t="shared" si="24"/>
        <v>0</v>
      </c>
      <c r="BF12" s="53">
        <f t="shared" si="25"/>
        <v>0</v>
      </c>
      <c r="BG12" s="53">
        <f t="shared" si="26"/>
        <v>0</v>
      </c>
      <c r="BH12" s="53">
        <f t="shared" si="27"/>
        <v>0</v>
      </c>
      <c r="BI12" s="53">
        <f t="shared" si="28"/>
        <v>0</v>
      </c>
      <c r="BJ12" s="53">
        <f t="shared" si="29"/>
        <v>0</v>
      </c>
      <c r="BK12" s="53">
        <f t="shared" si="30"/>
        <v>0</v>
      </c>
      <c r="BL12" s="53">
        <f t="shared" si="31"/>
        <v>0</v>
      </c>
      <c r="BM12" s="53">
        <f t="shared" si="32"/>
        <v>0</v>
      </c>
      <c r="BN12" s="53">
        <f t="shared" si="33"/>
        <v>0</v>
      </c>
      <c r="BO12" s="53">
        <f t="shared" si="34"/>
        <v>0</v>
      </c>
      <c r="BP12" s="53">
        <f t="shared" si="35"/>
        <v>0</v>
      </c>
      <c r="BQ12" s="53">
        <f t="shared" si="36"/>
        <v>0</v>
      </c>
      <c r="BR12" s="53">
        <f t="shared" si="37"/>
        <v>0</v>
      </c>
      <c r="BS12" s="53">
        <f t="shared" si="38"/>
        <v>0</v>
      </c>
      <c r="BT12" s="53">
        <f t="shared" si="39"/>
        <v>0</v>
      </c>
      <c r="BU12" s="53">
        <f t="shared" si="40"/>
        <v>0</v>
      </c>
      <c r="BV12" s="53">
        <f t="shared" si="41"/>
        <v>0</v>
      </c>
      <c r="BW12" s="53">
        <f t="shared" si="42"/>
        <v>0</v>
      </c>
      <c r="BX12" s="53">
        <f t="shared" si="43"/>
        <v>0</v>
      </c>
      <c r="BY12" s="53">
        <f t="shared" si="44"/>
        <v>0</v>
      </c>
      <c r="BZ12" s="53">
        <f t="shared" si="45"/>
        <v>0</v>
      </c>
      <c r="CA12" s="53">
        <f t="shared" si="46"/>
        <v>0</v>
      </c>
      <c r="CB12" s="53">
        <f t="shared" si="47"/>
        <v>0</v>
      </c>
      <c r="CC12" s="53">
        <f t="shared" si="48"/>
        <v>0</v>
      </c>
      <c r="CD12" s="53">
        <f t="shared" si="49"/>
        <v>0</v>
      </c>
      <c r="CE12" s="53">
        <f t="shared" si="50"/>
        <v>0</v>
      </c>
      <c r="CF12" s="53">
        <f t="shared" si="51"/>
        <v>0</v>
      </c>
      <c r="CG12" s="53">
        <f t="shared" si="52"/>
        <v>0</v>
      </c>
      <c r="CH12" s="53">
        <f t="shared" si="53"/>
        <v>0</v>
      </c>
      <c r="CI12" s="54">
        <f t="shared" si="54"/>
        <v>0</v>
      </c>
      <c r="CJ12" s="16">
        <f t="shared" si="57"/>
        <v>23</v>
      </c>
      <c r="CQ12" s="3">
        <v>11</v>
      </c>
      <c r="CR12" s="102">
        <v>10.3</v>
      </c>
      <c r="CS12" s="3">
        <v>1.1742858972247956</v>
      </c>
      <c r="CT12" s="3">
        <v>20</v>
      </c>
      <c r="CU12" s="103">
        <v>1.3842403099069767</v>
      </c>
    </row>
    <row r="13" spans="1:99" x14ac:dyDescent="0.2">
      <c r="A13" s="8">
        <v>12</v>
      </c>
      <c r="B13" s="8"/>
      <c r="C13" s="137" t="s">
        <v>32</v>
      </c>
      <c r="D13" s="138"/>
      <c r="E13" s="138"/>
      <c r="F13" s="139"/>
      <c r="Y13" s="118">
        <v>12</v>
      </c>
      <c r="Z13" s="119">
        <f t="shared" si="0"/>
        <v>12</v>
      </c>
      <c r="AA13" s="119">
        <f>AW14</f>
        <v>4</v>
      </c>
      <c r="AB13" s="119">
        <f>SUM(AU14:AY14)</f>
        <v>11</v>
      </c>
      <c r="AC13" s="120">
        <f t="shared" si="58"/>
        <v>0.91666666666666663</v>
      </c>
      <c r="AD13" s="121"/>
      <c r="AE13" s="122">
        <f t="shared" si="1"/>
        <v>11.666666666666666</v>
      </c>
      <c r="AF13" s="122">
        <f t="shared" si="2"/>
        <v>1.5569978883230482</v>
      </c>
      <c r="AG13" s="123">
        <f t="shared" si="55"/>
        <v>0.88093829920654276</v>
      </c>
      <c r="AH13" s="123">
        <f t="shared" si="3"/>
        <v>10.785728367460123</v>
      </c>
      <c r="AI13" s="123">
        <f t="shared" si="4"/>
        <v>12.547604965873209</v>
      </c>
      <c r="AK13" s="2">
        <f t="shared" si="56"/>
        <v>11</v>
      </c>
      <c r="AL13" s="59">
        <f t="shared" si="5"/>
        <v>0</v>
      </c>
      <c r="AM13" s="53">
        <f t="shared" si="6"/>
        <v>0</v>
      </c>
      <c r="AN13" s="53">
        <f t="shared" si="7"/>
        <v>0</v>
      </c>
      <c r="AO13" s="53">
        <f t="shared" si="8"/>
        <v>0</v>
      </c>
      <c r="AP13" s="53">
        <f t="shared" si="9"/>
        <v>0</v>
      </c>
      <c r="AQ13" s="53">
        <f t="shared" si="10"/>
        <v>0</v>
      </c>
      <c r="AR13" s="53">
        <f t="shared" si="11"/>
        <v>0</v>
      </c>
      <c r="AS13" s="63">
        <f t="shared" si="12"/>
        <v>0</v>
      </c>
      <c r="AT13" s="66">
        <f t="shared" si="13"/>
        <v>0</v>
      </c>
      <c r="AU13" s="56">
        <f t="shared" si="14"/>
        <v>3</v>
      </c>
      <c r="AV13" s="44">
        <f t="shared" si="15"/>
        <v>7</v>
      </c>
      <c r="AW13" s="53">
        <f t="shared" si="16"/>
        <v>0</v>
      </c>
      <c r="AX13" s="57">
        <f t="shared" si="17"/>
        <v>1</v>
      </c>
      <c r="AY13" s="52">
        <f t="shared" si="18"/>
        <v>0</v>
      </c>
      <c r="AZ13" s="53">
        <f t="shared" si="19"/>
        <v>0</v>
      </c>
      <c r="BA13" s="53">
        <f t="shared" si="20"/>
        <v>1</v>
      </c>
      <c r="BB13" s="53">
        <f t="shared" si="21"/>
        <v>0</v>
      </c>
      <c r="BC13" s="53">
        <f t="shared" si="22"/>
        <v>0</v>
      </c>
      <c r="BD13" s="53">
        <f t="shared" si="23"/>
        <v>0</v>
      </c>
      <c r="BE13" s="53">
        <f t="shared" si="24"/>
        <v>0</v>
      </c>
      <c r="BF13" s="53">
        <f t="shared" si="25"/>
        <v>0</v>
      </c>
      <c r="BG13" s="53">
        <f t="shared" si="26"/>
        <v>0</v>
      </c>
      <c r="BH13" s="53">
        <f t="shared" si="27"/>
        <v>0</v>
      </c>
      <c r="BI13" s="53">
        <f t="shared" si="28"/>
        <v>0</v>
      </c>
      <c r="BJ13" s="53">
        <f t="shared" si="29"/>
        <v>0</v>
      </c>
      <c r="BK13" s="53">
        <f t="shared" si="30"/>
        <v>0</v>
      </c>
      <c r="BL13" s="53">
        <f t="shared" si="31"/>
        <v>0</v>
      </c>
      <c r="BM13" s="53">
        <f t="shared" si="32"/>
        <v>0</v>
      </c>
      <c r="BN13" s="53">
        <f t="shared" si="33"/>
        <v>0</v>
      </c>
      <c r="BO13" s="53">
        <f t="shared" si="34"/>
        <v>0</v>
      </c>
      <c r="BP13" s="53">
        <f t="shared" si="35"/>
        <v>0</v>
      </c>
      <c r="BQ13" s="53">
        <f t="shared" si="36"/>
        <v>0</v>
      </c>
      <c r="BR13" s="53">
        <f t="shared" si="37"/>
        <v>0</v>
      </c>
      <c r="BS13" s="53">
        <f t="shared" si="38"/>
        <v>0</v>
      </c>
      <c r="BT13" s="53">
        <f t="shared" si="39"/>
        <v>0</v>
      </c>
      <c r="BU13" s="53">
        <f t="shared" si="40"/>
        <v>0</v>
      </c>
      <c r="BV13" s="53">
        <f t="shared" si="41"/>
        <v>0</v>
      </c>
      <c r="BW13" s="53">
        <f t="shared" si="42"/>
        <v>0</v>
      </c>
      <c r="BX13" s="53">
        <f t="shared" si="43"/>
        <v>0</v>
      </c>
      <c r="BY13" s="53">
        <f t="shared" si="44"/>
        <v>0</v>
      </c>
      <c r="BZ13" s="53">
        <f t="shared" si="45"/>
        <v>0</v>
      </c>
      <c r="CA13" s="53">
        <f t="shared" si="46"/>
        <v>0</v>
      </c>
      <c r="CB13" s="53">
        <f t="shared" si="47"/>
        <v>0</v>
      </c>
      <c r="CC13" s="53">
        <f t="shared" si="48"/>
        <v>0</v>
      </c>
      <c r="CD13" s="53">
        <f t="shared" si="49"/>
        <v>0</v>
      </c>
      <c r="CE13" s="53">
        <f t="shared" si="50"/>
        <v>0</v>
      </c>
      <c r="CF13" s="53">
        <f t="shared" si="51"/>
        <v>0</v>
      </c>
      <c r="CG13" s="53">
        <f t="shared" si="52"/>
        <v>0</v>
      </c>
      <c r="CH13" s="53">
        <f t="shared" si="53"/>
        <v>0</v>
      </c>
      <c r="CI13" s="54">
        <f t="shared" si="54"/>
        <v>0</v>
      </c>
      <c r="CJ13" s="16">
        <f t="shared" si="57"/>
        <v>12</v>
      </c>
      <c r="CQ13" s="3">
        <v>12</v>
      </c>
      <c r="CR13" s="102">
        <v>11.666666666666666</v>
      </c>
      <c r="CS13" s="3">
        <v>1.5569978883230482</v>
      </c>
      <c r="CT13" s="3">
        <v>12</v>
      </c>
      <c r="CU13" s="103">
        <v>0.86621640295923297</v>
      </c>
    </row>
    <row r="14" spans="1:99" x14ac:dyDescent="0.2">
      <c r="A14" s="8">
        <v>13</v>
      </c>
      <c r="B14" s="8"/>
      <c r="C14" s="137"/>
      <c r="D14" s="138"/>
      <c r="E14" s="138"/>
      <c r="F14" s="139"/>
      <c r="Y14" s="15">
        <v>13</v>
      </c>
      <c r="Z14" s="16">
        <f t="shared" si="0"/>
        <v>11</v>
      </c>
      <c r="AA14" s="17">
        <f>AX15</f>
        <v>4</v>
      </c>
      <c r="AB14" s="82">
        <f>SUM(AV15:AZ15)</f>
        <v>13</v>
      </c>
      <c r="AC14" s="18">
        <f t="shared" si="58"/>
        <v>1.1818181818181819</v>
      </c>
      <c r="AE14" s="20">
        <f t="shared" si="1"/>
        <v>12.545454545454545</v>
      </c>
      <c r="AF14" s="20">
        <f t="shared" si="2"/>
        <v>1.3684762594679072</v>
      </c>
      <c r="AG14" s="19">
        <f t="shared" si="55"/>
        <v>0.80870292897007945</v>
      </c>
      <c r="AH14" s="19">
        <f t="shared" si="3"/>
        <v>11.736751616484465</v>
      </c>
      <c r="AI14" s="19">
        <f t="shared" si="4"/>
        <v>13.354157474424625</v>
      </c>
      <c r="AK14" s="2">
        <f t="shared" si="56"/>
        <v>12</v>
      </c>
      <c r="AL14" s="59">
        <f t="shared" si="5"/>
        <v>0</v>
      </c>
      <c r="AM14" s="53">
        <f t="shared" si="6"/>
        <v>0</v>
      </c>
      <c r="AN14" s="53">
        <f t="shared" si="7"/>
        <v>0</v>
      </c>
      <c r="AO14" s="53">
        <f t="shared" si="8"/>
        <v>0</v>
      </c>
      <c r="AP14" s="53">
        <f t="shared" si="9"/>
        <v>0</v>
      </c>
      <c r="AQ14" s="53">
        <f t="shared" si="10"/>
        <v>0</v>
      </c>
      <c r="AR14" s="53">
        <f t="shared" si="11"/>
        <v>0</v>
      </c>
      <c r="AS14" s="53">
        <f t="shared" si="12"/>
        <v>0</v>
      </c>
      <c r="AT14" s="53">
        <f t="shared" si="13"/>
        <v>2</v>
      </c>
      <c r="AU14" s="66">
        <f t="shared" si="14"/>
        <v>1</v>
      </c>
      <c r="AV14" s="56">
        <f t="shared" si="15"/>
        <v>3</v>
      </c>
      <c r="AW14" s="44">
        <f t="shared" si="16"/>
        <v>4</v>
      </c>
      <c r="AX14" s="53">
        <f t="shared" si="17"/>
        <v>3</v>
      </c>
      <c r="AY14" s="57">
        <f t="shared" si="18"/>
        <v>0</v>
      </c>
      <c r="AZ14" s="52">
        <f t="shared" si="19"/>
        <v>1</v>
      </c>
      <c r="BA14" s="53">
        <f t="shared" si="20"/>
        <v>0</v>
      </c>
      <c r="BB14" s="53">
        <f t="shared" si="21"/>
        <v>0</v>
      </c>
      <c r="BC14" s="53">
        <f t="shared" si="22"/>
        <v>0</v>
      </c>
      <c r="BD14" s="53">
        <f t="shared" si="23"/>
        <v>0</v>
      </c>
      <c r="BE14" s="53">
        <f t="shared" si="24"/>
        <v>0</v>
      </c>
      <c r="BF14" s="53">
        <f t="shared" si="25"/>
        <v>0</v>
      </c>
      <c r="BG14" s="53">
        <f t="shared" si="26"/>
        <v>0</v>
      </c>
      <c r="BH14" s="53">
        <f t="shared" si="27"/>
        <v>0</v>
      </c>
      <c r="BI14" s="53">
        <f t="shared" si="28"/>
        <v>0</v>
      </c>
      <c r="BJ14" s="53">
        <f t="shared" si="29"/>
        <v>0</v>
      </c>
      <c r="BK14" s="53">
        <f t="shared" si="30"/>
        <v>0</v>
      </c>
      <c r="BL14" s="53">
        <f t="shared" si="31"/>
        <v>0</v>
      </c>
      <c r="BM14" s="53">
        <f t="shared" si="32"/>
        <v>0</v>
      </c>
      <c r="BN14" s="53">
        <f t="shared" si="33"/>
        <v>0</v>
      </c>
      <c r="BO14" s="53">
        <f t="shared" si="34"/>
        <v>0</v>
      </c>
      <c r="BP14" s="53">
        <f t="shared" si="35"/>
        <v>0</v>
      </c>
      <c r="BQ14" s="53">
        <f t="shared" si="36"/>
        <v>0</v>
      </c>
      <c r="BR14" s="53">
        <f t="shared" si="37"/>
        <v>0</v>
      </c>
      <c r="BS14" s="53">
        <f t="shared" si="38"/>
        <v>0</v>
      </c>
      <c r="BT14" s="53">
        <f t="shared" si="39"/>
        <v>0</v>
      </c>
      <c r="BU14" s="53">
        <f t="shared" si="40"/>
        <v>0</v>
      </c>
      <c r="BV14" s="53">
        <f t="shared" si="41"/>
        <v>0</v>
      </c>
      <c r="BW14" s="53">
        <f t="shared" si="42"/>
        <v>0</v>
      </c>
      <c r="BX14" s="53">
        <f t="shared" si="43"/>
        <v>0</v>
      </c>
      <c r="BY14" s="53">
        <f t="shared" si="44"/>
        <v>0</v>
      </c>
      <c r="BZ14" s="53">
        <f t="shared" si="45"/>
        <v>0</v>
      </c>
      <c r="CA14" s="53">
        <f t="shared" si="46"/>
        <v>0</v>
      </c>
      <c r="CB14" s="53">
        <f t="shared" si="47"/>
        <v>0</v>
      </c>
      <c r="CC14" s="53">
        <f t="shared" si="48"/>
        <v>0</v>
      </c>
      <c r="CD14" s="53">
        <f t="shared" si="49"/>
        <v>0</v>
      </c>
      <c r="CE14" s="53">
        <f t="shared" si="50"/>
        <v>0</v>
      </c>
      <c r="CF14" s="53">
        <f t="shared" si="51"/>
        <v>0</v>
      </c>
      <c r="CG14" s="53">
        <f t="shared" si="52"/>
        <v>0</v>
      </c>
      <c r="CH14" s="53">
        <f t="shared" si="53"/>
        <v>0</v>
      </c>
      <c r="CI14" s="54">
        <f t="shared" si="54"/>
        <v>0</v>
      </c>
      <c r="CJ14" s="16">
        <f t="shared" si="57"/>
        <v>14</v>
      </c>
      <c r="CQ14" s="3">
        <v>13</v>
      </c>
      <c r="CR14" s="102">
        <v>12.545454545454545</v>
      </c>
      <c r="CS14" s="3">
        <v>1.3684762594679072</v>
      </c>
      <c r="CT14" s="3">
        <v>11</v>
      </c>
      <c r="CU14" s="103">
        <v>0.62541293079604654</v>
      </c>
    </row>
    <row r="15" spans="1:99" x14ac:dyDescent="0.2">
      <c r="A15" s="8">
        <v>14</v>
      </c>
      <c r="B15" s="8"/>
      <c r="C15" s="37"/>
      <c r="F15" s="38"/>
      <c r="Y15" s="15">
        <v>14</v>
      </c>
      <c r="Z15" s="16">
        <f t="shared" si="0"/>
        <v>8</v>
      </c>
      <c r="AA15" s="17">
        <f>AY16</f>
        <v>0</v>
      </c>
      <c r="AB15" s="82">
        <f>SUM(AW16:BA16)</f>
        <v>3</v>
      </c>
      <c r="AC15" s="18">
        <f t="shared" si="58"/>
        <v>0.375</v>
      </c>
      <c r="AE15" s="20">
        <f t="shared" si="1"/>
        <v>14.5</v>
      </c>
      <c r="AF15" s="20">
        <f t="shared" si="2"/>
        <v>2.7774602993176543</v>
      </c>
      <c r="AG15" s="19">
        <f t="shared" si="55"/>
        <v>1.9246464254018685</v>
      </c>
      <c r="AH15" s="19">
        <f t="shared" si="3"/>
        <v>12.575353574598132</v>
      </c>
      <c r="AI15" s="19">
        <f t="shared" si="4"/>
        <v>16.424646425401868</v>
      </c>
      <c r="AK15" s="2">
        <f t="shared" si="56"/>
        <v>13</v>
      </c>
      <c r="AL15" s="59">
        <f t="shared" si="5"/>
        <v>0</v>
      </c>
      <c r="AM15" s="53">
        <f t="shared" si="6"/>
        <v>0</v>
      </c>
      <c r="AN15" s="53">
        <f t="shared" si="7"/>
        <v>0</v>
      </c>
      <c r="AO15" s="53">
        <f t="shared" si="8"/>
        <v>0</v>
      </c>
      <c r="AP15" s="53">
        <f t="shared" si="9"/>
        <v>0</v>
      </c>
      <c r="AQ15" s="53">
        <f t="shared" si="10"/>
        <v>0</v>
      </c>
      <c r="AR15" s="53">
        <f t="shared" si="11"/>
        <v>1</v>
      </c>
      <c r="AS15" s="53">
        <f t="shared" si="12"/>
        <v>0</v>
      </c>
      <c r="AT15" s="53">
        <f t="shared" si="13"/>
        <v>1</v>
      </c>
      <c r="AU15" s="53">
        <f t="shared" si="14"/>
        <v>1</v>
      </c>
      <c r="AV15" s="66">
        <f t="shared" si="15"/>
        <v>0</v>
      </c>
      <c r="AW15" s="56">
        <f t="shared" si="16"/>
        <v>3</v>
      </c>
      <c r="AX15" s="44">
        <f t="shared" si="17"/>
        <v>4</v>
      </c>
      <c r="AY15" s="53">
        <f t="shared" si="18"/>
        <v>5</v>
      </c>
      <c r="AZ15" s="57">
        <f t="shared" si="19"/>
        <v>1</v>
      </c>
      <c r="BA15" s="52">
        <f t="shared" si="20"/>
        <v>0</v>
      </c>
      <c r="BB15" s="53">
        <f t="shared" si="21"/>
        <v>0</v>
      </c>
      <c r="BC15" s="53">
        <f t="shared" si="22"/>
        <v>0</v>
      </c>
      <c r="BD15" s="53">
        <f t="shared" si="23"/>
        <v>0</v>
      </c>
      <c r="BE15" s="53">
        <f t="shared" si="24"/>
        <v>0</v>
      </c>
      <c r="BF15" s="53">
        <f t="shared" si="25"/>
        <v>0</v>
      </c>
      <c r="BG15" s="53">
        <f t="shared" si="26"/>
        <v>0</v>
      </c>
      <c r="BH15" s="53">
        <f t="shared" si="27"/>
        <v>0</v>
      </c>
      <c r="BI15" s="53">
        <f t="shared" si="28"/>
        <v>0</v>
      </c>
      <c r="BJ15" s="53">
        <f t="shared" si="29"/>
        <v>0</v>
      </c>
      <c r="BK15" s="53">
        <f t="shared" si="30"/>
        <v>0</v>
      </c>
      <c r="BL15" s="53">
        <f t="shared" si="31"/>
        <v>0</v>
      </c>
      <c r="BM15" s="53">
        <f t="shared" si="32"/>
        <v>0</v>
      </c>
      <c r="BN15" s="53">
        <f t="shared" si="33"/>
        <v>0</v>
      </c>
      <c r="BO15" s="53">
        <f t="shared" si="34"/>
        <v>0</v>
      </c>
      <c r="BP15" s="53">
        <f t="shared" si="35"/>
        <v>0</v>
      </c>
      <c r="BQ15" s="53">
        <f t="shared" si="36"/>
        <v>0</v>
      </c>
      <c r="BR15" s="53">
        <f t="shared" si="37"/>
        <v>0</v>
      </c>
      <c r="BS15" s="53">
        <f t="shared" si="38"/>
        <v>0</v>
      </c>
      <c r="BT15" s="53">
        <f t="shared" si="39"/>
        <v>0</v>
      </c>
      <c r="BU15" s="53">
        <f t="shared" si="40"/>
        <v>0</v>
      </c>
      <c r="BV15" s="53">
        <f t="shared" si="41"/>
        <v>0</v>
      </c>
      <c r="BW15" s="53">
        <f t="shared" si="42"/>
        <v>0</v>
      </c>
      <c r="BX15" s="53">
        <f t="shared" si="43"/>
        <v>0</v>
      </c>
      <c r="BY15" s="53">
        <f t="shared" si="44"/>
        <v>0</v>
      </c>
      <c r="BZ15" s="53">
        <f t="shared" si="45"/>
        <v>0</v>
      </c>
      <c r="CA15" s="53">
        <f t="shared" si="46"/>
        <v>0</v>
      </c>
      <c r="CB15" s="53">
        <f t="shared" si="47"/>
        <v>0</v>
      </c>
      <c r="CC15" s="53">
        <f t="shared" si="48"/>
        <v>0</v>
      </c>
      <c r="CD15" s="53">
        <f t="shared" si="49"/>
        <v>0</v>
      </c>
      <c r="CE15" s="53">
        <f t="shared" si="50"/>
        <v>0</v>
      </c>
      <c r="CF15" s="53">
        <f t="shared" si="51"/>
        <v>0</v>
      </c>
      <c r="CG15" s="53">
        <f t="shared" si="52"/>
        <v>0</v>
      </c>
      <c r="CH15" s="53">
        <f t="shared" si="53"/>
        <v>0</v>
      </c>
      <c r="CI15" s="54">
        <f t="shared" si="54"/>
        <v>0</v>
      </c>
      <c r="CJ15" s="16">
        <f t="shared" si="57"/>
        <v>16</v>
      </c>
      <c r="CQ15" s="3">
        <v>14</v>
      </c>
      <c r="CR15" s="102">
        <v>14.5</v>
      </c>
      <c r="CS15" s="3">
        <v>2.7774602993176543</v>
      </c>
      <c r="CT15" s="3">
        <v>8</v>
      </c>
      <c r="CU15" s="103">
        <v>0.64226608273291519</v>
      </c>
    </row>
    <row r="16" spans="1:99" x14ac:dyDescent="0.2">
      <c r="A16" s="8">
        <v>15</v>
      </c>
      <c r="B16" s="8"/>
      <c r="C16" s="124" t="s">
        <v>27</v>
      </c>
      <c r="D16" s="125"/>
      <c r="E16" s="125"/>
      <c r="F16" s="126"/>
      <c r="H16" s="1"/>
      <c r="I16" s="1"/>
      <c r="J16" s="1"/>
      <c r="K16" s="1"/>
      <c r="Y16" s="118">
        <v>15</v>
      </c>
      <c r="Z16" s="119">
        <f t="shared" si="0"/>
        <v>6</v>
      </c>
      <c r="AA16" s="119">
        <f>AZ17</f>
        <v>1</v>
      </c>
      <c r="AB16" s="119">
        <f>SUM(AX17:BB17)</f>
        <v>5</v>
      </c>
      <c r="AC16" s="120">
        <f t="shared" si="58"/>
        <v>0.83333333333333337</v>
      </c>
      <c r="AD16" s="121"/>
      <c r="AE16" s="122">
        <f t="shared" si="1"/>
        <v>14.666666666666666</v>
      </c>
      <c r="AF16" s="122">
        <f t="shared" si="2"/>
        <v>2.1602468994692834</v>
      </c>
      <c r="AG16" s="123">
        <f t="shared" si="55"/>
        <v>1.7285257605787394</v>
      </c>
      <c r="AH16" s="123">
        <f t="shared" si="3"/>
        <v>12.938140906087927</v>
      </c>
      <c r="AI16" s="123">
        <f t="shared" si="4"/>
        <v>16.395192427245405</v>
      </c>
      <c r="AK16" s="2">
        <f t="shared" si="56"/>
        <v>14</v>
      </c>
      <c r="AL16" s="59">
        <f t="shared" si="5"/>
        <v>0</v>
      </c>
      <c r="AM16" s="53">
        <f t="shared" si="6"/>
        <v>0</v>
      </c>
      <c r="AN16" s="53">
        <f t="shared" si="7"/>
        <v>0</v>
      </c>
      <c r="AO16" s="53">
        <f t="shared" si="8"/>
        <v>0</v>
      </c>
      <c r="AP16" s="53">
        <f t="shared" si="9"/>
        <v>0</v>
      </c>
      <c r="AQ16" s="53">
        <f t="shared" si="10"/>
        <v>0</v>
      </c>
      <c r="AR16" s="53">
        <f t="shared" si="11"/>
        <v>0</v>
      </c>
      <c r="AS16" s="53">
        <f t="shared" si="12"/>
        <v>0</v>
      </c>
      <c r="AT16" s="53">
        <f t="shared" si="13"/>
        <v>0</v>
      </c>
      <c r="AU16" s="53">
        <f t="shared" si="14"/>
        <v>0</v>
      </c>
      <c r="AV16" s="53">
        <f t="shared" si="15"/>
        <v>0</v>
      </c>
      <c r="AW16" s="66">
        <f t="shared" si="16"/>
        <v>1</v>
      </c>
      <c r="AX16" s="56">
        <f t="shared" si="17"/>
        <v>1</v>
      </c>
      <c r="AY16" s="44">
        <f t="shared" si="18"/>
        <v>0</v>
      </c>
      <c r="AZ16" s="50">
        <f t="shared" si="19"/>
        <v>1</v>
      </c>
      <c r="BA16" s="57">
        <f t="shared" si="20"/>
        <v>0</v>
      </c>
      <c r="BB16" s="58">
        <f t="shared" si="21"/>
        <v>0</v>
      </c>
      <c r="BC16" s="53">
        <f t="shared" si="22"/>
        <v>0</v>
      </c>
      <c r="BD16" s="53">
        <f t="shared" si="23"/>
        <v>1</v>
      </c>
      <c r="BE16" s="53">
        <f t="shared" si="24"/>
        <v>0</v>
      </c>
      <c r="BF16" s="53">
        <f t="shared" si="25"/>
        <v>0</v>
      </c>
      <c r="BG16" s="53">
        <f t="shared" si="26"/>
        <v>0</v>
      </c>
      <c r="BH16" s="53">
        <f t="shared" si="27"/>
        <v>0</v>
      </c>
      <c r="BI16" s="53">
        <f t="shared" si="28"/>
        <v>0</v>
      </c>
      <c r="BJ16" s="53">
        <f t="shared" si="29"/>
        <v>0</v>
      </c>
      <c r="BK16" s="53">
        <f t="shared" si="30"/>
        <v>0</v>
      </c>
      <c r="BL16" s="53">
        <f t="shared" si="31"/>
        <v>0</v>
      </c>
      <c r="BM16" s="53">
        <f t="shared" si="32"/>
        <v>0</v>
      </c>
      <c r="BN16" s="53">
        <f t="shared" si="33"/>
        <v>0</v>
      </c>
      <c r="BO16" s="53">
        <f t="shared" si="34"/>
        <v>0</v>
      </c>
      <c r="BP16" s="53">
        <f t="shared" si="35"/>
        <v>0</v>
      </c>
      <c r="BQ16" s="53">
        <f t="shared" si="36"/>
        <v>0</v>
      </c>
      <c r="BR16" s="53">
        <f t="shared" si="37"/>
        <v>0</v>
      </c>
      <c r="BS16" s="53">
        <f t="shared" si="38"/>
        <v>0</v>
      </c>
      <c r="BT16" s="53">
        <f t="shared" si="39"/>
        <v>0</v>
      </c>
      <c r="BU16" s="53">
        <f t="shared" si="40"/>
        <v>0</v>
      </c>
      <c r="BV16" s="53">
        <f t="shared" si="41"/>
        <v>0</v>
      </c>
      <c r="BW16" s="53">
        <f t="shared" si="42"/>
        <v>0</v>
      </c>
      <c r="BX16" s="53">
        <f t="shared" si="43"/>
        <v>0</v>
      </c>
      <c r="BY16" s="53">
        <f t="shared" si="44"/>
        <v>0</v>
      </c>
      <c r="BZ16" s="53">
        <f t="shared" si="45"/>
        <v>0</v>
      </c>
      <c r="CA16" s="53">
        <f t="shared" si="46"/>
        <v>0</v>
      </c>
      <c r="CB16" s="53">
        <f t="shared" si="47"/>
        <v>0</v>
      </c>
      <c r="CC16" s="53">
        <f t="shared" si="48"/>
        <v>0</v>
      </c>
      <c r="CD16" s="53">
        <f t="shared" si="49"/>
        <v>0</v>
      </c>
      <c r="CE16" s="53">
        <f t="shared" si="50"/>
        <v>0</v>
      </c>
      <c r="CF16" s="53">
        <f t="shared" si="51"/>
        <v>0</v>
      </c>
      <c r="CG16" s="53">
        <f t="shared" si="52"/>
        <v>0</v>
      </c>
      <c r="CH16" s="53">
        <f t="shared" si="53"/>
        <v>0</v>
      </c>
      <c r="CI16" s="54">
        <f t="shared" si="54"/>
        <v>0</v>
      </c>
      <c r="CJ16" s="16">
        <f t="shared" si="57"/>
        <v>4</v>
      </c>
      <c r="CQ16" s="3">
        <v>15</v>
      </c>
      <c r="CR16" s="102">
        <v>14.666666666666666</v>
      </c>
      <c r="CS16" s="3">
        <v>2.1602468994692834</v>
      </c>
      <c r="CT16" s="3">
        <v>6</v>
      </c>
      <c r="CU16" s="103">
        <v>0.48110074126957636</v>
      </c>
    </row>
    <row r="17" spans="1:99" x14ac:dyDescent="0.2">
      <c r="A17" s="8">
        <v>16</v>
      </c>
      <c r="B17" s="8"/>
      <c r="C17" s="127" t="str">
        <f>HYPERLINK("http://www.nefsc.noaa.gov/fbp/age-prec/")</f>
        <v>http://www.nefsc.noaa.gov/fbp/age-prec/</v>
      </c>
      <c r="D17" s="128"/>
      <c r="E17" s="128"/>
      <c r="F17" s="129"/>
      <c r="Y17" s="15">
        <v>16</v>
      </c>
      <c r="Z17" s="16">
        <f t="shared" si="0"/>
        <v>4</v>
      </c>
      <c r="AA17" s="17">
        <f>BA18</f>
        <v>1</v>
      </c>
      <c r="AB17" s="82">
        <f>SUM(AY18:BC18)</f>
        <v>3</v>
      </c>
      <c r="AC17" s="18">
        <f>AB17/Z17</f>
        <v>0.75</v>
      </c>
      <c r="AE17" s="20">
        <f t="shared" si="1"/>
        <v>14.75</v>
      </c>
      <c r="AF17" s="20">
        <f t="shared" si="2"/>
        <v>2.6299556396765835</v>
      </c>
      <c r="AG17" s="19">
        <f t="shared" si="55"/>
        <v>2.577309167352051</v>
      </c>
      <c r="AH17" s="19">
        <f t="shared" si="3"/>
        <v>12.172690832647948</v>
      </c>
      <c r="AI17" s="19">
        <f t="shared" si="4"/>
        <v>17.327309167352052</v>
      </c>
      <c r="AK17" s="2">
        <f t="shared" si="56"/>
        <v>15</v>
      </c>
      <c r="AL17" s="59">
        <f t="shared" si="5"/>
        <v>0</v>
      </c>
      <c r="AM17" s="53">
        <f t="shared" si="6"/>
        <v>0</v>
      </c>
      <c r="AN17" s="53">
        <f t="shared" si="7"/>
        <v>0</v>
      </c>
      <c r="AO17" s="53">
        <f t="shared" si="8"/>
        <v>0</v>
      </c>
      <c r="AP17" s="53">
        <f t="shared" si="9"/>
        <v>0</v>
      </c>
      <c r="AQ17" s="53">
        <f t="shared" si="10"/>
        <v>0</v>
      </c>
      <c r="AR17" s="53">
        <f t="shared" si="11"/>
        <v>0</v>
      </c>
      <c r="AS17" s="53">
        <f t="shared" si="12"/>
        <v>0</v>
      </c>
      <c r="AT17" s="53">
        <f t="shared" si="13"/>
        <v>0</v>
      </c>
      <c r="AU17" s="53">
        <f t="shared" si="14"/>
        <v>0</v>
      </c>
      <c r="AV17" s="53">
        <f t="shared" si="15"/>
        <v>0</v>
      </c>
      <c r="AW17" s="64">
        <f t="shared" si="16"/>
        <v>0</v>
      </c>
      <c r="AX17" s="68">
        <f t="shared" si="17"/>
        <v>1</v>
      </c>
      <c r="AY17" s="56">
        <f t="shared" si="18"/>
        <v>2</v>
      </c>
      <c r="AZ17" s="44">
        <f t="shared" si="19"/>
        <v>1</v>
      </c>
      <c r="BA17" s="53">
        <f t="shared" si="20"/>
        <v>1</v>
      </c>
      <c r="BB17" s="51">
        <f t="shared" si="21"/>
        <v>0</v>
      </c>
      <c r="BC17" s="58">
        <f t="shared" si="22"/>
        <v>0</v>
      </c>
      <c r="BD17" s="53">
        <f t="shared" si="23"/>
        <v>0</v>
      </c>
      <c r="BE17" s="53">
        <f t="shared" si="24"/>
        <v>0</v>
      </c>
      <c r="BF17" s="53">
        <f t="shared" si="25"/>
        <v>0</v>
      </c>
      <c r="BG17" s="53">
        <f t="shared" si="26"/>
        <v>0</v>
      </c>
      <c r="BH17" s="53">
        <f t="shared" si="27"/>
        <v>0</v>
      </c>
      <c r="BI17" s="53">
        <f t="shared" si="28"/>
        <v>0</v>
      </c>
      <c r="BJ17" s="53">
        <f t="shared" si="29"/>
        <v>0</v>
      </c>
      <c r="BK17" s="53">
        <f t="shared" si="30"/>
        <v>0</v>
      </c>
      <c r="BL17" s="53">
        <f t="shared" si="31"/>
        <v>0</v>
      </c>
      <c r="BM17" s="53">
        <f t="shared" si="32"/>
        <v>0</v>
      </c>
      <c r="BN17" s="53">
        <f t="shared" si="33"/>
        <v>0</v>
      </c>
      <c r="BO17" s="53">
        <f t="shared" si="34"/>
        <v>0</v>
      </c>
      <c r="BP17" s="53">
        <f t="shared" si="35"/>
        <v>0</v>
      </c>
      <c r="BQ17" s="53">
        <f t="shared" si="36"/>
        <v>0</v>
      </c>
      <c r="BR17" s="53">
        <f t="shared" si="37"/>
        <v>0</v>
      </c>
      <c r="BS17" s="53">
        <f t="shared" si="38"/>
        <v>0</v>
      </c>
      <c r="BT17" s="53">
        <f t="shared" si="39"/>
        <v>0</v>
      </c>
      <c r="BU17" s="53">
        <f t="shared" si="40"/>
        <v>0</v>
      </c>
      <c r="BV17" s="53">
        <f t="shared" si="41"/>
        <v>0</v>
      </c>
      <c r="BW17" s="53">
        <f t="shared" si="42"/>
        <v>0</v>
      </c>
      <c r="BX17" s="53">
        <f t="shared" si="43"/>
        <v>0</v>
      </c>
      <c r="BY17" s="53">
        <f t="shared" si="44"/>
        <v>0</v>
      </c>
      <c r="BZ17" s="53">
        <f t="shared" si="45"/>
        <v>0</v>
      </c>
      <c r="CA17" s="53">
        <f t="shared" si="46"/>
        <v>0</v>
      </c>
      <c r="CB17" s="53">
        <f t="shared" si="47"/>
        <v>0</v>
      </c>
      <c r="CC17" s="53">
        <f t="shared" si="48"/>
        <v>0</v>
      </c>
      <c r="CD17" s="53">
        <f t="shared" si="49"/>
        <v>0</v>
      </c>
      <c r="CE17" s="53">
        <f t="shared" si="50"/>
        <v>0</v>
      </c>
      <c r="CF17" s="53">
        <f t="shared" si="51"/>
        <v>0</v>
      </c>
      <c r="CG17" s="53">
        <f t="shared" si="52"/>
        <v>0</v>
      </c>
      <c r="CH17" s="53">
        <f t="shared" si="53"/>
        <v>0</v>
      </c>
      <c r="CI17" s="54">
        <f t="shared" si="54"/>
        <v>0</v>
      </c>
      <c r="CJ17" s="16">
        <f t="shared" si="57"/>
        <v>5</v>
      </c>
      <c r="CQ17" s="3">
        <v>16</v>
      </c>
      <c r="CR17" s="102">
        <v>14.75</v>
      </c>
      <c r="CS17" s="3">
        <v>2.6299556396765835</v>
      </c>
      <c r="CT17" s="3">
        <v>4</v>
      </c>
      <c r="CU17" s="103">
        <v>0.35036614920962639</v>
      </c>
    </row>
    <row r="18" spans="1:99" x14ac:dyDescent="0.2">
      <c r="A18" s="8">
        <v>17</v>
      </c>
      <c r="B18" s="8"/>
      <c r="C18" s="130" t="s">
        <v>33</v>
      </c>
      <c r="D18" s="131"/>
      <c r="E18" s="131"/>
      <c r="F18" s="132"/>
      <c r="Y18" s="15">
        <v>17</v>
      </c>
      <c r="Z18" s="16">
        <f t="shared" si="0"/>
        <v>2</v>
      </c>
      <c r="AA18" s="17">
        <f>BB19</f>
        <v>0</v>
      </c>
      <c r="AB18" s="82">
        <f>SUM(AZ19:BD19)</f>
        <v>1</v>
      </c>
      <c r="AC18" s="18">
        <f t="shared" si="58"/>
        <v>0.5</v>
      </c>
      <c r="AE18" s="20">
        <f t="shared" si="1"/>
        <v>18.5</v>
      </c>
      <c r="AF18" s="20">
        <f t="shared" si="2"/>
        <v>3.5355339059327378</v>
      </c>
      <c r="AG18" s="19">
        <f t="shared" si="55"/>
        <v>4.8999099613501338</v>
      </c>
      <c r="AH18" s="19">
        <f t="shared" si="3"/>
        <v>13.600090038649867</v>
      </c>
      <c r="AI18" s="19">
        <f t="shared" si="4"/>
        <v>23.399909961350133</v>
      </c>
      <c r="AK18" s="2">
        <f t="shared" si="56"/>
        <v>16</v>
      </c>
      <c r="AL18" s="59">
        <f t="shared" si="5"/>
        <v>0</v>
      </c>
      <c r="AM18" s="53">
        <f t="shared" si="6"/>
        <v>0</v>
      </c>
      <c r="AN18" s="53">
        <f t="shared" si="7"/>
        <v>0</v>
      </c>
      <c r="AO18" s="53">
        <f t="shared" si="8"/>
        <v>0</v>
      </c>
      <c r="AP18" s="53">
        <f t="shared" si="9"/>
        <v>0</v>
      </c>
      <c r="AQ18" s="53">
        <f t="shared" si="10"/>
        <v>0</v>
      </c>
      <c r="AR18" s="53">
        <f t="shared" si="11"/>
        <v>0</v>
      </c>
      <c r="AS18" s="53">
        <f t="shared" si="12"/>
        <v>0</v>
      </c>
      <c r="AT18" s="53">
        <f t="shared" si="13"/>
        <v>0</v>
      </c>
      <c r="AU18" s="53">
        <f t="shared" si="14"/>
        <v>0</v>
      </c>
      <c r="AV18" s="53">
        <f t="shared" si="15"/>
        <v>0</v>
      </c>
      <c r="AW18" s="53">
        <f t="shared" si="16"/>
        <v>0</v>
      </c>
      <c r="AX18" s="63">
        <f t="shared" si="17"/>
        <v>0</v>
      </c>
      <c r="AY18" s="66">
        <f t="shared" si="18"/>
        <v>0</v>
      </c>
      <c r="AZ18" s="69">
        <f t="shared" si="19"/>
        <v>1</v>
      </c>
      <c r="BA18" s="44">
        <f t="shared" si="20"/>
        <v>1</v>
      </c>
      <c r="BB18" s="70">
        <f t="shared" si="21"/>
        <v>1</v>
      </c>
      <c r="BC18" s="62">
        <f t="shared" si="22"/>
        <v>0</v>
      </c>
      <c r="BD18" s="58">
        <f t="shared" si="23"/>
        <v>0</v>
      </c>
      <c r="BE18" s="53">
        <f t="shared" si="24"/>
        <v>0</v>
      </c>
      <c r="BF18" s="53">
        <f t="shared" si="25"/>
        <v>0</v>
      </c>
      <c r="BG18" s="53">
        <f t="shared" si="26"/>
        <v>0</v>
      </c>
      <c r="BH18" s="53">
        <f t="shared" si="27"/>
        <v>0</v>
      </c>
      <c r="BI18" s="53">
        <f t="shared" si="28"/>
        <v>0</v>
      </c>
      <c r="BJ18" s="53">
        <f t="shared" si="29"/>
        <v>0</v>
      </c>
      <c r="BK18" s="53">
        <f t="shared" si="30"/>
        <v>0</v>
      </c>
      <c r="BL18" s="53">
        <f t="shared" si="31"/>
        <v>0</v>
      </c>
      <c r="BM18" s="53">
        <f t="shared" si="32"/>
        <v>0</v>
      </c>
      <c r="BN18" s="53">
        <f t="shared" si="33"/>
        <v>0</v>
      </c>
      <c r="BO18" s="53">
        <f t="shared" si="34"/>
        <v>0</v>
      </c>
      <c r="BP18" s="53">
        <f t="shared" si="35"/>
        <v>0</v>
      </c>
      <c r="BQ18" s="53">
        <f t="shared" si="36"/>
        <v>0</v>
      </c>
      <c r="BR18" s="53">
        <f t="shared" si="37"/>
        <v>0</v>
      </c>
      <c r="BS18" s="53">
        <f t="shared" si="38"/>
        <v>0</v>
      </c>
      <c r="BT18" s="53">
        <f t="shared" si="39"/>
        <v>0</v>
      </c>
      <c r="BU18" s="53">
        <f t="shared" si="40"/>
        <v>0</v>
      </c>
      <c r="BV18" s="53">
        <f t="shared" si="41"/>
        <v>0</v>
      </c>
      <c r="BW18" s="53">
        <f t="shared" si="42"/>
        <v>0</v>
      </c>
      <c r="BX18" s="53">
        <f t="shared" si="43"/>
        <v>0</v>
      </c>
      <c r="BY18" s="53">
        <f t="shared" si="44"/>
        <v>0</v>
      </c>
      <c r="BZ18" s="53">
        <f t="shared" si="45"/>
        <v>0</v>
      </c>
      <c r="CA18" s="53">
        <f t="shared" si="46"/>
        <v>0</v>
      </c>
      <c r="CB18" s="53">
        <f t="shared" si="47"/>
        <v>0</v>
      </c>
      <c r="CC18" s="53">
        <f t="shared" si="48"/>
        <v>0</v>
      </c>
      <c r="CD18" s="53">
        <f t="shared" si="49"/>
        <v>0</v>
      </c>
      <c r="CE18" s="53">
        <f t="shared" si="50"/>
        <v>0</v>
      </c>
      <c r="CF18" s="53">
        <f t="shared" si="51"/>
        <v>0</v>
      </c>
      <c r="CG18" s="53">
        <f t="shared" si="52"/>
        <v>0</v>
      </c>
      <c r="CH18" s="53">
        <f t="shared" si="53"/>
        <v>0</v>
      </c>
      <c r="CI18" s="54">
        <f t="shared" si="54"/>
        <v>0</v>
      </c>
      <c r="CJ18" s="16">
        <f t="shared" si="57"/>
        <v>3</v>
      </c>
      <c r="CQ18" s="3">
        <v>17</v>
      </c>
      <c r="CR18" s="102">
        <v>18.5</v>
      </c>
      <c r="CS18" s="3">
        <v>3.5355339059327378</v>
      </c>
      <c r="CT18" s="3">
        <v>2</v>
      </c>
      <c r="CU18" s="103">
        <v>0.19171954194850574</v>
      </c>
    </row>
    <row r="19" spans="1:99" x14ac:dyDescent="0.2">
      <c r="A19" s="8">
        <v>18</v>
      </c>
      <c r="B19" s="8"/>
      <c r="C19" s="130"/>
      <c r="D19" s="131"/>
      <c r="E19" s="131"/>
      <c r="F19" s="132"/>
      <c r="Y19" s="15">
        <v>18</v>
      </c>
      <c r="Z19" s="16">
        <f t="shared" si="0"/>
        <v>1</v>
      </c>
      <c r="AA19" s="17">
        <f>BC20</f>
        <v>0</v>
      </c>
      <c r="AB19" s="82">
        <f>SUM(BA20:BE20)</f>
        <v>1</v>
      </c>
      <c r="AC19" s="18">
        <f t="shared" ref="AC19:AC27" si="59">AB19/Z19</f>
        <v>1</v>
      </c>
      <c r="AE19" s="20">
        <f t="shared" si="1"/>
        <v>20</v>
      </c>
      <c r="AF19" s="20" t="e">
        <f t="shared" si="2"/>
        <v>#DIV/0!</v>
      </c>
      <c r="AG19" s="19" t="e">
        <f t="shared" si="55"/>
        <v>#DIV/0!</v>
      </c>
      <c r="AH19" s="19" t="e">
        <f t="shared" ref="AH19:AH27" si="60">AE19-(CONFIDENCE(0.05, AF19,Z19))</f>
        <v>#DIV/0!</v>
      </c>
      <c r="AI19" s="19" t="e">
        <f t="shared" ref="AI19:AI27" si="61">AE19+(CONFIDENCE(0.05, AF19,Z19))</f>
        <v>#DIV/0!</v>
      </c>
      <c r="AK19" s="2">
        <f t="shared" si="56"/>
        <v>17</v>
      </c>
      <c r="AL19" s="59">
        <f t="shared" si="5"/>
        <v>0</v>
      </c>
      <c r="AM19" s="53">
        <f t="shared" si="6"/>
        <v>0</v>
      </c>
      <c r="AN19" s="53">
        <f t="shared" si="7"/>
        <v>0</v>
      </c>
      <c r="AO19" s="53">
        <f t="shared" si="8"/>
        <v>0</v>
      </c>
      <c r="AP19" s="53">
        <f t="shared" si="9"/>
        <v>0</v>
      </c>
      <c r="AQ19" s="53">
        <f t="shared" si="10"/>
        <v>0</v>
      </c>
      <c r="AR19" s="53">
        <f t="shared" si="11"/>
        <v>0</v>
      </c>
      <c r="AS19" s="53">
        <f t="shared" si="12"/>
        <v>0</v>
      </c>
      <c r="AT19" s="53">
        <f t="shared" si="13"/>
        <v>0</v>
      </c>
      <c r="AU19" s="53">
        <f t="shared" si="14"/>
        <v>0</v>
      </c>
      <c r="AV19" s="53">
        <f t="shared" si="15"/>
        <v>0</v>
      </c>
      <c r="AW19" s="53">
        <f t="shared" si="16"/>
        <v>0</v>
      </c>
      <c r="AX19" s="53">
        <f t="shared" si="17"/>
        <v>0</v>
      </c>
      <c r="AY19" s="53">
        <f t="shared" si="18"/>
        <v>0</v>
      </c>
      <c r="AZ19" s="66">
        <f t="shared" si="19"/>
        <v>0</v>
      </c>
      <c r="BA19" s="62">
        <f t="shared" si="20"/>
        <v>1</v>
      </c>
      <c r="BB19" s="44">
        <f t="shared" si="21"/>
        <v>0</v>
      </c>
      <c r="BC19" s="53">
        <f t="shared" si="22"/>
        <v>0</v>
      </c>
      <c r="BD19" s="62">
        <f t="shared" si="23"/>
        <v>0</v>
      </c>
      <c r="BE19" s="52">
        <f t="shared" si="24"/>
        <v>0</v>
      </c>
      <c r="BF19" s="53">
        <f t="shared" si="25"/>
        <v>0</v>
      </c>
      <c r="BG19" s="53">
        <f t="shared" si="26"/>
        <v>0</v>
      </c>
      <c r="BH19" s="53">
        <f t="shared" si="27"/>
        <v>0</v>
      </c>
      <c r="BI19" s="53">
        <f t="shared" si="28"/>
        <v>0</v>
      </c>
      <c r="BJ19" s="53">
        <f t="shared" si="29"/>
        <v>0</v>
      </c>
      <c r="BK19" s="53">
        <f t="shared" si="30"/>
        <v>0</v>
      </c>
      <c r="BL19" s="53">
        <f t="shared" si="31"/>
        <v>0</v>
      </c>
      <c r="BM19" s="53">
        <f t="shared" si="32"/>
        <v>0</v>
      </c>
      <c r="BN19" s="53">
        <f t="shared" si="33"/>
        <v>0</v>
      </c>
      <c r="BO19" s="53">
        <f t="shared" si="34"/>
        <v>0</v>
      </c>
      <c r="BP19" s="53">
        <f t="shared" si="35"/>
        <v>0</v>
      </c>
      <c r="BQ19" s="53">
        <f t="shared" si="36"/>
        <v>0</v>
      </c>
      <c r="BR19" s="53">
        <f t="shared" si="37"/>
        <v>0</v>
      </c>
      <c r="BS19" s="53">
        <f t="shared" si="38"/>
        <v>0</v>
      </c>
      <c r="BT19" s="53">
        <f t="shared" si="39"/>
        <v>0</v>
      </c>
      <c r="BU19" s="53">
        <f t="shared" si="40"/>
        <v>0</v>
      </c>
      <c r="BV19" s="53">
        <f t="shared" si="41"/>
        <v>0</v>
      </c>
      <c r="BW19" s="53">
        <f t="shared" si="42"/>
        <v>0</v>
      </c>
      <c r="BX19" s="53">
        <f t="shared" si="43"/>
        <v>0</v>
      </c>
      <c r="BY19" s="53">
        <f t="shared" si="44"/>
        <v>0</v>
      </c>
      <c r="BZ19" s="53">
        <f t="shared" si="45"/>
        <v>0</v>
      </c>
      <c r="CA19" s="53">
        <f t="shared" si="46"/>
        <v>0</v>
      </c>
      <c r="CB19" s="53">
        <f t="shared" si="47"/>
        <v>0</v>
      </c>
      <c r="CC19" s="53">
        <f t="shared" si="48"/>
        <v>0</v>
      </c>
      <c r="CD19" s="53">
        <f t="shared" si="49"/>
        <v>0</v>
      </c>
      <c r="CE19" s="53">
        <f t="shared" si="50"/>
        <v>0</v>
      </c>
      <c r="CF19" s="53">
        <f t="shared" si="51"/>
        <v>0</v>
      </c>
      <c r="CG19" s="53">
        <f t="shared" si="52"/>
        <v>0</v>
      </c>
      <c r="CH19" s="53">
        <f t="shared" si="53"/>
        <v>0</v>
      </c>
      <c r="CI19" s="54">
        <f t="shared" si="54"/>
        <v>0</v>
      </c>
      <c r="CJ19" s="16">
        <f t="shared" si="57"/>
        <v>1</v>
      </c>
      <c r="CQ19" s="3">
        <v>18</v>
      </c>
      <c r="CR19" s="102">
        <v>20</v>
      </c>
      <c r="CS19" s="3" t="e">
        <v>#DIV/0!</v>
      </c>
      <c r="CT19" s="3">
        <v>1</v>
      </c>
      <c r="CU19" s="103">
        <v>7.4432292756478696E-2</v>
      </c>
    </row>
    <row r="20" spans="1:99" x14ac:dyDescent="0.2">
      <c r="A20" s="8">
        <v>19</v>
      </c>
      <c r="B20" s="8"/>
      <c r="C20" s="133"/>
      <c r="D20" s="134"/>
      <c r="E20" s="134"/>
      <c r="F20" s="135"/>
      <c r="Y20" s="15">
        <v>19</v>
      </c>
      <c r="Z20" s="16">
        <f t="shared" si="0"/>
        <v>4</v>
      </c>
      <c r="AA20" s="17">
        <f>BD21</f>
        <v>1</v>
      </c>
      <c r="AB20" s="82">
        <f>SUM(BB21:BF21)</f>
        <v>1</v>
      </c>
      <c r="AC20" s="18">
        <f t="shared" si="59"/>
        <v>0.25</v>
      </c>
      <c r="AE20" s="20">
        <f t="shared" si="1"/>
        <v>15.25</v>
      </c>
      <c r="AF20" s="20">
        <f t="shared" si="2"/>
        <v>4.1129875597510219</v>
      </c>
      <c r="AG20" s="19">
        <f t="shared" si="55"/>
        <v>4.030653742986642</v>
      </c>
      <c r="AH20" s="19">
        <f t="shared" si="60"/>
        <v>11.219346257013358</v>
      </c>
      <c r="AI20" s="19">
        <f t="shared" si="61"/>
        <v>19.280653742986644</v>
      </c>
      <c r="AK20" s="2">
        <f t="shared" si="56"/>
        <v>18</v>
      </c>
      <c r="AL20" s="59">
        <f t="shared" si="5"/>
        <v>0</v>
      </c>
      <c r="AM20" s="53">
        <f t="shared" si="6"/>
        <v>0</v>
      </c>
      <c r="AN20" s="53">
        <f t="shared" si="7"/>
        <v>0</v>
      </c>
      <c r="AO20" s="53">
        <f t="shared" si="8"/>
        <v>0</v>
      </c>
      <c r="AP20" s="53">
        <f t="shared" si="9"/>
        <v>0</v>
      </c>
      <c r="AQ20" s="53">
        <f t="shared" si="10"/>
        <v>0</v>
      </c>
      <c r="AR20" s="53">
        <f t="shared" si="11"/>
        <v>0</v>
      </c>
      <c r="AS20" s="53">
        <f t="shared" si="12"/>
        <v>0</v>
      </c>
      <c r="AT20" s="53">
        <f t="shared" si="13"/>
        <v>0</v>
      </c>
      <c r="AU20" s="53">
        <f t="shared" si="14"/>
        <v>0</v>
      </c>
      <c r="AV20" s="53">
        <f t="shared" si="15"/>
        <v>0</v>
      </c>
      <c r="AW20" s="53">
        <f t="shared" si="16"/>
        <v>0</v>
      </c>
      <c r="AX20" s="53">
        <f t="shared" si="17"/>
        <v>0</v>
      </c>
      <c r="AY20" s="53">
        <f t="shared" si="18"/>
        <v>0</v>
      </c>
      <c r="AZ20" s="53">
        <f t="shared" si="19"/>
        <v>1</v>
      </c>
      <c r="BA20" s="66">
        <f t="shared" si="20"/>
        <v>0</v>
      </c>
      <c r="BB20" s="62">
        <f t="shared" si="21"/>
        <v>0</v>
      </c>
      <c r="BC20" s="44">
        <f t="shared" si="22"/>
        <v>0</v>
      </c>
      <c r="BD20" s="53">
        <f t="shared" si="23"/>
        <v>1</v>
      </c>
      <c r="BE20" s="57">
        <f t="shared" si="24"/>
        <v>0</v>
      </c>
      <c r="BF20" s="52">
        <f t="shared" si="25"/>
        <v>1</v>
      </c>
      <c r="BG20" s="53">
        <f t="shared" si="26"/>
        <v>0</v>
      </c>
      <c r="BH20" s="53">
        <f t="shared" si="27"/>
        <v>0</v>
      </c>
      <c r="BI20" s="53">
        <f t="shared" si="28"/>
        <v>0</v>
      </c>
      <c r="BJ20" s="53">
        <f t="shared" si="29"/>
        <v>0</v>
      </c>
      <c r="BK20" s="53">
        <f t="shared" si="30"/>
        <v>0</v>
      </c>
      <c r="BL20" s="53">
        <f t="shared" si="31"/>
        <v>0</v>
      </c>
      <c r="BM20" s="53">
        <f t="shared" si="32"/>
        <v>0</v>
      </c>
      <c r="BN20" s="53">
        <f t="shared" si="33"/>
        <v>0</v>
      </c>
      <c r="BO20" s="53">
        <f t="shared" si="34"/>
        <v>0</v>
      </c>
      <c r="BP20" s="53">
        <f t="shared" si="35"/>
        <v>0</v>
      </c>
      <c r="BQ20" s="53">
        <f t="shared" si="36"/>
        <v>0</v>
      </c>
      <c r="BR20" s="53">
        <f t="shared" si="37"/>
        <v>0</v>
      </c>
      <c r="BS20" s="53">
        <f t="shared" si="38"/>
        <v>0</v>
      </c>
      <c r="BT20" s="53">
        <f t="shared" si="39"/>
        <v>0</v>
      </c>
      <c r="BU20" s="53">
        <f t="shared" si="40"/>
        <v>0</v>
      </c>
      <c r="BV20" s="53">
        <f t="shared" si="41"/>
        <v>0</v>
      </c>
      <c r="BW20" s="53">
        <f t="shared" si="42"/>
        <v>0</v>
      </c>
      <c r="BX20" s="53">
        <f t="shared" si="43"/>
        <v>0</v>
      </c>
      <c r="BY20" s="53">
        <f t="shared" si="44"/>
        <v>0</v>
      </c>
      <c r="BZ20" s="53">
        <f t="shared" si="45"/>
        <v>0</v>
      </c>
      <c r="CA20" s="53">
        <f t="shared" si="46"/>
        <v>0</v>
      </c>
      <c r="CB20" s="53">
        <f t="shared" si="47"/>
        <v>0</v>
      </c>
      <c r="CC20" s="53">
        <f t="shared" si="48"/>
        <v>0</v>
      </c>
      <c r="CD20" s="53">
        <f t="shared" si="49"/>
        <v>0</v>
      </c>
      <c r="CE20" s="53">
        <f t="shared" si="50"/>
        <v>0</v>
      </c>
      <c r="CF20" s="53">
        <f t="shared" si="51"/>
        <v>0</v>
      </c>
      <c r="CG20" s="53">
        <f t="shared" si="52"/>
        <v>0</v>
      </c>
      <c r="CH20" s="53">
        <f t="shared" si="53"/>
        <v>0</v>
      </c>
      <c r="CI20" s="54">
        <f t="shared" si="54"/>
        <v>0</v>
      </c>
      <c r="CJ20" s="16">
        <f t="shared" si="57"/>
        <v>3</v>
      </c>
      <c r="CQ20" s="3">
        <v>19</v>
      </c>
      <c r="CR20" s="102">
        <v>15.25</v>
      </c>
      <c r="CS20" s="3">
        <v>4.1129875597510219</v>
      </c>
      <c r="CT20" s="3">
        <v>4</v>
      </c>
      <c r="CU20" s="103">
        <v>0.69139063453474114</v>
      </c>
    </row>
    <row r="21" spans="1:99" x14ac:dyDescent="0.2">
      <c r="A21" s="8">
        <v>20</v>
      </c>
      <c r="B21" s="8"/>
      <c r="C21" s="33"/>
      <c r="D21" s="33"/>
      <c r="E21" s="33"/>
      <c r="F21" s="33"/>
      <c r="Y21" s="15">
        <v>20</v>
      </c>
      <c r="Z21" s="16">
        <f t="shared" si="0"/>
        <v>1</v>
      </c>
      <c r="AA21" s="17">
        <f>BE22</f>
        <v>0</v>
      </c>
      <c r="AB21" s="82">
        <f>SUM(BC22:BG22)</f>
        <v>2</v>
      </c>
      <c r="AC21" s="18">
        <f t="shared" si="59"/>
        <v>2</v>
      </c>
      <c r="AE21" s="20">
        <f t="shared" si="1"/>
        <v>22</v>
      </c>
      <c r="AF21" s="20" t="e">
        <f t="shared" si="2"/>
        <v>#DIV/0!</v>
      </c>
      <c r="AG21" s="19" t="e">
        <f t="shared" si="55"/>
        <v>#DIV/0!</v>
      </c>
      <c r="AH21" s="19" t="e">
        <f t="shared" si="60"/>
        <v>#DIV/0!</v>
      </c>
      <c r="AI21" s="19" t="e">
        <f t="shared" si="61"/>
        <v>#DIV/0!</v>
      </c>
      <c r="AK21" s="2">
        <f t="shared" si="56"/>
        <v>19</v>
      </c>
      <c r="AL21" s="59">
        <f t="shared" si="5"/>
        <v>0</v>
      </c>
      <c r="AM21" s="53">
        <f t="shared" si="6"/>
        <v>0</v>
      </c>
      <c r="AN21" s="53">
        <f t="shared" si="7"/>
        <v>0</v>
      </c>
      <c r="AO21" s="53">
        <f t="shared" si="8"/>
        <v>0</v>
      </c>
      <c r="AP21" s="53">
        <f t="shared" si="9"/>
        <v>0</v>
      </c>
      <c r="AQ21" s="53">
        <f t="shared" si="10"/>
        <v>0</v>
      </c>
      <c r="AR21" s="53">
        <f t="shared" si="11"/>
        <v>0</v>
      </c>
      <c r="AS21" s="53">
        <f t="shared" si="12"/>
        <v>0</v>
      </c>
      <c r="AT21" s="53">
        <f t="shared" si="13"/>
        <v>0</v>
      </c>
      <c r="AU21" s="53">
        <f t="shared" si="14"/>
        <v>0</v>
      </c>
      <c r="AV21" s="53">
        <f t="shared" si="15"/>
        <v>0</v>
      </c>
      <c r="AW21" s="53">
        <f t="shared" si="16"/>
        <v>0</v>
      </c>
      <c r="AX21" s="53">
        <f t="shared" si="17"/>
        <v>0</v>
      </c>
      <c r="AY21" s="53">
        <f t="shared" si="18"/>
        <v>0</v>
      </c>
      <c r="AZ21" s="53">
        <f t="shared" si="19"/>
        <v>0</v>
      </c>
      <c r="BA21" s="53">
        <f t="shared" si="20"/>
        <v>0</v>
      </c>
      <c r="BB21" s="66">
        <f t="shared" si="21"/>
        <v>0</v>
      </c>
      <c r="BC21" s="51">
        <f t="shared" si="22"/>
        <v>0</v>
      </c>
      <c r="BD21" s="44">
        <f t="shared" si="23"/>
        <v>1</v>
      </c>
      <c r="BE21" s="70">
        <f t="shared" si="24"/>
        <v>0</v>
      </c>
      <c r="BF21" s="57">
        <f t="shared" si="25"/>
        <v>0</v>
      </c>
      <c r="BG21" s="52">
        <f t="shared" si="26"/>
        <v>0</v>
      </c>
      <c r="BH21" s="53">
        <f t="shared" si="27"/>
        <v>0</v>
      </c>
      <c r="BI21" s="53">
        <f t="shared" si="28"/>
        <v>0</v>
      </c>
      <c r="BJ21" s="53">
        <f t="shared" si="29"/>
        <v>0</v>
      </c>
      <c r="BK21" s="53">
        <f t="shared" si="30"/>
        <v>0</v>
      </c>
      <c r="BL21" s="53">
        <f t="shared" si="31"/>
        <v>0</v>
      </c>
      <c r="BM21" s="53">
        <f t="shared" si="32"/>
        <v>0</v>
      </c>
      <c r="BN21" s="53">
        <f t="shared" si="33"/>
        <v>0</v>
      </c>
      <c r="BO21" s="53">
        <f t="shared" si="34"/>
        <v>0</v>
      </c>
      <c r="BP21" s="53">
        <f t="shared" si="35"/>
        <v>0</v>
      </c>
      <c r="BQ21" s="53">
        <f t="shared" si="36"/>
        <v>0</v>
      </c>
      <c r="BR21" s="53">
        <f t="shared" si="37"/>
        <v>0</v>
      </c>
      <c r="BS21" s="53">
        <f t="shared" si="38"/>
        <v>0</v>
      </c>
      <c r="BT21" s="53">
        <f t="shared" si="39"/>
        <v>0</v>
      </c>
      <c r="BU21" s="53">
        <f t="shared" si="40"/>
        <v>0</v>
      </c>
      <c r="BV21" s="53">
        <f t="shared" si="41"/>
        <v>0</v>
      </c>
      <c r="BW21" s="53">
        <f t="shared" si="42"/>
        <v>0</v>
      </c>
      <c r="BX21" s="53">
        <f t="shared" si="43"/>
        <v>0</v>
      </c>
      <c r="BY21" s="53">
        <f t="shared" si="44"/>
        <v>0</v>
      </c>
      <c r="BZ21" s="53">
        <f t="shared" si="45"/>
        <v>0</v>
      </c>
      <c r="CA21" s="53">
        <f t="shared" si="46"/>
        <v>0</v>
      </c>
      <c r="CB21" s="53">
        <f t="shared" si="47"/>
        <v>0</v>
      </c>
      <c r="CC21" s="53">
        <f t="shared" si="48"/>
        <v>0</v>
      </c>
      <c r="CD21" s="53">
        <f t="shared" si="49"/>
        <v>0</v>
      </c>
      <c r="CE21" s="53">
        <f t="shared" si="50"/>
        <v>0</v>
      </c>
      <c r="CF21" s="53">
        <f t="shared" si="51"/>
        <v>0</v>
      </c>
      <c r="CG21" s="53">
        <f t="shared" si="52"/>
        <v>0</v>
      </c>
      <c r="CH21" s="53">
        <f t="shared" si="53"/>
        <v>0</v>
      </c>
      <c r="CI21" s="54">
        <f t="shared" si="54"/>
        <v>0</v>
      </c>
      <c r="CJ21" s="16">
        <f t="shared" si="57"/>
        <v>1</v>
      </c>
      <c r="CQ21" s="3">
        <v>20</v>
      </c>
      <c r="CR21" s="102">
        <v>22</v>
      </c>
      <c r="CS21" s="3" t="e">
        <v>#DIV/0!</v>
      </c>
      <c r="CT21" s="3">
        <v>1</v>
      </c>
      <c r="CU21" s="103">
        <v>6.7343502970147393E-2</v>
      </c>
    </row>
    <row r="22" spans="1:99" x14ac:dyDescent="0.2">
      <c r="A22" s="8">
        <v>21</v>
      </c>
      <c r="B22" s="8"/>
      <c r="C22" s="136" t="s">
        <v>28</v>
      </c>
      <c r="D22" s="136"/>
      <c r="E22" s="136"/>
      <c r="F22" s="136"/>
      <c r="Y22" s="15">
        <v>21</v>
      </c>
      <c r="Z22" s="16">
        <f t="shared" si="0"/>
        <v>2</v>
      </c>
      <c r="AA22" s="17">
        <f>BF23</f>
        <v>0</v>
      </c>
      <c r="AB22" s="82">
        <f>SUM(BD23:BH23)</f>
        <v>1</v>
      </c>
      <c r="AC22" s="18">
        <f t="shared" si="59"/>
        <v>0.5</v>
      </c>
      <c r="AE22" s="20">
        <f t="shared" si="1"/>
        <v>19</v>
      </c>
      <c r="AF22" s="20">
        <f t="shared" si="2"/>
        <v>1.4142135623730951</v>
      </c>
      <c r="AG22" s="19">
        <f t="shared" si="55"/>
        <v>1.9599639845400536</v>
      </c>
      <c r="AH22" s="19">
        <f t="shared" si="60"/>
        <v>17.040036015459947</v>
      </c>
      <c r="AI22" s="19">
        <f t="shared" si="61"/>
        <v>20.959963984540053</v>
      </c>
      <c r="AK22" s="2">
        <f t="shared" si="56"/>
        <v>20</v>
      </c>
      <c r="AL22" s="59">
        <f t="shared" si="5"/>
        <v>0</v>
      </c>
      <c r="AM22" s="53">
        <f t="shared" si="6"/>
        <v>0</v>
      </c>
      <c r="AN22" s="53">
        <f t="shared" si="7"/>
        <v>0</v>
      </c>
      <c r="AO22" s="53">
        <f t="shared" si="8"/>
        <v>0</v>
      </c>
      <c r="AP22" s="53">
        <f t="shared" si="9"/>
        <v>0</v>
      </c>
      <c r="AQ22" s="53">
        <f t="shared" si="10"/>
        <v>0</v>
      </c>
      <c r="AR22" s="53">
        <f t="shared" si="11"/>
        <v>0</v>
      </c>
      <c r="AS22" s="53">
        <f t="shared" si="12"/>
        <v>0</v>
      </c>
      <c r="AT22" s="53">
        <f t="shared" si="13"/>
        <v>0</v>
      </c>
      <c r="AU22" s="53">
        <f t="shared" si="14"/>
        <v>0</v>
      </c>
      <c r="AV22" s="53">
        <f t="shared" si="15"/>
        <v>0</v>
      </c>
      <c r="AW22" s="53">
        <f t="shared" si="16"/>
        <v>0</v>
      </c>
      <c r="AX22" s="53">
        <f t="shared" si="17"/>
        <v>0</v>
      </c>
      <c r="AY22" s="53">
        <f t="shared" si="18"/>
        <v>0</v>
      </c>
      <c r="AZ22" s="53">
        <f t="shared" si="19"/>
        <v>0</v>
      </c>
      <c r="BA22" s="53">
        <f t="shared" si="20"/>
        <v>0</v>
      </c>
      <c r="BB22" s="53">
        <f t="shared" si="21"/>
        <v>0</v>
      </c>
      <c r="BC22" s="66">
        <f t="shared" si="22"/>
        <v>1</v>
      </c>
      <c r="BD22" s="62">
        <f t="shared" si="23"/>
        <v>0</v>
      </c>
      <c r="BE22" s="44">
        <f t="shared" si="24"/>
        <v>0</v>
      </c>
      <c r="BF22" s="53">
        <f t="shared" si="25"/>
        <v>1</v>
      </c>
      <c r="BG22" s="57">
        <f t="shared" si="26"/>
        <v>0</v>
      </c>
      <c r="BH22" s="58">
        <f t="shared" si="27"/>
        <v>0</v>
      </c>
      <c r="BI22" s="53">
        <f t="shared" si="28"/>
        <v>0</v>
      </c>
      <c r="BJ22" s="53">
        <f t="shared" si="29"/>
        <v>0</v>
      </c>
      <c r="BK22" s="53">
        <f t="shared" si="30"/>
        <v>0</v>
      </c>
      <c r="BL22" s="53">
        <f t="shared" si="31"/>
        <v>0</v>
      </c>
      <c r="BM22" s="53">
        <f t="shared" si="32"/>
        <v>0</v>
      </c>
      <c r="BN22" s="53">
        <f t="shared" si="33"/>
        <v>0</v>
      </c>
      <c r="BO22" s="53">
        <f t="shared" si="34"/>
        <v>0</v>
      </c>
      <c r="BP22" s="53">
        <f t="shared" si="35"/>
        <v>0</v>
      </c>
      <c r="BQ22" s="53">
        <f t="shared" si="36"/>
        <v>0</v>
      </c>
      <c r="BR22" s="53">
        <f t="shared" si="37"/>
        <v>0</v>
      </c>
      <c r="BS22" s="53">
        <f t="shared" si="38"/>
        <v>0</v>
      </c>
      <c r="BT22" s="53">
        <f t="shared" si="39"/>
        <v>0</v>
      </c>
      <c r="BU22" s="53">
        <f t="shared" si="40"/>
        <v>0</v>
      </c>
      <c r="BV22" s="53">
        <f t="shared" si="41"/>
        <v>0</v>
      </c>
      <c r="BW22" s="53">
        <f t="shared" si="42"/>
        <v>0</v>
      </c>
      <c r="BX22" s="53">
        <f t="shared" si="43"/>
        <v>0</v>
      </c>
      <c r="BY22" s="53">
        <f t="shared" si="44"/>
        <v>0</v>
      </c>
      <c r="BZ22" s="53">
        <f t="shared" si="45"/>
        <v>0</v>
      </c>
      <c r="CA22" s="53">
        <f t="shared" si="46"/>
        <v>0</v>
      </c>
      <c r="CB22" s="53">
        <f t="shared" si="47"/>
        <v>0</v>
      </c>
      <c r="CC22" s="53">
        <f t="shared" si="48"/>
        <v>0</v>
      </c>
      <c r="CD22" s="53">
        <f t="shared" si="49"/>
        <v>0</v>
      </c>
      <c r="CE22" s="53">
        <f t="shared" si="50"/>
        <v>0</v>
      </c>
      <c r="CF22" s="53">
        <f t="shared" si="51"/>
        <v>0</v>
      </c>
      <c r="CG22" s="53">
        <f t="shared" si="52"/>
        <v>0</v>
      </c>
      <c r="CH22" s="53">
        <f t="shared" si="53"/>
        <v>0</v>
      </c>
      <c r="CI22" s="54">
        <f t="shared" si="54"/>
        <v>0</v>
      </c>
      <c r="CJ22" s="16">
        <f t="shared" si="57"/>
        <v>2</v>
      </c>
      <c r="CQ22" s="3">
        <v>21</v>
      </c>
      <c r="CR22" s="102">
        <v>19</v>
      </c>
      <c r="CS22" s="3">
        <v>1.4142135623730951</v>
      </c>
      <c r="CT22" s="3">
        <v>2</v>
      </c>
      <c r="CU22" s="103">
        <v>0.14327867236050118</v>
      </c>
    </row>
    <row r="23" spans="1:99" x14ac:dyDescent="0.2">
      <c r="A23" s="8">
        <v>22</v>
      </c>
      <c r="B23" s="8"/>
      <c r="C23" s="136"/>
      <c r="D23" s="136"/>
      <c r="E23" s="136"/>
      <c r="F23" s="136"/>
      <c r="Y23" s="15">
        <v>22</v>
      </c>
      <c r="Z23" s="16">
        <f t="shared" si="0"/>
        <v>3</v>
      </c>
      <c r="AA23" s="17">
        <f>BG24</f>
        <v>2</v>
      </c>
      <c r="AB23" s="82">
        <f>SUM(BE24:BI24)</f>
        <v>3</v>
      </c>
      <c r="AC23" s="18">
        <f t="shared" si="59"/>
        <v>1</v>
      </c>
      <c r="AE23" s="20">
        <f t="shared" si="1"/>
        <v>21.666666666666668</v>
      </c>
      <c r="AF23" s="20">
        <f t="shared" si="2"/>
        <v>0.57735026918965859</v>
      </c>
      <c r="AG23" s="19">
        <f t="shared" si="55"/>
        <v>0.65332132818005506</v>
      </c>
      <c r="AH23" s="19">
        <f t="shared" si="60"/>
        <v>21.013345338486612</v>
      </c>
      <c r="AI23" s="19">
        <f t="shared" si="61"/>
        <v>22.319987994846723</v>
      </c>
      <c r="AK23" s="2">
        <f t="shared" si="56"/>
        <v>21</v>
      </c>
      <c r="AL23" s="59">
        <f t="shared" si="5"/>
        <v>0</v>
      </c>
      <c r="AM23" s="53">
        <f t="shared" si="6"/>
        <v>0</v>
      </c>
      <c r="AN23" s="53">
        <f t="shared" si="7"/>
        <v>0</v>
      </c>
      <c r="AO23" s="53">
        <f t="shared" si="8"/>
        <v>0</v>
      </c>
      <c r="AP23" s="53">
        <f t="shared" si="9"/>
        <v>0</v>
      </c>
      <c r="AQ23" s="53">
        <f t="shared" si="10"/>
        <v>0</v>
      </c>
      <c r="AR23" s="53">
        <f t="shared" si="11"/>
        <v>0</v>
      </c>
      <c r="AS23" s="53">
        <f t="shared" si="12"/>
        <v>0</v>
      </c>
      <c r="AT23" s="53">
        <f t="shared" si="13"/>
        <v>0</v>
      </c>
      <c r="AU23" s="53">
        <f t="shared" si="14"/>
        <v>0</v>
      </c>
      <c r="AV23" s="53">
        <f t="shared" si="15"/>
        <v>0</v>
      </c>
      <c r="AW23" s="53">
        <f t="shared" si="16"/>
        <v>0</v>
      </c>
      <c r="AX23" s="53">
        <f t="shared" si="17"/>
        <v>0</v>
      </c>
      <c r="AY23" s="53">
        <f t="shared" si="18"/>
        <v>1</v>
      </c>
      <c r="AZ23" s="53">
        <f t="shared" si="19"/>
        <v>0</v>
      </c>
      <c r="BA23" s="53">
        <f t="shared" si="20"/>
        <v>0</v>
      </c>
      <c r="BB23" s="53">
        <f t="shared" si="21"/>
        <v>1</v>
      </c>
      <c r="BC23" s="53">
        <f t="shared" si="22"/>
        <v>0</v>
      </c>
      <c r="BD23" s="60">
        <f t="shared" si="23"/>
        <v>0</v>
      </c>
      <c r="BE23" s="62">
        <f t="shared" si="24"/>
        <v>0</v>
      </c>
      <c r="BF23" s="44">
        <f t="shared" si="25"/>
        <v>0</v>
      </c>
      <c r="BG23" s="53">
        <f t="shared" si="26"/>
        <v>1</v>
      </c>
      <c r="BH23" s="51">
        <f t="shared" si="27"/>
        <v>0</v>
      </c>
      <c r="BI23" s="52">
        <f t="shared" si="28"/>
        <v>0</v>
      </c>
      <c r="BJ23" s="53">
        <f t="shared" si="29"/>
        <v>0</v>
      </c>
      <c r="BK23" s="53">
        <f t="shared" si="30"/>
        <v>0</v>
      </c>
      <c r="BL23" s="53">
        <f t="shared" si="31"/>
        <v>0</v>
      </c>
      <c r="BM23" s="53">
        <f t="shared" si="32"/>
        <v>0</v>
      </c>
      <c r="BN23" s="53">
        <f t="shared" si="33"/>
        <v>0</v>
      </c>
      <c r="BO23" s="53">
        <f t="shared" si="34"/>
        <v>0</v>
      </c>
      <c r="BP23" s="53">
        <f t="shared" si="35"/>
        <v>0</v>
      </c>
      <c r="BQ23" s="53">
        <f t="shared" si="36"/>
        <v>0</v>
      </c>
      <c r="BR23" s="53">
        <f t="shared" si="37"/>
        <v>0</v>
      </c>
      <c r="BS23" s="53">
        <f t="shared" si="38"/>
        <v>0</v>
      </c>
      <c r="BT23" s="53">
        <f t="shared" si="39"/>
        <v>0</v>
      </c>
      <c r="BU23" s="53">
        <f t="shared" si="40"/>
        <v>0</v>
      </c>
      <c r="BV23" s="53">
        <f t="shared" si="41"/>
        <v>0</v>
      </c>
      <c r="BW23" s="53">
        <f t="shared" si="42"/>
        <v>0</v>
      </c>
      <c r="BX23" s="53">
        <f t="shared" si="43"/>
        <v>0</v>
      </c>
      <c r="BY23" s="53">
        <f t="shared" si="44"/>
        <v>0</v>
      </c>
      <c r="BZ23" s="53">
        <f t="shared" si="45"/>
        <v>0</v>
      </c>
      <c r="CA23" s="53">
        <f t="shared" si="46"/>
        <v>0</v>
      </c>
      <c r="CB23" s="53">
        <f t="shared" si="47"/>
        <v>0</v>
      </c>
      <c r="CC23" s="53">
        <f t="shared" si="48"/>
        <v>0</v>
      </c>
      <c r="CD23" s="53">
        <f t="shared" si="49"/>
        <v>0</v>
      </c>
      <c r="CE23" s="53">
        <f t="shared" si="50"/>
        <v>0</v>
      </c>
      <c r="CF23" s="53">
        <f t="shared" si="51"/>
        <v>0</v>
      </c>
      <c r="CG23" s="53">
        <f t="shared" si="52"/>
        <v>0</v>
      </c>
      <c r="CH23" s="53">
        <f t="shared" si="53"/>
        <v>0</v>
      </c>
      <c r="CI23" s="54">
        <f t="shared" si="54"/>
        <v>0</v>
      </c>
      <c r="CJ23" s="16">
        <f t="shared" si="57"/>
        <v>3</v>
      </c>
      <c r="CO23" s="15"/>
      <c r="CQ23" s="3">
        <v>22</v>
      </c>
      <c r="CR23" s="102">
        <v>21.666666666666668</v>
      </c>
      <c r="CS23" s="3">
        <v>0.57735026918965859</v>
      </c>
      <c r="CT23" s="3">
        <v>3</v>
      </c>
      <c r="CU23" s="103">
        <v>3.2888687497048721E-2</v>
      </c>
    </row>
    <row r="24" spans="1:99" x14ac:dyDescent="0.2">
      <c r="A24" s="8">
        <v>23</v>
      </c>
      <c r="B24" s="8"/>
      <c r="Y24" s="15">
        <v>23</v>
      </c>
      <c r="Z24" s="16">
        <f t="shared" si="0"/>
        <v>0</v>
      </c>
      <c r="AA24" s="17">
        <f>BH25</f>
        <v>0</v>
      </c>
      <c r="AB24" s="82">
        <f>SUM(BF25:BJ25)</f>
        <v>1</v>
      </c>
      <c r="AC24" s="18" t="e">
        <f t="shared" si="59"/>
        <v>#DIV/0!</v>
      </c>
      <c r="AE24" s="20">
        <f t="shared" si="1"/>
        <v>0</v>
      </c>
      <c r="AF24" s="20">
        <f t="shared" si="2"/>
        <v>0</v>
      </c>
      <c r="AG24" s="19" t="e">
        <f t="shared" si="55"/>
        <v>#NUM!</v>
      </c>
      <c r="AH24" s="19" t="e">
        <f t="shared" si="60"/>
        <v>#NUM!</v>
      </c>
      <c r="AI24" s="19" t="e">
        <f t="shared" si="61"/>
        <v>#NUM!</v>
      </c>
      <c r="AK24" s="2">
        <f t="shared" si="56"/>
        <v>22</v>
      </c>
      <c r="AL24" s="59">
        <f t="shared" si="5"/>
        <v>0</v>
      </c>
      <c r="AM24" s="53">
        <f t="shared" si="6"/>
        <v>0</v>
      </c>
      <c r="AN24" s="53">
        <f t="shared" si="7"/>
        <v>0</v>
      </c>
      <c r="AO24" s="53">
        <f t="shared" si="8"/>
        <v>0</v>
      </c>
      <c r="AP24" s="53">
        <f t="shared" si="9"/>
        <v>0</v>
      </c>
      <c r="AQ24" s="53">
        <f t="shared" si="10"/>
        <v>0</v>
      </c>
      <c r="AR24" s="53">
        <f t="shared" si="11"/>
        <v>0</v>
      </c>
      <c r="AS24" s="53">
        <f t="shared" si="12"/>
        <v>0</v>
      </c>
      <c r="AT24" s="53">
        <f t="shared" si="13"/>
        <v>0</v>
      </c>
      <c r="AU24" s="53">
        <f t="shared" si="14"/>
        <v>0</v>
      </c>
      <c r="AV24" s="53">
        <f t="shared" si="15"/>
        <v>0</v>
      </c>
      <c r="AW24" s="53">
        <f t="shared" si="16"/>
        <v>0</v>
      </c>
      <c r="AX24" s="53">
        <f t="shared" si="17"/>
        <v>0</v>
      </c>
      <c r="AY24" s="53">
        <f t="shared" si="18"/>
        <v>0</v>
      </c>
      <c r="AZ24" s="53">
        <f t="shared" si="19"/>
        <v>0</v>
      </c>
      <c r="BA24" s="53">
        <f t="shared" si="20"/>
        <v>0</v>
      </c>
      <c r="BB24" s="53">
        <f t="shared" si="21"/>
        <v>0</v>
      </c>
      <c r="BC24" s="53">
        <f t="shared" si="22"/>
        <v>0</v>
      </c>
      <c r="BD24" s="63">
        <f t="shared" si="23"/>
        <v>0</v>
      </c>
      <c r="BE24" s="66">
        <f t="shared" si="24"/>
        <v>1</v>
      </c>
      <c r="BF24" s="62">
        <f t="shared" si="25"/>
        <v>0</v>
      </c>
      <c r="BG24" s="44">
        <f t="shared" si="26"/>
        <v>2</v>
      </c>
      <c r="BH24" s="70">
        <f t="shared" si="27"/>
        <v>0</v>
      </c>
      <c r="BI24" s="57">
        <f t="shared" si="28"/>
        <v>0</v>
      </c>
      <c r="BJ24" s="52">
        <f t="shared" si="29"/>
        <v>0</v>
      </c>
      <c r="BK24" s="53">
        <f t="shared" si="30"/>
        <v>0</v>
      </c>
      <c r="BL24" s="53">
        <f t="shared" si="31"/>
        <v>0</v>
      </c>
      <c r="BM24" s="53">
        <f t="shared" si="32"/>
        <v>0</v>
      </c>
      <c r="BN24" s="53">
        <f t="shared" si="33"/>
        <v>0</v>
      </c>
      <c r="BO24" s="53">
        <f t="shared" si="34"/>
        <v>0</v>
      </c>
      <c r="BP24" s="53">
        <f t="shared" si="35"/>
        <v>0</v>
      </c>
      <c r="BQ24" s="53">
        <f t="shared" si="36"/>
        <v>0</v>
      </c>
      <c r="BR24" s="53">
        <f t="shared" si="37"/>
        <v>0</v>
      </c>
      <c r="BS24" s="53">
        <f t="shared" si="38"/>
        <v>0</v>
      </c>
      <c r="BT24" s="53">
        <f t="shared" si="39"/>
        <v>0</v>
      </c>
      <c r="BU24" s="53">
        <f t="shared" si="40"/>
        <v>0</v>
      </c>
      <c r="BV24" s="53">
        <f t="shared" si="41"/>
        <v>0</v>
      </c>
      <c r="BW24" s="53">
        <f t="shared" si="42"/>
        <v>0</v>
      </c>
      <c r="BX24" s="53">
        <f t="shared" si="43"/>
        <v>0</v>
      </c>
      <c r="BY24" s="53">
        <f t="shared" si="44"/>
        <v>0</v>
      </c>
      <c r="BZ24" s="53">
        <f t="shared" si="45"/>
        <v>0</v>
      </c>
      <c r="CA24" s="53">
        <f t="shared" si="46"/>
        <v>0</v>
      </c>
      <c r="CB24" s="53">
        <f t="shared" si="47"/>
        <v>0</v>
      </c>
      <c r="CC24" s="53">
        <f t="shared" si="48"/>
        <v>0</v>
      </c>
      <c r="CD24" s="53">
        <f t="shared" si="49"/>
        <v>0</v>
      </c>
      <c r="CE24" s="53">
        <f t="shared" si="50"/>
        <v>0</v>
      </c>
      <c r="CF24" s="53">
        <f t="shared" si="51"/>
        <v>0</v>
      </c>
      <c r="CG24" s="53">
        <f t="shared" si="52"/>
        <v>0</v>
      </c>
      <c r="CH24" s="53">
        <f t="shared" si="53"/>
        <v>0</v>
      </c>
      <c r="CI24" s="54">
        <f t="shared" si="54"/>
        <v>0</v>
      </c>
      <c r="CJ24" s="16">
        <f t="shared" si="57"/>
        <v>3</v>
      </c>
      <c r="CO24" s="16"/>
      <c r="CQ24" s="3">
        <v>23</v>
      </c>
      <c r="CR24" s="102"/>
      <c r="CS24" s="3"/>
      <c r="CT24" s="3"/>
      <c r="CU24" s="103"/>
    </row>
    <row r="25" spans="1:99" x14ac:dyDescent="0.2">
      <c r="A25" s="8">
        <v>24</v>
      </c>
      <c r="B25" s="8"/>
      <c r="Y25" s="15">
        <v>24</v>
      </c>
      <c r="Z25" s="16">
        <f t="shared" si="0"/>
        <v>2</v>
      </c>
      <c r="AA25" s="17">
        <f>BI26</f>
        <v>2</v>
      </c>
      <c r="AB25" s="82">
        <f>SUM(BG26:BK26)</f>
        <v>2</v>
      </c>
      <c r="AC25" s="18">
        <f t="shared" si="59"/>
        <v>1</v>
      </c>
      <c r="AE25" s="20">
        <f t="shared" si="1"/>
        <v>24</v>
      </c>
      <c r="AF25" s="20">
        <f t="shared" si="2"/>
        <v>0</v>
      </c>
      <c r="AG25" s="19" t="e">
        <f t="shared" si="55"/>
        <v>#NUM!</v>
      </c>
      <c r="AH25" s="19" t="e">
        <f>AE25-(CONFIDENCE(0.05, AF25,Z25))</f>
        <v>#NUM!</v>
      </c>
      <c r="AI25" s="19" t="e">
        <f t="shared" si="61"/>
        <v>#NUM!</v>
      </c>
      <c r="AK25" s="2">
        <f t="shared" si="56"/>
        <v>23</v>
      </c>
      <c r="AL25" s="59">
        <f t="shared" si="5"/>
        <v>0</v>
      </c>
      <c r="AM25" s="53">
        <f t="shared" si="6"/>
        <v>0</v>
      </c>
      <c r="AN25" s="53">
        <f t="shared" si="7"/>
        <v>0</v>
      </c>
      <c r="AO25" s="53">
        <f t="shared" si="8"/>
        <v>0</v>
      </c>
      <c r="AP25" s="53">
        <f t="shared" si="9"/>
        <v>0</v>
      </c>
      <c r="AQ25" s="53">
        <f t="shared" si="10"/>
        <v>0</v>
      </c>
      <c r="AR25" s="53">
        <f t="shared" si="11"/>
        <v>0</v>
      </c>
      <c r="AS25" s="53">
        <f t="shared" si="12"/>
        <v>0</v>
      </c>
      <c r="AT25" s="53">
        <f t="shared" si="13"/>
        <v>0</v>
      </c>
      <c r="AU25" s="53">
        <f t="shared" si="14"/>
        <v>0</v>
      </c>
      <c r="AV25" s="53">
        <f t="shared" si="15"/>
        <v>0</v>
      </c>
      <c r="AW25" s="53">
        <f t="shared" si="16"/>
        <v>0</v>
      </c>
      <c r="AX25" s="53">
        <f t="shared" si="17"/>
        <v>0</v>
      </c>
      <c r="AY25" s="53">
        <f t="shared" si="18"/>
        <v>0</v>
      </c>
      <c r="AZ25" s="53">
        <f t="shared" si="19"/>
        <v>0</v>
      </c>
      <c r="BA25" s="53">
        <f t="shared" si="20"/>
        <v>0</v>
      </c>
      <c r="BB25" s="53">
        <f t="shared" si="21"/>
        <v>0</v>
      </c>
      <c r="BC25" s="53">
        <f t="shared" si="22"/>
        <v>0</v>
      </c>
      <c r="BD25" s="53">
        <f t="shared" si="23"/>
        <v>0</v>
      </c>
      <c r="BE25" s="53">
        <f t="shared" si="24"/>
        <v>0</v>
      </c>
      <c r="BF25" s="60">
        <f t="shared" si="25"/>
        <v>0</v>
      </c>
      <c r="BG25" s="51">
        <f t="shared" si="26"/>
        <v>0</v>
      </c>
      <c r="BH25" s="44">
        <f t="shared" si="27"/>
        <v>0</v>
      </c>
      <c r="BI25" s="50">
        <f t="shared" si="28"/>
        <v>0</v>
      </c>
      <c r="BJ25" s="57">
        <f t="shared" si="29"/>
        <v>1</v>
      </c>
      <c r="BK25" s="52">
        <f t="shared" si="30"/>
        <v>0</v>
      </c>
      <c r="BL25" s="53">
        <f t="shared" si="31"/>
        <v>0</v>
      </c>
      <c r="BM25" s="53">
        <f t="shared" si="32"/>
        <v>0</v>
      </c>
      <c r="BN25" s="53">
        <f t="shared" si="33"/>
        <v>0</v>
      </c>
      <c r="BO25" s="53">
        <f t="shared" si="34"/>
        <v>0</v>
      </c>
      <c r="BP25" s="53">
        <f t="shared" si="35"/>
        <v>0</v>
      </c>
      <c r="BQ25" s="53">
        <f t="shared" si="36"/>
        <v>0</v>
      </c>
      <c r="BR25" s="53">
        <f t="shared" si="37"/>
        <v>0</v>
      </c>
      <c r="BS25" s="53">
        <f t="shared" si="38"/>
        <v>0</v>
      </c>
      <c r="BT25" s="53">
        <f t="shared" si="39"/>
        <v>0</v>
      </c>
      <c r="BU25" s="53">
        <f t="shared" si="40"/>
        <v>0</v>
      </c>
      <c r="BV25" s="53">
        <f t="shared" si="41"/>
        <v>0</v>
      </c>
      <c r="BW25" s="53">
        <f t="shared" si="42"/>
        <v>0</v>
      </c>
      <c r="BX25" s="53">
        <f t="shared" si="43"/>
        <v>0</v>
      </c>
      <c r="BY25" s="53">
        <f t="shared" si="44"/>
        <v>0</v>
      </c>
      <c r="BZ25" s="53">
        <f t="shared" si="45"/>
        <v>0</v>
      </c>
      <c r="CA25" s="53">
        <f t="shared" si="46"/>
        <v>0</v>
      </c>
      <c r="CB25" s="53">
        <f t="shared" si="47"/>
        <v>0</v>
      </c>
      <c r="CC25" s="53">
        <f t="shared" si="48"/>
        <v>0</v>
      </c>
      <c r="CD25" s="53">
        <f t="shared" si="49"/>
        <v>0</v>
      </c>
      <c r="CE25" s="53">
        <f t="shared" si="50"/>
        <v>0</v>
      </c>
      <c r="CF25" s="53">
        <f t="shared" si="51"/>
        <v>0</v>
      </c>
      <c r="CG25" s="53">
        <f t="shared" si="52"/>
        <v>0</v>
      </c>
      <c r="CH25" s="53">
        <f t="shared" si="53"/>
        <v>0</v>
      </c>
      <c r="CI25" s="54">
        <f t="shared" si="54"/>
        <v>0</v>
      </c>
      <c r="CJ25" s="16">
        <f t="shared" si="57"/>
        <v>1</v>
      </c>
      <c r="CO25" s="16"/>
      <c r="CQ25" s="3">
        <v>24</v>
      </c>
      <c r="CR25" s="102">
        <v>24</v>
      </c>
      <c r="CS25" s="3">
        <v>0</v>
      </c>
      <c r="CT25" s="3">
        <v>2</v>
      </c>
      <c r="CU25" s="103">
        <v>0</v>
      </c>
    </row>
    <row r="26" spans="1:99" x14ac:dyDescent="0.2">
      <c r="A26" s="8">
        <v>25</v>
      </c>
      <c r="B26" s="8"/>
      <c r="Y26" s="15">
        <v>25</v>
      </c>
      <c r="Z26" s="16">
        <f t="shared" si="0"/>
        <v>1</v>
      </c>
      <c r="AA26" s="17">
        <f>BJ27</f>
        <v>0</v>
      </c>
      <c r="AB26" s="82">
        <f>SUM(BH27:BL27)</f>
        <v>0</v>
      </c>
      <c r="AC26" s="18">
        <f t="shared" si="59"/>
        <v>0</v>
      </c>
      <c r="AE26" s="20">
        <f t="shared" si="1"/>
        <v>23</v>
      </c>
      <c r="AF26" s="20" t="e">
        <f t="shared" si="2"/>
        <v>#DIV/0!</v>
      </c>
      <c r="AG26" s="19" t="e">
        <f t="shared" si="55"/>
        <v>#DIV/0!</v>
      </c>
      <c r="AH26" s="19" t="e">
        <f t="shared" si="60"/>
        <v>#DIV/0!</v>
      </c>
      <c r="AI26" s="19" t="e">
        <f t="shared" si="61"/>
        <v>#DIV/0!</v>
      </c>
      <c r="AK26" s="2">
        <f t="shared" si="56"/>
        <v>24</v>
      </c>
      <c r="AL26" s="59">
        <f t="shared" si="5"/>
        <v>0</v>
      </c>
      <c r="AM26" s="53">
        <f t="shared" si="6"/>
        <v>0</v>
      </c>
      <c r="AN26" s="53">
        <f t="shared" si="7"/>
        <v>0</v>
      </c>
      <c r="AO26" s="53">
        <f t="shared" si="8"/>
        <v>0</v>
      </c>
      <c r="AP26" s="53">
        <f t="shared" si="9"/>
        <v>0</v>
      </c>
      <c r="AQ26" s="53">
        <f t="shared" si="10"/>
        <v>0</v>
      </c>
      <c r="AR26" s="53">
        <f t="shared" si="11"/>
        <v>0</v>
      </c>
      <c r="AS26" s="53">
        <f t="shared" si="12"/>
        <v>0</v>
      </c>
      <c r="AT26" s="53">
        <f t="shared" si="13"/>
        <v>0</v>
      </c>
      <c r="AU26" s="53">
        <f t="shared" si="14"/>
        <v>0</v>
      </c>
      <c r="AV26" s="53">
        <f t="shared" si="15"/>
        <v>0</v>
      </c>
      <c r="AW26" s="53">
        <f t="shared" si="16"/>
        <v>0</v>
      </c>
      <c r="AX26" s="53">
        <f t="shared" si="17"/>
        <v>0</v>
      </c>
      <c r="AY26" s="53">
        <f t="shared" si="18"/>
        <v>0</v>
      </c>
      <c r="AZ26" s="53">
        <f t="shared" si="19"/>
        <v>0</v>
      </c>
      <c r="BA26" s="53">
        <f t="shared" si="20"/>
        <v>0</v>
      </c>
      <c r="BB26" s="53">
        <f t="shared" si="21"/>
        <v>0</v>
      </c>
      <c r="BC26" s="53">
        <f t="shared" si="22"/>
        <v>0</v>
      </c>
      <c r="BD26" s="53">
        <f t="shared" si="23"/>
        <v>0</v>
      </c>
      <c r="BE26" s="53">
        <f t="shared" si="24"/>
        <v>0</v>
      </c>
      <c r="BF26" s="63">
        <f t="shared" si="25"/>
        <v>0</v>
      </c>
      <c r="BG26" s="60">
        <f t="shared" si="26"/>
        <v>0</v>
      </c>
      <c r="BH26" s="56">
        <f t="shared" si="27"/>
        <v>0</v>
      </c>
      <c r="BI26" s="44">
        <f t="shared" si="28"/>
        <v>2</v>
      </c>
      <c r="BJ26" s="50">
        <f t="shared" si="29"/>
        <v>0</v>
      </c>
      <c r="BK26" s="57">
        <f t="shared" si="30"/>
        <v>0</v>
      </c>
      <c r="BL26" s="52">
        <f t="shared" si="31"/>
        <v>0</v>
      </c>
      <c r="BM26" s="53">
        <f t="shared" si="32"/>
        <v>0</v>
      </c>
      <c r="BN26" s="53">
        <f t="shared" si="33"/>
        <v>0</v>
      </c>
      <c r="BO26" s="53">
        <f t="shared" si="34"/>
        <v>0</v>
      </c>
      <c r="BP26" s="53">
        <f t="shared" si="35"/>
        <v>0</v>
      </c>
      <c r="BQ26" s="53">
        <f t="shared" si="36"/>
        <v>0</v>
      </c>
      <c r="BR26" s="53">
        <f t="shared" si="37"/>
        <v>0</v>
      </c>
      <c r="BS26" s="53">
        <f t="shared" si="38"/>
        <v>0</v>
      </c>
      <c r="BT26" s="53">
        <f t="shared" si="39"/>
        <v>0</v>
      </c>
      <c r="BU26" s="53">
        <f t="shared" si="40"/>
        <v>0</v>
      </c>
      <c r="BV26" s="53">
        <f t="shared" si="41"/>
        <v>0</v>
      </c>
      <c r="BW26" s="53">
        <f t="shared" si="42"/>
        <v>0</v>
      </c>
      <c r="BX26" s="53">
        <f t="shared" si="43"/>
        <v>0</v>
      </c>
      <c r="BY26" s="53">
        <f t="shared" si="44"/>
        <v>0</v>
      </c>
      <c r="BZ26" s="53">
        <f t="shared" si="45"/>
        <v>0</v>
      </c>
      <c r="CA26" s="53">
        <f t="shared" si="46"/>
        <v>0</v>
      </c>
      <c r="CB26" s="53">
        <f t="shared" si="47"/>
        <v>0</v>
      </c>
      <c r="CC26" s="53">
        <f t="shared" si="48"/>
        <v>0</v>
      </c>
      <c r="CD26" s="53">
        <f t="shared" si="49"/>
        <v>0</v>
      </c>
      <c r="CE26" s="53">
        <f t="shared" si="50"/>
        <v>0</v>
      </c>
      <c r="CF26" s="53">
        <f t="shared" si="51"/>
        <v>0</v>
      </c>
      <c r="CG26" s="53">
        <f t="shared" si="52"/>
        <v>0</v>
      </c>
      <c r="CH26" s="53">
        <f t="shared" si="53"/>
        <v>0</v>
      </c>
      <c r="CI26" s="54">
        <f t="shared" si="54"/>
        <v>0</v>
      </c>
      <c r="CJ26" s="16">
        <f t="shared" si="57"/>
        <v>2</v>
      </c>
      <c r="CO26" s="16"/>
      <c r="CQ26" s="3">
        <v>25</v>
      </c>
      <c r="CR26" s="102">
        <v>23</v>
      </c>
      <c r="CS26" s="3" t="e">
        <v>#DIV/0!</v>
      </c>
      <c r="CT26" s="3">
        <v>1</v>
      </c>
      <c r="CU26" s="103">
        <v>5.8925565098878967E-2</v>
      </c>
    </row>
    <row r="27" spans="1:99" x14ac:dyDescent="0.2">
      <c r="A27" s="8">
        <v>26</v>
      </c>
      <c r="B27" s="8"/>
      <c r="Y27" s="15">
        <v>26</v>
      </c>
      <c r="Z27" s="16">
        <f t="shared" si="0"/>
        <v>1</v>
      </c>
      <c r="AA27" s="17">
        <f>BK28</f>
        <v>1</v>
      </c>
      <c r="AB27" s="82">
        <f>SUM(BI28:BM28)</f>
        <v>2</v>
      </c>
      <c r="AC27" s="18">
        <f t="shared" si="59"/>
        <v>2</v>
      </c>
      <c r="AE27" s="20">
        <f t="shared" si="1"/>
        <v>26</v>
      </c>
      <c r="AF27" s="20" t="e">
        <f t="shared" si="2"/>
        <v>#DIV/0!</v>
      </c>
      <c r="AG27" s="19" t="e">
        <f t="shared" si="55"/>
        <v>#DIV/0!</v>
      </c>
      <c r="AH27" s="19" t="e">
        <f t="shared" si="60"/>
        <v>#DIV/0!</v>
      </c>
      <c r="AI27" s="19" t="e">
        <f t="shared" si="61"/>
        <v>#DIV/0!</v>
      </c>
      <c r="AK27" s="2">
        <f t="shared" si="56"/>
        <v>25</v>
      </c>
      <c r="AL27" s="59">
        <f t="shared" si="5"/>
        <v>0</v>
      </c>
      <c r="AM27" s="53">
        <f t="shared" si="6"/>
        <v>0</v>
      </c>
      <c r="AN27" s="53">
        <f t="shared" si="7"/>
        <v>0</v>
      </c>
      <c r="AO27" s="53">
        <f t="shared" si="8"/>
        <v>0</v>
      </c>
      <c r="AP27" s="53">
        <f t="shared" si="9"/>
        <v>0</v>
      </c>
      <c r="AQ27" s="53">
        <f t="shared" si="10"/>
        <v>0</v>
      </c>
      <c r="AR27" s="53">
        <f t="shared" si="11"/>
        <v>0</v>
      </c>
      <c r="AS27" s="53">
        <f t="shared" si="12"/>
        <v>0</v>
      </c>
      <c r="AT27" s="53">
        <f t="shared" si="13"/>
        <v>0</v>
      </c>
      <c r="AU27" s="53">
        <f t="shared" si="14"/>
        <v>0</v>
      </c>
      <c r="AV27" s="53">
        <f t="shared" si="15"/>
        <v>0</v>
      </c>
      <c r="AW27" s="53">
        <f t="shared" si="16"/>
        <v>0</v>
      </c>
      <c r="AX27" s="53">
        <f t="shared" si="17"/>
        <v>0</v>
      </c>
      <c r="AY27" s="53">
        <f t="shared" si="18"/>
        <v>0</v>
      </c>
      <c r="AZ27" s="53">
        <f t="shared" si="19"/>
        <v>0</v>
      </c>
      <c r="BA27" s="53">
        <f t="shared" si="20"/>
        <v>0</v>
      </c>
      <c r="BB27" s="53">
        <f t="shared" si="21"/>
        <v>0</v>
      </c>
      <c r="BC27" s="53">
        <f t="shared" si="22"/>
        <v>0</v>
      </c>
      <c r="BD27" s="53">
        <f t="shared" si="23"/>
        <v>0</v>
      </c>
      <c r="BE27" s="53">
        <f t="shared" si="24"/>
        <v>0</v>
      </c>
      <c r="BF27" s="53">
        <f t="shared" si="25"/>
        <v>0</v>
      </c>
      <c r="BG27" s="63">
        <f t="shared" si="26"/>
        <v>0</v>
      </c>
      <c r="BH27" s="66">
        <f t="shared" si="27"/>
        <v>0</v>
      </c>
      <c r="BI27" s="56">
        <f t="shared" si="28"/>
        <v>0</v>
      </c>
      <c r="BJ27" s="44">
        <f t="shared" si="29"/>
        <v>0</v>
      </c>
      <c r="BK27" s="53">
        <f t="shared" si="30"/>
        <v>0</v>
      </c>
      <c r="BL27" s="65">
        <f t="shared" si="31"/>
        <v>0</v>
      </c>
      <c r="BM27" s="53">
        <f t="shared" si="32"/>
        <v>0</v>
      </c>
      <c r="BN27" s="53">
        <f t="shared" si="33"/>
        <v>0</v>
      </c>
      <c r="BO27" s="53">
        <f t="shared" si="34"/>
        <v>0</v>
      </c>
      <c r="BP27" s="53">
        <f t="shared" si="35"/>
        <v>0</v>
      </c>
      <c r="BQ27" s="53">
        <f t="shared" si="36"/>
        <v>0</v>
      </c>
      <c r="BR27" s="53">
        <f t="shared" si="37"/>
        <v>0</v>
      </c>
      <c r="BS27" s="53">
        <f t="shared" si="38"/>
        <v>0</v>
      </c>
      <c r="BT27" s="53">
        <f t="shared" si="39"/>
        <v>0</v>
      </c>
      <c r="BU27" s="53">
        <f t="shared" si="40"/>
        <v>0</v>
      </c>
      <c r="BV27" s="53">
        <f t="shared" si="41"/>
        <v>0</v>
      </c>
      <c r="BW27" s="53">
        <f t="shared" si="42"/>
        <v>0</v>
      </c>
      <c r="BX27" s="53">
        <f t="shared" si="43"/>
        <v>0</v>
      </c>
      <c r="BY27" s="53">
        <f t="shared" si="44"/>
        <v>0</v>
      </c>
      <c r="BZ27" s="53">
        <f t="shared" si="45"/>
        <v>0</v>
      </c>
      <c r="CA27" s="53">
        <f t="shared" si="46"/>
        <v>0</v>
      </c>
      <c r="CB27" s="53">
        <f t="shared" si="47"/>
        <v>0</v>
      </c>
      <c r="CC27" s="53">
        <f t="shared" si="48"/>
        <v>0</v>
      </c>
      <c r="CD27" s="53">
        <f t="shared" si="49"/>
        <v>0</v>
      </c>
      <c r="CE27" s="53">
        <f t="shared" si="50"/>
        <v>0</v>
      </c>
      <c r="CF27" s="53">
        <f t="shared" si="51"/>
        <v>0</v>
      </c>
      <c r="CG27" s="53">
        <f t="shared" si="52"/>
        <v>0</v>
      </c>
      <c r="CH27" s="53">
        <f t="shared" si="53"/>
        <v>0</v>
      </c>
      <c r="CI27" s="54">
        <f t="shared" si="54"/>
        <v>0</v>
      </c>
      <c r="CJ27" s="16">
        <f t="shared" si="57"/>
        <v>0</v>
      </c>
      <c r="CO27" s="16"/>
      <c r="CQ27" s="3">
        <v>26</v>
      </c>
      <c r="CR27" s="102">
        <v>26</v>
      </c>
      <c r="CS27" s="3" t="e">
        <v>#DIV/0!</v>
      </c>
      <c r="CT27" s="3">
        <v>1</v>
      </c>
      <c r="CU27" s="103">
        <v>0</v>
      </c>
    </row>
    <row r="28" spans="1:99" x14ac:dyDescent="0.2">
      <c r="A28" s="8">
        <v>27</v>
      </c>
      <c r="B28" s="8"/>
      <c r="Y28" s="15">
        <v>27</v>
      </c>
      <c r="Z28" s="16">
        <f t="shared" si="0"/>
        <v>0</v>
      </c>
      <c r="AA28" s="17">
        <f>BL29</f>
        <v>0</v>
      </c>
      <c r="AB28" s="82">
        <f>SUM(BJ29:BN29)</f>
        <v>0</v>
      </c>
      <c r="AC28" s="18" t="e">
        <f>AB28/Z28</f>
        <v>#DIV/0!</v>
      </c>
      <c r="AE28" s="20">
        <f t="shared" si="1"/>
        <v>0</v>
      </c>
      <c r="AF28" s="20">
        <f t="shared" si="2"/>
        <v>0</v>
      </c>
      <c r="AG28" s="19" t="e">
        <f>CONFIDENCE(0.05, AF28,Z28)</f>
        <v>#NUM!</v>
      </c>
      <c r="AH28" s="19" t="e">
        <f>AE28-(CONFIDENCE(0.05, AF28,Z28))</f>
        <v>#NUM!</v>
      </c>
      <c r="AI28" s="19" t="e">
        <f>AE28+(CONFIDENCE(0.05, AF28,Z28))</f>
        <v>#NUM!</v>
      </c>
      <c r="AK28" s="2">
        <f t="shared" si="56"/>
        <v>26</v>
      </c>
      <c r="AL28" s="59">
        <f t="shared" si="5"/>
        <v>0</v>
      </c>
      <c r="AM28" s="53">
        <f t="shared" si="6"/>
        <v>0</v>
      </c>
      <c r="AN28" s="53">
        <f t="shared" si="7"/>
        <v>0</v>
      </c>
      <c r="AO28" s="53">
        <f t="shared" si="8"/>
        <v>0</v>
      </c>
      <c r="AP28" s="53">
        <f t="shared" si="9"/>
        <v>0</v>
      </c>
      <c r="AQ28" s="53">
        <f t="shared" si="10"/>
        <v>0</v>
      </c>
      <c r="AR28" s="53">
        <f t="shared" si="11"/>
        <v>0</v>
      </c>
      <c r="AS28" s="53">
        <f t="shared" si="12"/>
        <v>0</v>
      </c>
      <c r="AT28" s="53">
        <f t="shared" si="13"/>
        <v>0</v>
      </c>
      <c r="AU28" s="53">
        <f t="shared" si="14"/>
        <v>0</v>
      </c>
      <c r="AV28" s="53">
        <f t="shared" si="15"/>
        <v>0</v>
      </c>
      <c r="AW28" s="53">
        <f t="shared" si="16"/>
        <v>0</v>
      </c>
      <c r="AX28" s="53">
        <f t="shared" si="17"/>
        <v>0</v>
      </c>
      <c r="AY28" s="53">
        <f t="shared" si="18"/>
        <v>0</v>
      </c>
      <c r="AZ28" s="53">
        <f t="shared" si="19"/>
        <v>0</v>
      </c>
      <c r="BA28" s="53">
        <f t="shared" si="20"/>
        <v>0</v>
      </c>
      <c r="BB28" s="53">
        <f t="shared" si="21"/>
        <v>0</v>
      </c>
      <c r="BC28" s="53">
        <f t="shared" si="22"/>
        <v>0</v>
      </c>
      <c r="BD28" s="53">
        <f t="shared" si="23"/>
        <v>0</v>
      </c>
      <c r="BE28" s="53">
        <f t="shared" si="24"/>
        <v>0</v>
      </c>
      <c r="BF28" s="53">
        <f t="shared" si="25"/>
        <v>0</v>
      </c>
      <c r="BG28" s="53">
        <f t="shared" si="26"/>
        <v>0</v>
      </c>
      <c r="BH28" s="63">
        <f t="shared" si="27"/>
        <v>0</v>
      </c>
      <c r="BI28" s="66">
        <f t="shared" si="28"/>
        <v>0</v>
      </c>
      <c r="BJ28" s="56">
        <f t="shared" si="29"/>
        <v>0</v>
      </c>
      <c r="BK28" s="44">
        <f t="shared" si="30"/>
        <v>1</v>
      </c>
      <c r="BL28" s="50">
        <f t="shared" si="31"/>
        <v>0</v>
      </c>
      <c r="BM28" s="57">
        <f t="shared" si="32"/>
        <v>1</v>
      </c>
      <c r="BN28" s="52">
        <f t="shared" si="33"/>
        <v>0</v>
      </c>
      <c r="BO28" s="53">
        <f t="shared" si="34"/>
        <v>0</v>
      </c>
      <c r="BP28" s="53">
        <f t="shared" si="35"/>
        <v>0</v>
      </c>
      <c r="BQ28" s="53">
        <f t="shared" si="36"/>
        <v>0</v>
      </c>
      <c r="BR28" s="53">
        <f t="shared" si="37"/>
        <v>0</v>
      </c>
      <c r="BS28" s="53">
        <f t="shared" si="38"/>
        <v>0</v>
      </c>
      <c r="BT28" s="53">
        <f t="shared" si="39"/>
        <v>0</v>
      </c>
      <c r="BU28" s="53">
        <f t="shared" si="40"/>
        <v>0</v>
      </c>
      <c r="BV28" s="53">
        <f t="shared" si="41"/>
        <v>0</v>
      </c>
      <c r="BW28" s="53">
        <f t="shared" si="42"/>
        <v>0</v>
      </c>
      <c r="BX28" s="53">
        <f t="shared" si="43"/>
        <v>0</v>
      </c>
      <c r="BY28" s="53">
        <f t="shared" si="44"/>
        <v>0</v>
      </c>
      <c r="BZ28" s="53">
        <f t="shared" si="45"/>
        <v>0</v>
      </c>
      <c r="CA28" s="53">
        <f t="shared" si="46"/>
        <v>0</v>
      </c>
      <c r="CB28" s="53">
        <f t="shared" si="47"/>
        <v>0</v>
      </c>
      <c r="CC28" s="53">
        <f t="shared" si="48"/>
        <v>0</v>
      </c>
      <c r="CD28" s="53">
        <f t="shared" si="49"/>
        <v>0</v>
      </c>
      <c r="CE28" s="53">
        <f t="shared" si="50"/>
        <v>0</v>
      </c>
      <c r="CF28" s="53">
        <f t="shared" si="51"/>
        <v>0</v>
      </c>
      <c r="CG28" s="53">
        <f t="shared" si="52"/>
        <v>0</v>
      </c>
      <c r="CH28" s="53">
        <f t="shared" si="53"/>
        <v>0</v>
      </c>
      <c r="CI28" s="54">
        <f t="shared" si="54"/>
        <v>0</v>
      </c>
      <c r="CJ28" s="16">
        <f t="shared" si="57"/>
        <v>2</v>
      </c>
      <c r="CO28" s="16"/>
      <c r="CQ28" s="3">
        <v>27</v>
      </c>
      <c r="CR28" s="102"/>
      <c r="CS28" s="3"/>
      <c r="CT28" s="3"/>
      <c r="CU28" s="103"/>
    </row>
    <row r="29" spans="1:99" x14ac:dyDescent="0.2">
      <c r="A29" s="8">
        <v>28</v>
      </c>
      <c r="B29" s="8"/>
      <c r="Y29" s="15">
        <v>28</v>
      </c>
      <c r="Z29" s="16">
        <f t="shared" si="0"/>
        <v>1</v>
      </c>
      <c r="AA29" s="17">
        <f>BM30</f>
        <v>0</v>
      </c>
      <c r="AB29" s="82">
        <f>SUM(BK30:BO30)</f>
        <v>0</v>
      </c>
      <c r="AC29" s="18">
        <f>AB29/Z29</f>
        <v>0</v>
      </c>
      <c r="AE29" s="20">
        <f t="shared" si="1"/>
        <v>26</v>
      </c>
      <c r="AF29" s="20" t="e">
        <f t="shared" si="2"/>
        <v>#DIV/0!</v>
      </c>
      <c r="AG29" s="19" t="e">
        <f>CONFIDENCE(0.05, AF29,Z29)</f>
        <v>#DIV/0!</v>
      </c>
      <c r="AH29" s="19" t="e">
        <f>AE29-(CONFIDENCE(0.05, AF29,Z29))</f>
        <v>#DIV/0!</v>
      </c>
      <c r="AI29" s="19" t="e">
        <f>AE29+(CONFIDENCE(0.05, AF29,Z29))</f>
        <v>#DIV/0!</v>
      </c>
      <c r="AK29" s="2">
        <f t="shared" si="56"/>
        <v>27</v>
      </c>
      <c r="AL29" s="59">
        <f t="shared" si="5"/>
        <v>0</v>
      </c>
      <c r="AM29" s="53">
        <f t="shared" si="6"/>
        <v>0</v>
      </c>
      <c r="AN29" s="53">
        <f t="shared" si="7"/>
        <v>0</v>
      </c>
      <c r="AO29" s="53">
        <f t="shared" si="8"/>
        <v>0</v>
      </c>
      <c r="AP29" s="53">
        <f t="shared" si="9"/>
        <v>0</v>
      </c>
      <c r="AQ29" s="53">
        <f t="shared" si="10"/>
        <v>0</v>
      </c>
      <c r="AR29" s="53">
        <f t="shared" si="11"/>
        <v>0</v>
      </c>
      <c r="AS29" s="53">
        <f t="shared" si="12"/>
        <v>0</v>
      </c>
      <c r="AT29" s="53">
        <f t="shared" si="13"/>
        <v>0</v>
      </c>
      <c r="AU29" s="53">
        <f t="shared" si="14"/>
        <v>0</v>
      </c>
      <c r="AV29" s="53">
        <f t="shared" si="15"/>
        <v>0</v>
      </c>
      <c r="AW29" s="53">
        <f t="shared" si="16"/>
        <v>0</v>
      </c>
      <c r="AX29" s="53">
        <f t="shared" si="17"/>
        <v>0</v>
      </c>
      <c r="AY29" s="53">
        <f t="shared" si="18"/>
        <v>0</v>
      </c>
      <c r="AZ29" s="53">
        <f t="shared" si="19"/>
        <v>0</v>
      </c>
      <c r="BA29" s="53">
        <f t="shared" si="20"/>
        <v>0</v>
      </c>
      <c r="BB29" s="53">
        <f t="shared" si="21"/>
        <v>0</v>
      </c>
      <c r="BC29" s="53">
        <f t="shared" si="22"/>
        <v>0</v>
      </c>
      <c r="BD29" s="53">
        <f t="shared" si="23"/>
        <v>0</v>
      </c>
      <c r="BE29" s="53">
        <f t="shared" si="24"/>
        <v>0</v>
      </c>
      <c r="BF29" s="53">
        <f t="shared" si="25"/>
        <v>0</v>
      </c>
      <c r="BG29" s="53">
        <f t="shared" si="26"/>
        <v>0</v>
      </c>
      <c r="BH29" s="53">
        <f t="shared" si="27"/>
        <v>0</v>
      </c>
      <c r="BI29" s="53">
        <f t="shared" si="28"/>
        <v>0</v>
      </c>
      <c r="BJ29" s="66">
        <f t="shared" si="29"/>
        <v>0</v>
      </c>
      <c r="BK29" s="61">
        <f t="shared" si="30"/>
        <v>0</v>
      </c>
      <c r="BL29" s="44">
        <f t="shared" si="31"/>
        <v>0</v>
      </c>
      <c r="BM29" s="50">
        <f t="shared" si="32"/>
        <v>0</v>
      </c>
      <c r="BN29" s="57">
        <f t="shared" si="33"/>
        <v>0</v>
      </c>
      <c r="BO29" s="52">
        <f t="shared" si="34"/>
        <v>0</v>
      </c>
      <c r="BP29" s="53">
        <f t="shared" si="35"/>
        <v>0</v>
      </c>
      <c r="BQ29" s="53">
        <f t="shared" si="36"/>
        <v>0</v>
      </c>
      <c r="BR29" s="53">
        <f t="shared" si="37"/>
        <v>0</v>
      </c>
      <c r="BS29" s="53">
        <f t="shared" si="38"/>
        <v>0</v>
      </c>
      <c r="BT29" s="53">
        <f t="shared" si="39"/>
        <v>0</v>
      </c>
      <c r="BU29" s="53">
        <f t="shared" si="40"/>
        <v>0</v>
      </c>
      <c r="BV29" s="53">
        <f t="shared" si="41"/>
        <v>0</v>
      </c>
      <c r="BW29" s="53">
        <f t="shared" si="42"/>
        <v>0</v>
      </c>
      <c r="BX29" s="53">
        <f t="shared" si="43"/>
        <v>0</v>
      </c>
      <c r="BY29" s="53">
        <f t="shared" si="44"/>
        <v>0</v>
      </c>
      <c r="BZ29" s="53">
        <f t="shared" si="45"/>
        <v>0</v>
      </c>
      <c r="CA29" s="53">
        <f t="shared" si="46"/>
        <v>0</v>
      </c>
      <c r="CB29" s="53">
        <f t="shared" si="47"/>
        <v>0</v>
      </c>
      <c r="CC29" s="53">
        <f t="shared" si="48"/>
        <v>0</v>
      </c>
      <c r="CD29" s="53">
        <f t="shared" si="49"/>
        <v>0</v>
      </c>
      <c r="CE29" s="53">
        <f t="shared" si="50"/>
        <v>0</v>
      </c>
      <c r="CF29" s="53">
        <f t="shared" si="51"/>
        <v>0</v>
      </c>
      <c r="CG29" s="53">
        <f t="shared" si="52"/>
        <v>0</v>
      </c>
      <c r="CH29" s="53">
        <f t="shared" si="53"/>
        <v>0</v>
      </c>
      <c r="CI29" s="54">
        <f t="shared" si="54"/>
        <v>0</v>
      </c>
      <c r="CJ29" s="16">
        <f t="shared" si="57"/>
        <v>0</v>
      </c>
      <c r="CO29" s="16"/>
      <c r="CQ29" s="3">
        <v>28</v>
      </c>
      <c r="CR29" s="102">
        <v>26</v>
      </c>
      <c r="CS29" s="3" t="e">
        <v>#DIV/0!</v>
      </c>
      <c r="CT29" s="3">
        <v>1</v>
      </c>
      <c r="CU29" s="103">
        <v>5.2378280087892415E-2</v>
      </c>
    </row>
    <row r="30" spans="1:99" x14ac:dyDescent="0.2">
      <c r="A30" s="8">
        <v>29</v>
      </c>
      <c r="B30" s="8"/>
      <c r="Y30" s="15">
        <v>29</v>
      </c>
      <c r="Z30" s="16">
        <f t="shared" si="0"/>
        <v>0</v>
      </c>
      <c r="AA30" s="17">
        <f>BN31</f>
        <v>0</v>
      </c>
      <c r="AB30" s="82">
        <f>SUM(BL31:BP31)</f>
        <v>0</v>
      </c>
      <c r="AC30" s="18" t="e">
        <f>AB30/Z30</f>
        <v>#DIV/0!</v>
      </c>
      <c r="AE30" s="20">
        <f t="shared" si="1"/>
        <v>0</v>
      </c>
      <c r="AF30" s="20">
        <f t="shared" si="2"/>
        <v>0</v>
      </c>
      <c r="AG30" s="19" t="e">
        <f>CONFIDENCE(0.05, AF30,Z30)</f>
        <v>#NUM!</v>
      </c>
      <c r="AH30" s="19" t="e">
        <f>AE30-(CONFIDENCE(0.05, AF30,Z30))</f>
        <v>#NUM!</v>
      </c>
      <c r="AI30" s="19" t="e">
        <f>AE30+(CONFIDENCE(0.05, AF30,Z30))</f>
        <v>#NUM!</v>
      </c>
      <c r="AK30" s="2">
        <f t="shared" si="56"/>
        <v>28</v>
      </c>
      <c r="AL30" s="59">
        <f t="shared" si="5"/>
        <v>0</v>
      </c>
      <c r="AM30" s="53">
        <f t="shared" si="6"/>
        <v>0</v>
      </c>
      <c r="AN30" s="53">
        <f t="shared" si="7"/>
        <v>0</v>
      </c>
      <c r="AO30" s="53">
        <f t="shared" si="8"/>
        <v>0</v>
      </c>
      <c r="AP30" s="53">
        <f t="shared" si="9"/>
        <v>0</v>
      </c>
      <c r="AQ30" s="53">
        <f t="shared" si="10"/>
        <v>0</v>
      </c>
      <c r="AR30" s="53">
        <f t="shared" si="11"/>
        <v>0</v>
      </c>
      <c r="AS30" s="53">
        <f t="shared" si="12"/>
        <v>0</v>
      </c>
      <c r="AT30" s="53">
        <f t="shared" si="13"/>
        <v>0</v>
      </c>
      <c r="AU30" s="53">
        <f t="shared" si="14"/>
        <v>0</v>
      </c>
      <c r="AV30" s="53">
        <f t="shared" si="15"/>
        <v>0</v>
      </c>
      <c r="AW30" s="53">
        <f t="shared" si="16"/>
        <v>0</v>
      </c>
      <c r="AX30" s="53">
        <f t="shared" si="17"/>
        <v>0</v>
      </c>
      <c r="AY30" s="53">
        <f t="shared" si="18"/>
        <v>0</v>
      </c>
      <c r="AZ30" s="53">
        <f t="shared" si="19"/>
        <v>0</v>
      </c>
      <c r="BA30" s="53">
        <f t="shared" si="20"/>
        <v>0</v>
      </c>
      <c r="BB30" s="53">
        <f t="shared" si="21"/>
        <v>0</v>
      </c>
      <c r="BC30" s="53">
        <f t="shared" si="22"/>
        <v>0</v>
      </c>
      <c r="BD30" s="53">
        <f t="shared" si="23"/>
        <v>0</v>
      </c>
      <c r="BE30" s="53">
        <f t="shared" si="24"/>
        <v>0</v>
      </c>
      <c r="BF30" s="53">
        <f t="shared" si="25"/>
        <v>0</v>
      </c>
      <c r="BG30" s="53">
        <f t="shared" si="26"/>
        <v>0</v>
      </c>
      <c r="BH30" s="53">
        <f t="shared" si="27"/>
        <v>0</v>
      </c>
      <c r="BI30" s="53">
        <f t="shared" si="28"/>
        <v>0</v>
      </c>
      <c r="BJ30" s="53">
        <f t="shared" si="29"/>
        <v>0</v>
      </c>
      <c r="BK30" s="66">
        <f t="shared" si="30"/>
        <v>0</v>
      </c>
      <c r="BL30" s="56">
        <f t="shared" si="31"/>
        <v>0</v>
      </c>
      <c r="BM30" s="44">
        <f t="shared" si="32"/>
        <v>0</v>
      </c>
      <c r="BN30" s="50">
        <f t="shared" si="33"/>
        <v>0</v>
      </c>
      <c r="BO30" s="57">
        <f t="shared" si="34"/>
        <v>0</v>
      </c>
      <c r="BP30" s="52">
        <f t="shared" si="35"/>
        <v>0</v>
      </c>
      <c r="BQ30" s="53">
        <f t="shared" si="36"/>
        <v>0</v>
      </c>
      <c r="BR30" s="53">
        <f t="shared" si="37"/>
        <v>0</v>
      </c>
      <c r="BS30" s="53">
        <f t="shared" si="38"/>
        <v>0</v>
      </c>
      <c r="BT30" s="53">
        <f t="shared" si="39"/>
        <v>0</v>
      </c>
      <c r="BU30" s="53">
        <f t="shared" si="40"/>
        <v>0</v>
      </c>
      <c r="BV30" s="53">
        <f t="shared" si="41"/>
        <v>0</v>
      </c>
      <c r="BW30" s="53">
        <f t="shared" si="42"/>
        <v>0</v>
      </c>
      <c r="BX30" s="53">
        <f t="shared" si="43"/>
        <v>0</v>
      </c>
      <c r="BY30" s="53">
        <f t="shared" si="44"/>
        <v>0</v>
      </c>
      <c r="BZ30" s="53">
        <f t="shared" si="45"/>
        <v>0</v>
      </c>
      <c r="CA30" s="53">
        <f t="shared" si="46"/>
        <v>0</v>
      </c>
      <c r="CB30" s="53">
        <f t="shared" si="47"/>
        <v>0</v>
      </c>
      <c r="CC30" s="53">
        <f t="shared" si="48"/>
        <v>0</v>
      </c>
      <c r="CD30" s="53">
        <f t="shared" si="49"/>
        <v>0</v>
      </c>
      <c r="CE30" s="53">
        <f t="shared" si="50"/>
        <v>0</v>
      </c>
      <c r="CF30" s="53">
        <f t="shared" si="51"/>
        <v>0</v>
      </c>
      <c r="CG30" s="53">
        <f t="shared" si="52"/>
        <v>0</v>
      </c>
      <c r="CH30" s="53">
        <f t="shared" si="53"/>
        <v>0</v>
      </c>
      <c r="CI30" s="54">
        <f t="shared" si="54"/>
        <v>0</v>
      </c>
      <c r="CJ30" s="16">
        <f t="shared" si="57"/>
        <v>0</v>
      </c>
      <c r="CO30" s="16"/>
      <c r="CQ30" s="3">
        <v>29</v>
      </c>
      <c r="CR30" s="102"/>
      <c r="CS30" s="3"/>
      <c r="CT30" s="3"/>
      <c r="CU30" s="103"/>
    </row>
    <row r="31" spans="1:99" x14ac:dyDescent="0.2">
      <c r="A31" s="8">
        <v>30</v>
      </c>
      <c r="B31" s="8"/>
      <c r="Y31" s="15">
        <v>30</v>
      </c>
      <c r="Z31" s="16">
        <f t="shared" si="0"/>
        <v>0</v>
      </c>
      <c r="AA31" s="17">
        <f>BO32</f>
        <v>0</v>
      </c>
      <c r="AB31" s="82">
        <f>SUM(BM32:BQ32)</f>
        <v>0</v>
      </c>
      <c r="AC31" s="18" t="e">
        <f>AB31/Z31</f>
        <v>#DIV/0!</v>
      </c>
      <c r="AE31" s="20">
        <f t="shared" si="1"/>
        <v>0</v>
      </c>
      <c r="AF31" s="20">
        <f t="shared" si="2"/>
        <v>0</v>
      </c>
      <c r="AG31" s="19" t="e">
        <f>CONFIDENCE(0.05, AF31,Z31)</f>
        <v>#NUM!</v>
      </c>
      <c r="AH31" s="19" t="e">
        <f>AE31-(CONFIDENCE(0.05, AF31,Z31))</f>
        <v>#NUM!</v>
      </c>
      <c r="AI31" s="19" t="e">
        <f>AE31+(CONFIDENCE(0.05, AF31,Z31))</f>
        <v>#NUM!</v>
      </c>
      <c r="AK31" s="2">
        <f t="shared" si="56"/>
        <v>29</v>
      </c>
      <c r="AL31" s="59">
        <f t="shared" si="5"/>
        <v>0</v>
      </c>
      <c r="AM31" s="53">
        <f t="shared" si="6"/>
        <v>0</v>
      </c>
      <c r="AN31" s="53">
        <f t="shared" si="7"/>
        <v>0</v>
      </c>
      <c r="AO31" s="53">
        <f t="shared" si="8"/>
        <v>0</v>
      </c>
      <c r="AP31" s="53">
        <f t="shared" si="9"/>
        <v>0</v>
      </c>
      <c r="AQ31" s="53">
        <f t="shared" si="10"/>
        <v>0</v>
      </c>
      <c r="AR31" s="53">
        <f t="shared" si="11"/>
        <v>0</v>
      </c>
      <c r="AS31" s="53">
        <f t="shared" si="12"/>
        <v>0</v>
      </c>
      <c r="AT31" s="53">
        <f t="shared" si="13"/>
        <v>0</v>
      </c>
      <c r="AU31" s="53">
        <f t="shared" si="14"/>
        <v>0</v>
      </c>
      <c r="AV31" s="53">
        <f t="shared" si="15"/>
        <v>0</v>
      </c>
      <c r="AW31" s="53">
        <f t="shared" si="16"/>
        <v>0</v>
      </c>
      <c r="AX31" s="53">
        <f t="shared" si="17"/>
        <v>0</v>
      </c>
      <c r="AY31" s="53">
        <f t="shared" si="18"/>
        <v>0</v>
      </c>
      <c r="AZ31" s="53">
        <f t="shared" si="19"/>
        <v>0</v>
      </c>
      <c r="BA31" s="53">
        <f t="shared" si="20"/>
        <v>0</v>
      </c>
      <c r="BB31" s="53">
        <f t="shared" si="21"/>
        <v>0</v>
      </c>
      <c r="BC31" s="53">
        <f t="shared" si="22"/>
        <v>0</v>
      </c>
      <c r="BD31" s="53">
        <f t="shared" si="23"/>
        <v>0</v>
      </c>
      <c r="BE31" s="53">
        <f t="shared" si="24"/>
        <v>0</v>
      </c>
      <c r="BF31" s="53">
        <f t="shared" si="25"/>
        <v>0</v>
      </c>
      <c r="BG31" s="53">
        <f t="shared" si="26"/>
        <v>0</v>
      </c>
      <c r="BH31" s="53">
        <f t="shared" si="27"/>
        <v>0</v>
      </c>
      <c r="BI31" s="53">
        <f t="shared" si="28"/>
        <v>0</v>
      </c>
      <c r="BJ31" s="53">
        <f t="shared" si="29"/>
        <v>0</v>
      </c>
      <c r="BK31" s="53">
        <f t="shared" si="30"/>
        <v>0</v>
      </c>
      <c r="BL31" s="60">
        <f t="shared" si="31"/>
        <v>0</v>
      </c>
      <c r="BM31" s="61">
        <f t="shared" si="32"/>
        <v>0</v>
      </c>
      <c r="BN31" s="44">
        <f t="shared" si="33"/>
        <v>0</v>
      </c>
      <c r="BO31" s="50">
        <f t="shared" si="34"/>
        <v>0</v>
      </c>
      <c r="BP31" s="57">
        <f t="shared" si="35"/>
        <v>0</v>
      </c>
      <c r="BQ31" s="52">
        <f t="shared" si="36"/>
        <v>0</v>
      </c>
      <c r="BR31" s="53">
        <f t="shared" si="37"/>
        <v>0</v>
      </c>
      <c r="BS31" s="53">
        <f t="shared" si="38"/>
        <v>0</v>
      </c>
      <c r="BT31" s="53">
        <f t="shared" si="39"/>
        <v>0</v>
      </c>
      <c r="BU31" s="53">
        <f t="shared" si="40"/>
        <v>0</v>
      </c>
      <c r="BV31" s="53">
        <f t="shared" si="41"/>
        <v>0</v>
      </c>
      <c r="BW31" s="53">
        <f t="shared" si="42"/>
        <v>0</v>
      </c>
      <c r="BX31" s="53">
        <f t="shared" si="43"/>
        <v>0</v>
      </c>
      <c r="BY31" s="53">
        <f t="shared" si="44"/>
        <v>0</v>
      </c>
      <c r="BZ31" s="53">
        <f t="shared" si="45"/>
        <v>0</v>
      </c>
      <c r="CA31" s="53">
        <f t="shared" si="46"/>
        <v>0</v>
      </c>
      <c r="CB31" s="53">
        <f t="shared" si="47"/>
        <v>0</v>
      </c>
      <c r="CC31" s="53">
        <f t="shared" si="48"/>
        <v>0</v>
      </c>
      <c r="CD31" s="53">
        <f t="shared" si="49"/>
        <v>0</v>
      </c>
      <c r="CE31" s="53">
        <f t="shared" si="50"/>
        <v>0</v>
      </c>
      <c r="CF31" s="53">
        <f t="shared" si="51"/>
        <v>0</v>
      </c>
      <c r="CG31" s="53">
        <f t="shared" si="52"/>
        <v>0</v>
      </c>
      <c r="CH31" s="53">
        <f t="shared" si="53"/>
        <v>0</v>
      </c>
      <c r="CI31" s="54">
        <f t="shared" si="54"/>
        <v>0</v>
      </c>
      <c r="CJ31" s="16">
        <f t="shared" si="57"/>
        <v>0</v>
      </c>
      <c r="CO31" s="16"/>
      <c r="CQ31" s="3">
        <v>30</v>
      </c>
      <c r="CR31" s="102"/>
      <c r="CS31" s="3"/>
      <c r="CT31" s="3"/>
      <c r="CU31" s="103"/>
    </row>
    <row r="32" spans="1:99" x14ac:dyDescent="0.2">
      <c r="A32" s="8">
        <v>31</v>
      </c>
      <c r="B32" s="8"/>
      <c r="Y32" s="15">
        <v>31</v>
      </c>
      <c r="Z32" s="16">
        <f t="shared" si="0"/>
        <v>0</v>
      </c>
      <c r="AA32" s="17">
        <f>BP33</f>
        <v>0</v>
      </c>
      <c r="AB32" s="82">
        <f>SUM(BN33:BR33)</f>
        <v>0</v>
      </c>
      <c r="AC32" s="18" t="e">
        <f t="shared" ref="AC32:AC51" si="62">AB32/Z32</f>
        <v>#DIV/0!</v>
      </c>
      <c r="AE32" s="20">
        <f t="shared" si="1"/>
        <v>0</v>
      </c>
      <c r="AF32" s="20">
        <f t="shared" si="2"/>
        <v>0</v>
      </c>
      <c r="AG32" s="19" t="e">
        <f t="shared" ref="AG32:AG51" si="63">CONFIDENCE(0.05, AF32,Z32)</f>
        <v>#NUM!</v>
      </c>
      <c r="AH32" s="19" t="e">
        <f t="shared" ref="AH32:AH51" si="64">AE32-(CONFIDENCE(0.05, AF32,Z32))</f>
        <v>#NUM!</v>
      </c>
      <c r="AI32" s="19" t="e">
        <f>AE32+(CONFIDENCE(0.05, AF32,Z32))</f>
        <v>#NUM!</v>
      </c>
      <c r="AK32" s="2">
        <f t="shared" si="56"/>
        <v>30</v>
      </c>
      <c r="AL32" s="59">
        <f t="shared" si="5"/>
        <v>0</v>
      </c>
      <c r="AM32" s="53">
        <f t="shared" si="6"/>
        <v>0</v>
      </c>
      <c r="AN32" s="53">
        <f t="shared" si="7"/>
        <v>0</v>
      </c>
      <c r="AO32" s="53">
        <f t="shared" si="8"/>
        <v>0</v>
      </c>
      <c r="AP32" s="53">
        <f t="shared" si="9"/>
        <v>0</v>
      </c>
      <c r="AQ32" s="53">
        <f t="shared" si="10"/>
        <v>0</v>
      </c>
      <c r="AR32" s="53">
        <f t="shared" si="11"/>
        <v>0</v>
      </c>
      <c r="AS32" s="53">
        <f t="shared" si="12"/>
        <v>0</v>
      </c>
      <c r="AT32" s="53">
        <f t="shared" si="13"/>
        <v>0</v>
      </c>
      <c r="AU32" s="53">
        <f t="shared" si="14"/>
        <v>0</v>
      </c>
      <c r="AV32" s="53">
        <f t="shared" si="15"/>
        <v>0</v>
      </c>
      <c r="AW32" s="53">
        <f t="shared" si="16"/>
        <v>0</v>
      </c>
      <c r="AX32" s="53">
        <f t="shared" si="17"/>
        <v>0</v>
      </c>
      <c r="AY32" s="53">
        <f t="shared" si="18"/>
        <v>0</v>
      </c>
      <c r="AZ32" s="53">
        <f t="shared" si="19"/>
        <v>0</v>
      </c>
      <c r="BA32" s="53">
        <f t="shared" si="20"/>
        <v>0</v>
      </c>
      <c r="BB32" s="53">
        <f t="shared" si="21"/>
        <v>0</v>
      </c>
      <c r="BC32" s="53">
        <f t="shared" si="22"/>
        <v>0</v>
      </c>
      <c r="BD32" s="53">
        <f t="shared" si="23"/>
        <v>0</v>
      </c>
      <c r="BE32" s="53">
        <f t="shared" si="24"/>
        <v>0</v>
      </c>
      <c r="BF32" s="53">
        <f t="shared" si="25"/>
        <v>0</v>
      </c>
      <c r="BG32" s="53">
        <f t="shared" si="26"/>
        <v>0</v>
      </c>
      <c r="BH32" s="53">
        <f t="shared" si="27"/>
        <v>0</v>
      </c>
      <c r="BI32" s="53">
        <f t="shared" si="28"/>
        <v>0</v>
      </c>
      <c r="BJ32" s="53">
        <f t="shared" si="29"/>
        <v>0</v>
      </c>
      <c r="BK32" s="53">
        <f t="shared" si="30"/>
        <v>0</v>
      </c>
      <c r="BL32" s="63">
        <f t="shared" si="31"/>
        <v>0</v>
      </c>
      <c r="BM32" s="66">
        <f t="shared" si="32"/>
        <v>0</v>
      </c>
      <c r="BN32" s="56">
        <f t="shared" si="33"/>
        <v>0</v>
      </c>
      <c r="BO32" s="44">
        <f t="shared" si="34"/>
        <v>0</v>
      </c>
      <c r="BP32" s="50">
        <f t="shared" si="35"/>
        <v>0</v>
      </c>
      <c r="BQ32" s="57">
        <f t="shared" si="36"/>
        <v>0</v>
      </c>
      <c r="BR32" s="58">
        <f t="shared" si="37"/>
        <v>0</v>
      </c>
      <c r="BS32" s="53">
        <f t="shared" si="38"/>
        <v>0</v>
      </c>
      <c r="BT32" s="53">
        <f t="shared" si="39"/>
        <v>0</v>
      </c>
      <c r="BU32" s="53">
        <f t="shared" si="40"/>
        <v>0</v>
      </c>
      <c r="BV32" s="53">
        <f t="shared" si="41"/>
        <v>0</v>
      </c>
      <c r="BW32" s="53">
        <f t="shared" si="42"/>
        <v>0</v>
      </c>
      <c r="BX32" s="53">
        <f t="shared" si="43"/>
        <v>0</v>
      </c>
      <c r="BY32" s="53">
        <f t="shared" si="44"/>
        <v>0</v>
      </c>
      <c r="BZ32" s="53">
        <f t="shared" si="45"/>
        <v>0</v>
      </c>
      <c r="CA32" s="53">
        <f t="shared" si="46"/>
        <v>0</v>
      </c>
      <c r="CB32" s="53">
        <f t="shared" si="47"/>
        <v>0</v>
      </c>
      <c r="CC32" s="53">
        <f t="shared" si="48"/>
        <v>0</v>
      </c>
      <c r="CD32" s="53">
        <f t="shared" si="49"/>
        <v>0</v>
      </c>
      <c r="CE32" s="53">
        <f t="shared" si="50"/>
        <v>0</v>
      </c>
      <c r="CF32" s="53">
        <f t="shared" si="51"/>
        <v>0</v>
      </c>
      <c r="CG32" s="53">
        <f t="shared" si="52"/>
        <v>0</v>
      </c>
      <c r="CH32" s="53">
        <f t="shared" si="53"/>
        <v>0</v>
      </c>
      <c r="CI32" s="54">
        <f t="shared" si="54"/>
        <v>0</v>
      </c>
      <c r="CJ32" s="16">
        <f t="shared" si="57"/>
        <v>0</v>
      </c>
      <c r="CO32" s="16"/>
      <c r="CQ32" s="3">
        <v>31</v>
      </c>
      <c r="CR32" s="102"/>
      <c r="CS32" s="3"/>
      <c r="CT32" s="3"/>
      <c r="CU32" s="103"/>
    </row>
    <row r="33" spans="1:128" x14ac:dyDescent="0.2">
      <c r="A33" s="8">
        <v>32</v>
      </c>
      <c r="B33" s="8"/>
      <c r="Y33" s="15">
        <v>32</v>
      </c>
      <c r="Z33" s="16">
        <f t="shared" si="0"/>
        <v>0</v>
      </c>
      <c r="AA33" s="17">
        <f>BQ34</f>
        <v>0</v>
      </c>
      <c r="AB33" s="82">
        <f>SUM(BO34:BS34)</f>
        <v>0</v>
      </c>
      <c r="AC33" s="18" t="e">
        <f t="shared" si="62"/>
        <v>#DIV/0!</v>
      </c>
      <c r="AE33" s="20">
        <f t="shared" si="1"/>
        <v>0</v>
      </c>
      <c r="AF33" s="20">
        <f t="shared" si="2"/>
        <v>0</v>
      </c>
      <c r="AG33" s="19" t="e">
        <f t="shared" si="63"/>
        <v>#NUM!</v>
      </c>
      <c r="AH33" s="19" t="e">
        <f t="shared" si="64"/>
        <v>#NUM!</v>
      </c>
      <c r="AI33" s="19" t="e">
        <f t="shared" ref="AI33:AI51" si="65">AE33+(CONFIDENCE(0.05, AF33,Z33))</f>
        <v>#NUM!</v>
      </c>
      <c r="AK33" s="2">
        <f t="shared" si="56"/>
        <v>31</v>
      </c>
      <c r="AL33" s="59">
        <f t="shared" si="5"/>
        <v>0</v>
      </c>
      <c r="AM33" s="53">
        <f t="shared" si="6"/>
        <v>0</v>
      </c>
      <c r="AN33" s="53">
        <f t="shared" si="7"/>
        <v>0</v>
      </c>
      <c r="AO33" s="53">
        <f t="shared" si="8"/>
        <v>0</v>
      </c>
      <c r="AP33" s="53">
        <f t="shared" si="9"/>
        <v>0</v>
      </c>
      <c r="AQ33" s="53">
        <f t="shared" si="10"/>
        <v>0</v>
      </c>
      <c r="AR33" s="53">
        <f t="shared" si="11"/>
        <v>0</v>
      </c>
      <c r="AS33" s="53">
        <f t="shared" si="12"/>
        <v>0</v>
      </c>
      <c r="AT33" s="53">
        <f t="shared" si="13"/>
        <v>0</v>
      </c>
      <c r="AU33" s="53">
        <f t="shared" si="14"/>
        <v>0</v>
      </c>
      <c r="AV33" s="53">
        <f t="shared" si="15"/>
        <v>0</v>
      </c>
      <c r="AW33" s="53">
        <f t="shared" si="16"/>
        <v>0</v>
      </c>
      <c r="AX33" s="53">
        <f t="shared" si="17"/>
        <v>0</v>
      </c>
      <c r="AY33" s="53">
        <f t="shared" si="18"/>
        <v>0</v>
      </c>
      <c r="AZ33" s="53">
        <f t="shared" si="19"/>
        <v>0</v>
      </c>
      <c r="BA33" s="53">
        <f t="shared" si="20"/>
        <v>0</v>
      </c>
      <c r="BB33" s="53">
        <f t="shared" si="21"/>
        <v>0</v>
      </c>
      <c r="BC33" s="53">
        <f t="shared" si="22"/>
        <v>0</v>
      </c>
      <c r="BD33" s="53">
        <f t="shared" si="23"/>
        <v>0</v>
      </c>
      <c r="BE33" s="53">
        <f t="shared" si="24"/>
        <v>0</v>
      </c>
      <c r="BF33" s="53">
        <f t="shared" si="25"/>
        <v>0</v>
      </c>
      <c r="BG33" s="53">
        <f t="shared" si="26"/>
        <v>0</v>
      </c>
      <c r="BH33" s="53">
        <f t="shared" si="27"/>
        <v>0</v>
      </c>
      <c r="BI33" s="53">
        <f t="shared" si="28"/>
        <v>0</v>
      </c>
      <c r="BJ33" s="53">
        <f t="shared" si="29"/>
        <v>0</v>
      </c>
      <c r="BK33" s="53">
        <f t="shared" si="30"/>
        <v>0</v>
      </c>
      <c r="BL33" s="53">
        <f t="shared" si="31"/>
        <v>0</v>
      </c>
      <c r="BM33" s="53">
        <f t="shared" si="32"/>
        <v>0</v>
      </c>
      <c r="BN33" s="66">
        <f t="shared" si="33"/>
        <v>0</v>
      </c>
      <c r="BO33" s="61">
        <f t="shared" si="34"/>
        <v>0</v>
      </c>
      <c r="BP33" s="44">
        <f t="shared" si="35"/>
        <v>0</v>
      </c>
      <c r="BQ33" s="50">
        <f t="shared" si="36"/>
        <v>0</v>
      </c>
      <c r="BR33" s="57">
        <f t="shared" si="37"/>
        <v>0</v>
      </c>
      <c r="BS33" s="52">
        <f t="shared" si="38"/>
        <v>0</v>
      </c>
      <c r="BT33" s="53">
        <f t="shared" si="39"/>
        <v>0</v>
      </c>
      <c r="BU33" s="53">
        <f t="shared" si="40"/>
        <v>0</v>
      </c>
      <c r="BV33" s="53">
        <f t="shared" si="41"/>
        <v>0</v>
      </c>
      <c r="BW33" s="53">
        <f t="shared" si="42"/>
        <v>0</v>
      </c>
      <c r="BX33" s="53">
        <f t="shared" si="43"/>
        <v>0</v>
      </c>
      <c r="BY33" s="53">
        <f t="shared" si="44"/>
        <v>0</v>
      </c>
      <c r="BZ33" s="53">
        <f t="shared" si="45"/>
        <v>0</v>
      </c>
      <c r="CA33" s="53">
        <f t="shared" si="46"/>
        <v>0</v>
      </c>
      <c r="CB33" s="53">
        <f t="shared" si="47"/>
        <v>0</v>
      </c>
      <c r="CC33" s="53">
        <f t="shared" si="48"/>
        <v>0</v>
      </c>
      <c r="CD33" s="53">
        <f t="shared" si="49"/>
        <v>0</v>
      </c>
      <c r="CE33" s="53">
        <f t="shared" si="50"/>
        <v>0</v>
      </c>
      <c r="CF33" s="53">
        <f t="shared" si="51"/>
        <v>0</v>
      </c>
      <c r="CG33" s="53">
        <f t="shared" si="52"/>
        <v>0</v>
      </c>
      <c r="CH33" s="53">
        <f t="shared" si="53"/>
        <v>0</v>
      </c>
      <c r="CI33" s="54">
        <f t="shared" si="54"/>
        <v>0</v>
      </c>
      <c r="CJ33" s="16">
        <f t="shared" si="57"/>
        <v>0</v>
      </c>
      <c r="CO33" s="16"/>
      <c r="CQ33" s="3">
        <v>32</v>
      </c>
      <c r="CR33" s="102"/>
      <c r="CS33" s="3"/>
      <c r="CT33" s="3"/>
      <c r="CU33" s="103"/>
    </row>
    <row r="34" spans="1:128" x14ac:dyDescent="0.2">
      <c r="A34" s="8">
        <v>33</v>
      </c>
      <c r="B34" s="8"/>
      <c r="Y34" s="15">
        <v>33</v>
      </c>
      <c r="Z34" s="16">
        <f t="shared" ref="Z34:Z51" si="66">CT34</f>
        <v>0</v>
      </c>
      <c r="AA34" s="17">
        <f>BR35</f>
        <v>0</v>
      </c>
      <c r="AB34" s="82">
        <f>SUM(BP35:BT35)</f>
        <v>0</v>
      </c>
      <c r="AC34" s="18" t="e">
        <f t="shared" si="62"/>
        <v>#DIV/0!</v>
      </c>
      <c r="AE34" s="20">
        <f t="shared" ref="AE34:AE51" si="67">CR34</f>
        <v>0</v>
      </c>
      <c r="AF34" s="20">
        <f t="shared" ref="AF34:AF51" si="68">CS34</f>
        <v>0</v>
      </c>
      <c r="AG34" s="19" t="e">
        <f>CONFIDENCE(0.05, AF34,Z34)</f>
        <v>#NUM!</v>
      </c>
      <c r="AH34" s="19" t="e">
        <f>AE34-(CONFIDENCE(0.05, AF34,Z34))</f>
        <v>#NUM!</v>
      </c>
      <c r="AI34" s="19" t="e">
        <f>AE34+(CONFIDENCE(0.05, AF34,Z34))</f>
        <v>#NUM!</v>
      </c>
      <c r="AK34" s="2">
        <f t="shared" si="56"/>
        <v>32</v>
      </c>
      <c r="AL34" s="59">
        <f t="shared" ref="AL34:AL52" si="69">CR89</f>
        <v>0</v>
      </c>
      <c r="AM34" s="53">
        <f t="shared" ref="AM34:AM52" si="70">CS89</f>
        <v>0</v>
      </c>
      <c r="AN34" s="53">
        <f t="shared" ref="AN34:AN52" si="71">CT89</f>
        <v>0</v>
      </c>
      <c r="AO34" s="53">
        <f t="shared" ref="AO34:AO52" si="72">CU89</f>
        <v>0</v>
      </c>
      <c r="AP34" s="53">
        <f t="shared" ref="AP34:AP52" si="73">CV89</f>
        <v>0</v>
      </c>
      <c r="AQ34" s="53">
        <f t="shared" ref="AQ34:AQ52" si="74">CW89</f>
        <v>0</v>
      </c>
      <c r="AR34" s="53">
        <f t="shared" ref="AR34:AR52" si="75">CX89</f>
        <v>0</v>
      </c>
      <c r="AS34" s="53">
        <f t="shared" ref="AS34:AS52" si="76">CY89</f>
        <v>0</v>
      </c>
      <c r="AT34" s="53">
        <f t="shared" ref="AT34:AT52" si="77">CZ89</f>
        <v>0</v>
      </c>
      <c r="AU34" s="53">
        <f t="shared" ref="AU34:AU52" si="78">DA89</f>
        <v>0</v>
      </c>
      <c r="AV34" s="53">
        <f t="shared" ref="AV34:AV52" si="79">DB89</f>
        <v>0</v>
      </c>
      <c r="AW34" s="53">
        <f t="shared" ref="AW34:AW52" si="80">DC89</f>
        <v>0</v>
      </c>
      <c r="AX34" s="53">
        <f t="shared" ref="AX34:AX52" si="81">DD89</f>
        <v>0</v>
      </c>
      <c r="AY34" s="53">
        <f t="shared" ref="AY34:AY52" si="82">DE89</f>
        <v>0</v>
      </c>
      <c r="AZ34" s="53">
        <f t="shared" ref="AZ34:AZ52" si="83">DF89</f>
        <v>0</v>
      </c>
      <c r="BA34" s="53">
        <f t="shared" ref="BA34:BA52" si="84">DG89</f>
        <v>0</v>
      </c>
      <c r="BB34" s="53">
        <f t="shared" ref="BB34:BB52" si="85">DH89</f>
        <v>0</v>
      </c>
      <c r="BC34" s="53">
        <f t="shared" ref="BC34:BC52" si="86">DI89</f>
        <v>0</v>
      </c>
      <c r="BD34" s="53">
        <f t="shared" ref="BD34:BD52" si="87">DJ89</f>
        <v>0</v>
      </c>
      <c r="BE34" s="53">
        <f t="shared" ref="BE34:BE52" si="88">DK89</f>
        <v>0</v>
      </c>
      <c r="BF34" s="53">
        <f t="shared" ref="BF34:BF52" si="89">DL89</f>
        <v>0</v>
      </c>
      <c r="BG34" s="53">
        <f t="shared" ref="BG34:BG52" si="90">DM89</f>
        <v>0</v>
      </c>
      <c r="BH34" s="53">
        <f t="shared" ref="BH34:BH52" si="91">DN89</f>
        <v>0</v>
      </c>
      <c r="BI34" s="53">
        <f t="shared" ref="BI34:BI52" si="92">DO89</f>
        <v>0</v>
      </c>
      <c r="BJ34" s="53">
        <f t="shared" ref="BJ34:BJ52" si="93">DP89</f>
        <v>0</v>
      </c>
      <c r="BK34" s="53">
        <f t="shared" ref="BK34:BK52" si="94">DQ89</f>
        <v>0</v>
      </c>
      <c r="BL34" s="53">
        <f t="shared" ref="BL34:BL52" si="95">DR89</f>
        <v>0</v>
      </c>
      <c r="BM34" s="53">
        <f t="shared" ref="BM34:BM52" si="96">DS89</f>
        <v>0</v>
      </c>
      <c r="BN34" s="53">
        <f t="shared" ref="BN34:BN52" si="97">DT89</f>
        <v>0</v>
      </c>
      <c r="BO34" s="66">
        <f t="shared" ref="BO34:BO52" si="98">DU89</f>
        <v>0</v>
      </c>
      <c r="BP34" s="56">
        <f t="shared" ref="BP34:BP52" si="99">DV89</f>
        <v>0</v>
      </c>
      <c r="BQ34" s="44">
        <f t="shared" ref="BQ34:BQ52" si="100">DW89</f>
        <v>0</v>
      </c>
      <c r="BR34" s="67">
        <f t="shared" ref="BR34:BR52" si="101">DX89</f>
        <v>0</v>
      </c>
      <c r="BS34" s="57">
        <f t="shared" ref="BS34:BS52" si="102">DY89</f>
        <v>0</v>
      </c>
      <c r="BT34" s="58">
        <f t="shared" ref="BT34:BT52" si="103">DZ89</f>
        <v>0</v>
      </c>
      <c r="BU34" s="53">
        <f t="shared" ref="BU34:BU52" si="104">EA89</f>
        <v>0</v>
      </c>
      <c r="BV34" s="53">
        <f t="shared" ref="BV34:BV52" si="105">EB89</f>
        <v>0</v>
      </c>
      <c r="BW34" s="53">
        <f t="shared" ref="BW34:BW52" si="106">EC89</f>
        <v>0</v>
      </c>
      <c r="BX34" s="53">
        <f t="shared" ref="BX34:BX52" si="107">ED89</f>
        <v>0</v>
      </c>
      <c r="BY34" s="53">
        <f t="shared" ref="BY34:BY52" si="108">EE89</f>
        <v>0</v>
      </c>
      <c r="BZ34" s="53">
        <f t="shared" ref="BZ34:BZ52" si="109">EF89</f>
        <v>0</v>
      </c>
      <c r="CA34" s="53">
        <f t="shared" ref="CA34:CA52" si="110">EG89</f>
        <v>0</v>
      </c>
      <c r="CB34" s="53">
        <f t="shared" ref="CB34:CB52" si="111">EH89</f>
        <v>0</v>
      </c>
      <c r="CC34" s="53">
        <f t="shared" ref="CC34:CC52" si="112">EI89</f>
        <v>0</v>
      </c>
      <c r="CD34" s="53">
        <f t="shared" ref="CD34:CD52" si="113">EJ89</f>
        <v>0</v>
      </c>
      <c r="CE34" s="53">
        <f t="shared" ref="CE34:CE52" si="114">EK89</f>
        <v>0</v>
      </c>
      <c r="CF34" s="53">
        <f t="shared" ref="CF34:CF52" si="115">EL89</f>
        <v>0</v>
      </c>
      <c r="CG34" s="53">
        <f t="shared" ref="CG34:CG52" si="116">EM89</f>
        <v>0</v>
      </c>
      <c r="CH34" s="53">
        <f t="shared" ref="CH34:CH52" si="117">EN89</f>
        <v>0</v>
      </c>
      <c r="CI34" s="54">
        <f t="shared" ref="CI34:CI52" si="118">EO89</f>
        <v>0</v>
      </c>
      <c r="CJ34" s="16">
        <f t="shared" si="57"/>
        <v>0</v>
      </c>
      <c r="CO34" s="16"/>
      <c r="CQ34" s="3">
        <v>33</v>
      </c>
      <c r="CR34" s="102"/>
      <c r="CS34" s="3"/>
      <c r="CT34" s="3"/>
      <c r="CU34" s="103"/>
    </row>
    <row r="35" spans="1:128" x14ac:dyDescent="0.2">
      <c r="A35" s="8">
        <v>34</v>
      </c>
      <c r="B35" s="8"/>
      <c r="Y35" s="15">
        <v>34</v>
      </c>
      <c r="Z35" s="16">
        <f t="shared" si="66"/>
        <v>0</v>
      </c>
      <c r="AA35" s="17">
        <f>BS36</f>
        <v>0</v>
      </c>
      <c r="AB35" s="82">
        <f>SUM(BQ36:BU36)</f>
        <v>0</v>
      </c>
      <c r="AC35" s="18" t="e">
        <f t="shared" si="62"/>
        <v>#DIV/0!</v>
      </c>
      <c r="AE35" s="20">
        <f t="shared" si="67"/>
        <v>0</v>
      </c>
      <c r="AF35" s="20">
        <f t="shared" si="68"/>
        <v>0</v>
      </c>
      <c r="AG35" s="19" t="e">
        <f t="shared" si="63"/>
        <v>#NUM!</v>
      </c>
      <c r="AH35" s="19" t="e">
        <f t="shared" si="64"/>
        <v>#NUM!</v>
      </c>
      <c r="AI35" s="19" t="e">
        <f t="shared" si="65"/>
        <v>#NUM!</v>
      </c>
      <c r="AK35" s="2">
        <f t="shared" ref="AK35:AK52" si="119">CQ90</f>
        <v>33</v>
      </c>
      <c r="AL35" s="59">
        <f t="shared" si="69"/>
        <v>0</v>
      </c>
      <c r="AM35" s="53">
        <f t="shared" si="70"/>
        <v>0</v>
      </c>
      <c r="AN35" s="53">
        <f t="shared" si="71"/>
        <v>0</v>
      </c>
      <c r="AO35" s="53">
        <f t="shared" si="72"/>
        <v>0</v>
      </c>
      <c r="AP35" s="53">
        <f t="shared" si="73"/>
        <v>0</v>
      </c>
      <c r="AQ35" s="53">
        <f t="shared" si="74"/>
        <v>0</v>
      </c>
      <c r="AR35" s="53">
        <f t="shared" si="75"/>
        <v>0</v>
      </c>
      <c r="AS35" s="53">
        <f t="shared" si="76"/>
        <v>0</v>
      </c>
      <c r="AT35" s="53">
        <f t="shared" si="77"/>
        <v>0</v>
      </c>
      <c r="AU35" s="53">
        <f t="shared" si="78"/>
        <v>0</v>
      </c>
      <c r="AV35" s="53">
        <f t="shared" si="79"/>
        <v>0</v>
      </c>
      <c r="AW35" s="53">
        <f t="shared" si="80"/>
        <v>0</v>
      </c>
      <c r="AX35" s="53">
        <f t="shared" si="81"/>
        <v>0</v>
      </c>
      <c r="AY35" s="53">
        <f t="shared" si="82"/>
        <v>0</v>
      </c>
      <c r="AZ35" s="53">
        <f t="shared" si="83"/>
        <v>0</v>
      </c>
      <c r="BA35" s="53">
        <f t="shared" si="84"/>
        <v>0</v>
      </c>
      <c r="BB35" s="53">
        <f t="shared" si="85"/>
        <v>0</v>
      </c>
      <c r="BC35" s="53">
        <f t="shared" si="86"/>
        <v>0</v>
      </c>
      <c r="BD35" s="53">
        <f t="shared" si="87"/>
        <v>0</v>
      </c>
      <c r="BE35" s="53">
        <f t="shared" si="88"/>
        <v>0</v>
      </c>
      <c r="BF35" s="53">
        <f t="shared" si="89"/>
        <v>0</v>
      </c>
      <c r="BG35" s="53">
        <f t="shared" si="90"/>
        <v>0</v>
      </c>
      <c r="BH35" s="53">
        <f t="shared" si="91"/>
        <v>0</v>
      </c>
      <c r="BI35" s="53">
        <f t="shared" si="92"/>
        <v>0</v>
      </c>
      <c r="BJ35" s="53">
        <f t="shared" si="93"/>
        <v>0</v>
      </c>
      <c r="BK35" s="53">
        <f t="shared" si="94"/>
        <v>0</v>
      </c>
      <c r="BL35" s="53">
        <f t="shared" si="95"/>
        <v>0</v>
      </c>
      <c r="BM35" s="53">
        <f t="shared" si="96"/>
        <v>0</v>
      </c>
      <c r="BN35" s="53">
        <f t="shared" si="97"/>
        <v>0</v>
      </c>
      <c r="BO35" s="53">
        <f t="shared" si="98"/>
        <v>0</v>
      </c>
      <c r="BP35" s="66">
        <f t="shared" si="99"/>
        <v>0</v>
      </c>
      <c r="BQ35" s="61">
        <f t="shared" si="100"/>
        <v>0</v>
      </c>
      <c r="BR35" s="44">
        <f t="shared" si="101"/>
        <v>0</v>
      </c>
      <c r="BS35" s="50">
        <f t="shared" si="102"/>
        <v>0</v>
      </c>
      <c r="BT35" s="51">
        <f t="shared" si="103"/>
        <v>0</v>
      </c>
      <c r="BU35" s="52">
        <f t="shared" si="104"/>
        <v>0</v>
      </c>
      <c r="BV35" s="53">
        <f t="shared" si="105"/>
        <v>0</v>
      </c>
      <c r="BW35" s="53">
        <f t="shared" si="106"/>
        <v>0</v>
      </c>
      <c r="BX35" s="53">
        <f t="shared" si="107"/>
        <v>0</v>
      </c>
      <c r="BY35" s="53">
        <f t="shared" si="108"/>
        <v>0</v>
      </c>
      <c r="BZ35" s="53">
        <f t="shared" si="109"/>
        <v>0</v>
      </c>
      <c r="CA35" s="53">
        <f t="shared" si="110"/>
        <v>0</v>
      </c>
      <c r="CB35" s="53">
        <f t="shared" si="111"/>
        <v>0</v>
      </c>
      <c r="CC35" s="53">
        <f t="shared" si="112"/>
        <v>0</v>
      </c>
      <c r="CD35" s="53">
        <f t="shared" si="113"/>
        <v>0</v>
      </c>
      <c r="CE35" s="53">
        <f t="shared" si="114"/>
        <v>0</v>
      </c>
      <c r="CF35" s="53">
        <f t="shared" si="115"/>
        <v>0</v>
      </c>
      <c r="CG35" s="53">
        <f t="shared" si="116"/>
        <v>0</v>
      </c>
      <c r="CH35" s="53">
        <f t="shared" si="117"/>
        <v>0</v>
      </c>
      <c r="CI35" s="54">
        <f t="shared" si="118"/>
        <v>0</v>
      </c>
      <c r="CJ35" s="16">
        <f t="shared" si="57"/>
        <v>0</v>
      </c>
      <c r="CO35" s="16"/>
      <c r="CQ35" s="3">
        <v>34</v>
      </c>
      <c r="CR35" s="102"/>
      <c r="CS35" s="3"/>
      <c r="CT35" s="3"/>
      <c r="CU35" s="103"/>
    </row>
    <row r="36" spans="1:128" x14ac:dyDescent="0.2">
      <c r="A36" s="8">
        <v>35</v>
      </c>
      <c r="B36" s="8"/>
      <c r="Y36" s="15">
        <v>35</v>
      </c>
      <c r="Z36" s="16">
        <f t="shared" si="66"/>
        <v>0</v>
      </c>
      <c r="AA36" s="17">
        <f>BT37</f>
        <v>0</v>
      </c>
      <c r="AB36" s="82">
        <f>SUM(BR37:BV37)</f>
        <v>0</v>
      </c>
      <c r="AC36" s="18" t="e">
        <f t="shared" si="62"/>
        <v>#DIV/0!</v>
      </c>
      <c r="AE36" s="20">
        <f t="shared" si="67"/>
        <v>0</v>
      </c>
      <c r="AF36" s="20">
        <f t="shared" si="68"/>
        <v>0</v>
      </c>
      <c r="AG36" s="19" t="e">
        <f t="shared" si="63"/>
        <v>#NUM!</v>
      </c>
      <c r="AH36" s="19" t="e">
        <f t="shared" si="64"/>
        <v>#NUM!</v>
      </c>
      <c r="AI36" s="19" t="e">
        <f t="shared" si="65"/>
        <v>#NUM!</v>
      </c>
      <c r="AK36" s="2">
        <f t="shared" si="119"/>
        <v>34</v>
      </c>
      <c r="AL36" s="59">
        <f t="shared" si="69"/>
        <v>0</v>
      </c>
      <c r="AM36" s="53">
        <f t="shared" si="70"/>
        <v>0</v>
      </c>
      <c r="AN36" s="53">
        <f t="shared" si="71"/>
        <v>0</v>
      </c>
      <c r="AO36" s="53">
        <f t="shared" si="72"/>
        <v>0</v>
      </c>
      <c r="AP36" s="53">
        <f t="shared" si="73"/>
        <v>0</v>
      </c>
      <c r="AQ36" s="53">
        <f t="shared" si="74"/>
        <v>0</v>
      </c>
      <c r="AR36" s="53">
        <f t="shared" si="75"/>
        <v>0</v>
      </c>
      <c r="AS36" s="53">
        <f t="shared" si="76"/>
        <v>0</v>
      </c>
      <c r="AT36" s="53">
        <f t="shared" si="77"/>
        <v>0</v>
      </c>
      <c r="AU36" s="53">
        <f t="shared" si="78"/>
        <v>0</v>
      </c>
      <c r="AV36" s="53">
        <f t="shared" si="79"/>
        <v>0</v>
      </c>
      <c r="AW36" s="53">
        <f t="shared" si="80"/>
        <v>0</v>
      </c>
      <c r="AX36" s="53">
        <f t="shared" si="81"/>
        <v>0</v>
      </c>
      <c r="AY36" s="53">
        <f t="shared" si="82"/>
        <v>0</v>
      </c>
      <c r="AZ36" s="53">
        <f t="shared" si="83"/>
        <v>0</v>
      </c>
      <c r="BA36" s="53">
        <f t="shared" si="84"/>
        <v>0</v>
      </c>
      <c r="BB36" s="53">
        <f t="shared" si="85"/>
        <v>0</v>
      </c>
      <c r="BC36" s="53">
        <f t="shared" si="86"/>
        <v>0</v>
      </c>
      <c r="BD36" s="53">
        <f t="shared" si="87"/>
        <v>0</v>
      </c>
      <c r="BE36" s="53">
        <f t="shared" si="88"/>
        <v>0</v>
      </c>
      <c r="BF36" s="53">
        <f t="shared" si="89"/>
        <v>0</v>
      </c>
      <c r="BG36" s="53">
        <f t="shared" si="90"/>
        <v>0</v>
      </c>
      <c r="BH36" s="53">
        <f t="shared" si="91"/>
        <v>0</v>
      </c>
      <c r="BI36" s="53">
        <f t="shared" si="92"/>
        <v>0</v>
      </c>
      <c r="BJ36" s="53">
        <f t="shared" si="93"/>
        <v>0</v>
      </c>
      <c r="BK36" s="53">
        <f t="shared" si="94"/>
        <v>0</v>
      </c>
      <c r="BL36" s="53">
        <f t="shared" si="95"/>
        <v>0</v>
      </c>
      <c r="BM36" s="53">
        <f t="shared" si="96"/>
        <v>0</v>
      </c>
      <c r="BN36" s="53">
        <f t="shared" si="97"/>
        <v>0</v>
      </c>
      <c r="BO36" s="53">
        <f t="shared" si="98"/>
        <v>0</v>
      </c>
      <c r="BP36" s="53">
        <f t="shared" si="99"/>
        <v>0</v>
      </c>
      <c r="BQ36" s="66">
        <f t="shared" si="100"/>
        <v>0</v>
      </c>
      <c r="BR36" s="56">
        <f t="shared" si="101"/>
        <v>0</v>
      </c>
      <c r="BS36" s="44">
        <f t="shared" si="102"/>
        <v>0</v>
      </c>
      <c r="BT36" s="50">
        <f t="shared" si="103"/>
        <v>0</v>
      </c>
      <c r="BU36" s="57">
        <f t="shared" si="104"/>
        <v>0</v>
      </c>
      <c r="BV36" s="52">
        <f t="shared" si="105"/>
        <v>0</v>
      </c>
      <c r="BW36" s="53">
        <f t="shared" si="106"/>
        <v>0</v>
      </c>
      <c r="BX36" s="53">
        <f t="shared" si="107"/>
        <v>0</v>
      </c>
      <c r="BY36" s="53">
        <f t="shared" si="108"/>
        <v>0</v>
      </c>
      <c r="BZ36" s="53">
        <f t="shared" si="109"/>
        <v>0</v>
      </c>
      <c r="CA36" s="53">
        <f t="shared" si="110"/>
        <v>0</v>
      </c>
      <c r="CB36" s="53">
        <f t="shared" si="111"/>
        <v>0</v>
      </c>
      <c r="CC36" s="53">
        <f t="shared" si="112"/>
        <v>0</v>
      </c>
      <c r="CD36" s="53">
        <f t="shared" si="113"/>
        <v>0</v>
      </c>
      <c r="CE36" s="53">
        <f t="shared" si="114"/>
        <v>0</v>
      </c>
      <c r="CF36" s="53">
        <f t="shared" si="115"/>
        <v>0</v>
      </c>
      <c r="CG36" s="53">
        <f t="shared" si="116"/>
        <v>0</v>
      </c>
      <c r="CH36" s="53">
        <f t="shared" si="117"/>
        <v>0</v>
      </c>
      <c r="CI36" s="54">
        <f t="shared" si="118"/>
        <v>0</v>
      </c>
      <c r="CJ36" s="16">
        <f t="shared" si="57"/>
        <v>0</v>
      </c>
      <c r="CO36" s="16"/>
      <c r="CQ36" s="3">
        <v>35</v>
      </c>
      <c r="CR36" s="102"/>
      <c r="CS36" s="3"/>
      <c r="CT36" s="3"/>
      <c r="CU36" s="103"/>
      <c r="CV36"/>
      <c r="CW36"/>
      <c r="CX36"/>
      <c r="CY36"/>
      <c r="CZ36"/>
      <c r="DA36"/>
      <c r="DB36"/>
      <c r="DC36"/>
      <c r="DD36"/>
      <c r="DE36"/>
      <c r="DF36"/>
      <c r="DG36"/>
      <c r="DH36"/>
      <c r="DI36"/>
      <c r="DJ36"/>
      <c r="DK36"/>
      <c r="DL36"/>
      <c r="DM36"/>
      <c r="DN36"/>
      <c r="DO36"/>
      <c r="DP36"/>
      <c r="DQ36"/>
      <c r="DR36"/>
      <c r="DS36"/>
      <c r="DT36"/>
      <c r="DU36"/>
      <c r="DV36"/>
      <c r="DW36"/>
      <c r="DX36"/>
    </row>
    <row r="37" spans="1:128" x14ac:dyDescent="0.2">
      <c r="A37" s="8">
        <v>36</v>
      </c>
      <c r="B37" s="8"/>
      <c r="Y37" s="15">
        <v>36</v>
      </c>
      <c r="Z37" s="16">
        <f t="shared" si="66"/>
        <v>0</v>
      </c>
      <c r="AA37" s="17">
        <f>BU38</f>
        <v>0</v>
      </c>
      <c r="AB37" s="82">
        <f>SUM(BS38:BW38)</f>
        <v>0</v>
      </c>
      <c r="AC37" s="18" t="e">
        <f t="shared" si="62"/>
        <v>#DIV/0!</v>
      </c>
      <c r="AE37" s="20">
        <f t="shared" si="67"/>
        <v>0</v>
      </c>
      <c r="AF37" s="20">
        <f t="shared" si="68"/>
        <v>0</v>
      </c>
      <c r="AG37" s="19" t="e">
        <f t="shared" si="63"/>
        <v>#NUM!</v>
      </c>
      <c r="AH37" s="19" t="e">
        <f t="shared" si="64"/>
        <v>#NUM!</v>
      </c>
      <c r="AI37" s="19" t="e">
        <f t="shared" si="65"/>
        <v>#NUM!</v>
      </c>
      <c r="AK37" s="2">
        <f t="shared" si="119"/>
        <v>35</v>
      </c>
      <c r="AL37" s="59">
        <f t="shared" si="69"/>
        <v>0</v>
      </c>
      <c r="AM37" s="53">
        <f t="shared" si="70"/>
        <v>0</v>
      </c>
      <c r="AN37" s="53">
        <f t="shared" si="71"/>
        <v>0</v>
      </c>
      <c r="AO37" s="53">
        <f t="shared" si="72"/>
        <v>0</v>
      </c>
      <c r="AP37" s="53">
        <f t="shared" si="73"/>
        <v>0</v>
      </c>
      <c r="AQ37" s="53">
        <f t="shared" si="74"/>
        <v>0</v>
      </c>
      <c r="AR37" s="53">
        <f t="shared" si="75"/>
        <v>0</v>
      </c>
      <c r="AS37" s="53">
        <f t="shared" si="76"/>
        <v>0</v>
      </c>
      <c r="AT37" s="53">
        <f t="shared" si="77"/>
        <v>0</v>
      </c>
      <c r="AU37" s="53">
        <f t="shared" si="78"/>
        <v>0</v>
      </c>
      <c r="AV37" s="53">
        <f t="shared" si="79"/>
        <v>0</v>
      </c>
      <c r="AW37" s="53">
        <f t="shared" si="80"/>
        <v>0</v>
      </c>
      <c r="AX37" s="53">
        <f t="shared" si="81"/>
        <v>0</v>
      </c>
      <c r="AY37" s="53">
        <f t="shared" si="82"/>
        <v>0</v>
      </c>
      <c r="AZ37" s="53">
        <f t="shared" si="83"/>
        <v>0</v>
      </c>
      <c r="BA37" s="53">
        <f t="shared" si="84"/>
        <v>0</v>
      </c>
      <c r="BB37" s="53">
        <f t="shared" si="85"/>
        <v>0</v>
      </c>
      <c r="BC37" s="53">
        <f t="shared" si="86"/>
        <v>0</v>
      </c>
      <c r="BD37" s="53">
        <f t="shared" si="87"/>
        <v>0</v>
      </c>
      <c r="BE37" s="53">
        <f t="shared" si="88"/>
        <v>0</v>
      </c>
      <c r="BF37" s="53">
        <f t="shared" si="89"/>
        <v>0</v>
      </c>
      <c r="BG37" s="53">
        <f t="shared" si="90"/>
        <v>0</v>
      </c>
      <c r="BH37" s="53">
        <f t="shared" si="91"/>
        <v>0</v>
      </c>
      <c r="BI37" s="53">
        <f t="shared" si="92"/>
        <v>0</v>
      </c>
      <c r="BJ37" s="53">
        <f t="shared" si="93"/>
        <v>0</v>
      </c>
      <c r="BK37" s="53">
        <f t="shared" si="94"/>
        <v>0</v>
      </c>
      <c r="BL37" s="53">
        <f t="shared" si="95"/>
        <v>0</v>
      </c>
      <c r="BM37" s="53">
        <f t="shared" si="96"/>
        <v>0</v>
      </c>
      <c r="BN37" s="53">
        <f t="shared" si="97"/>
        <v>0</v>
      </c>
      <c r="BO37" s="53">
        <f t="shared" si="98"/>
        <v>0</v>
      </c>
      <c r="BP37" s="53">
        <f t="shared" si="99"/>
        <v>0</v>
      </c>
      <c r="BQ37" s="53">
        <f t="shared" si="100"/>
        <v>0</v>
      </c>
      <c r="BR37" s="60">
        <f t="shared" si="101"/>
        <v>0</v>
      </c>
      <c r="BS37" s="61">
        <f t="shared" si="102"/>
        <v>0</v>
      </c>
      <c r="BT37" s="44">
        <f t="shared" si="103"/>
        <v>0</v>
      </c>
      <c r="BU37" s="67">
        <f t="shared" si="104"/>
        <v>0</v>
      </c>
      <c r="BV37" s="65">
        <f t="shared" si="105"/>
        <v>0</v>
      </c>
      <c r="BW37" s="53">
        <f t="shared" si="106"/>
        <v>0</v>
      </c>
      <c r="BX37" s="53">
        <f t="shared" si="107"/>
        <v>0</v>
      </c>
      <c r="BY37" s="53">
        <f t="shared" si="108"/>
        <v>0</v>
      </c>
      <c r="BZ37" s="53">
        <f t="shared" si="109"/>
        <v>0</v>
      </c>
      <c r="CA37" s="53">
        <f t="shared" si="110"/>
        <v>0</v>
      </c>
      <c r="CB37" s="53">
        <f t="shared" si="111"/>
        <v>0</v>
      </c>
      <c r="CC37" s="53">
        <f t="shared" si="112"/>
        <v>0</v>
      </c>
      <c r="CD37" s="53">
        <f t="shared" si="113"/>
        <v>0</v>
      </c>
      <c r="CE37" s="53">
        <f t="shared" si="114"/>
        <v>0</v>
      </c>
      <c r="CF37" s="53">
        <f t="shared" si="115"/>
        <v>0</v>
      </c>
      <c r="CG37" s="53">
        <f t="shared" si="116"/>
        <v>0</v>
      </c>
      <c r="CH37" s="53">
        <f t="shared" si="117"/>
        <v>0</v>
      </c>
      <c r="CI37" s="54">
        <f t="shared" si="118"/>
        <v>0</v>
      </c>
      <c r="CJ37" s="16">
        <f t="shared" si="57"/>
        <v>0</v>
      </c>
      <c r="CO37" s="16"/>
      <c r="CQ37" s="3">
        <v>36</v>
      </c>
      <c r="CR37" s="102"/>
      <c r="CS37" s="3"/>
      <c r="CT37" s="3"/>
      <c r="CU37" s="103"/>
      <c r="CV37"/>
      <c r="CW37"/>
      <c r="CX37"/>
      <c r="CY37"/>
      <c r="CZ37"/>
      <c r="DA37"/>
      <c r="DB37"/>
      <c r="DC37"/>
      <c r="DD37"/>
      <c r="DE37"/>
      <c r="DF37"/>
      <c r="DG37"/>
      <c r="DH37"/>
      <c r="DI37"/>
      <c r="DJ37"/>
      <c r="DK37"/>
      <c r="DL37"/>
      <c r="DM37"/>
      <c r="DN37"/>
      <c r="DO37"/>
      <c r="DP37"/>
      <c r="DQ37"/>
      <c r="DR37"/>
      <c r="DS37"/>
      <c r="DT37"/>
      <c r="DU37"/>
      <c r="DV37"/>
      <c r="DW37"/>
      <c r="DX37"/>
    </row>
    <row r="38" spans="1:128" x14ac:dyDescent="0.2">
      <c r="A38" s="8">
        <v>37</v>
      </c>
      <c r="B38" s="8"/>
      <c r="Y38" s="15">
        <v>37</v>
      </c>
      <c r="Z38" s="16">
        <f t="shared" si="66"/>
        <v>0</v>
      </c>
      <c r="AA38" s="17">
        <f>BV39</f>
        <v>0</v>
      </c>
      <c r="AB38" s="82">
        <f>SUM(BT39:BX39)</f>
        <v>0</v>
      </c>
      <c r="AC38" s="18" t="e">
        <f t="shared" si="62"/>
        <v>#DIV/0!</v>
      </c>
      <c r="AE38" s="20">
        <f t="shared" si="67"/>
        <v>0</v>
      </c>
      <c r="AF38" s="20">
        <f t="shared" si="68"/>
        <v>0</v>
      </c>
      <c r="AG38" s="19" t="e">
        <f t="shared" si="63"/>
        <v>#NUM!</v>
      </c>
      <c r="AH38" s="19" t="e">
        <f t="shared" si="64"/>
        <v>#NUM!</v>
      </c>
      <c r="AI38" s="19" t="e">
        <f t="shared" si="65"/>
        <v>#NUM!</v>
      </c>
      <c r="AK38" s="2">
        <f t="shared" si="119"/>
        <v>36</v>
      </c>
      <c r="AL38" s="59">
        <f t="shared" si="69"/>
        <v>0</v>
      </c>
      <c r="AM38" s="53">
        <f t="shared" si="70"/>
        <v>0</v>
      </c>
      <c r="AN38" s="53">
        <f t="shared" si="71"/>
        <v>0</v>
      </c>
      <c r="AO38" s="53">
        <f t="shared" si="72"/>
        <v>0</v>
      </c>
      <c r="AP38" s="53">
        <f t="shared" si="73"/>
        <v>0</v>
      </c>
      <c r="AQ38" s="53">
        <f t="shared" si="74"/>
        <v>0</v>
      </c>
      <c r="AR38" s="53">
        <f t="shared" si="75"/>
        <v>0</v>
      </c>
      <c r="AS38" s="53">
        <f t="shared" si="76"/>
        <v>0</v>
      </c>
      <c r="AT38" s="53">
        <f t="shared" si="77"/>
        <v>0</v>
      </c>
      <c r="AU38" s="53">
        <f t="shared" si="78"/>
        <v>0</v>
      </c>
      <c r="AV38" s="53">
        <f t="shared" si="79"/>
        <v>0</v>
      </c>
      <c r="AW38" s="53">
        <f t="shared" si="80"/>
        <v>0</v>
      </c>
      <c r="AX38" s="53">
        <f t="shared" si="81"/>
        <v>0</v>
      </c>
      <c r="AY38" s="53">
        <f t="shared" si="82"/>
        <v>0</v>
      </c>
      <c r="AZ38" s="53">
        <f t="shared" si="83"/>
        <v>0</v>
      </c>
      <c r="BA38" s="53">
        <f t="shared" si="84"/>
        <v>0</v>
      </c>
      <c r="BB38" s="53">
        <f t="shared" si="85"/>
        <v>0</v>
      </c>
      <c r="BC38" s="53">
        <f t="shared" si="86"/>
        <v>0</v>
      </c>
      <c r="BD38" s="53">
        <f t="shared" si="87"/>
        <v>0</v>
      </c>
      <c r="BE38" s="53">
        <f t="shared" si="88"/>
        <v>0</v>
      </c>
      <c r="BF38" s="53">
        <f t="shared" si="89"/>
        <v>0</v>
      </c>
      <c r="BG38" s="53">
        <f t="shared" si="90"/>
        <v>0</v>
      </c>
      <c r="BH38" s="53">
        <f t="shared" si="91"/>
        <v>0</v>
      </c>
      <c r="BI38" s="53">
        <f t="shared" si="92"/>
        <v>0</v>
      </c>
      <c r="BJ38" s="53">
        <f t="shared" si="93"/>
        <v>0</v>
      </c>
      <c r="BK38" s="53">
        <f t="shared" si="94"/>
        <v>0</v>
      </c>
      <c r="BL38" s="53">
        <f t="shared" si="95"/>
        <v>0</v>
      </c>
      <c r="BM38" s="53">
        <f t="shared" si="96"/>
        <v>0</v>
      </c>
      <c r="BN38" s="53">
        <f t="shared" si="97"/>
        <v>0</v>
      </c>
      <c r="BO38" s="53">
        <f t="shared" si="98"/>
        <v>0</v>
      </c>
      <c r="BP38" s="53">
        <f t="shared" si="99"/>
        <v>0</v>
      </c>
      <c r="BQ38" s="53">
        <f t="shared" si="100"/>
        <v>0</v>
      </c>
      <c r="BR38" s="63">
        <f t="shared" si="101"/>
        <v>0</v>
      </c>
      <c r="BS38" s="66">
        <f t="shared" si="102"/>
        <v>0</v>
      </c>
      <c r="BT38" s="71">
        <f t="shared" si="103"/>
        <v>0</v>
      </c>
      <c r="BU38" s="44">
        <f t="shared" si="104"/>
        <v>0</v>
      </c>
      <c r="BV38" s="72">
        <f t="shared" si="105"/>
        <v>0</v>
      </c>
      <c r="BW38" s="57">
        <f t="shared" si="106"/>
        <v>0</v>
      </c>
      <c r="BX38" s="52">
        <f t="shared" si="107"/>
        <v>0</v>
      </c>
      <c r="BY38" s="53">
        <f t="shared" si="108"/>
        <v>0</v>
      </c>
      <c r="BZ38" s="53">
        <f t="shared" si="109"/>
        <v>0</v>
      </c>
      <c r="CA38" s="53">
        <f t="shared" si="110"/>
        <v>0</v>
      </c>
      <c r="CB38" s="53">
        <f t="shared" si="111"/>
        <v>0</v>
      </c>
      <c r="CC38" s="53">
        <f t="shared" si="112"/>
        <v>0</v>
      </c>
      <c r="CD38" s="53">
        <f t="shared" si="113"/>
        <v>0</v>
      </c>
      <c r="CE38" s="53">
        <f t="shared" si="114"/>
        <v>0</v>
      </c>
      <c r="CF38" s="53">
        <f t="shared" si="115"/>
        <v>0</v>
      </c>
      <c r="CG38" s="53">
        <f t="shared" si="116"/>
        <v>0</v>
      </c>
      <c r="CH38" s="53">
        <f t="shared" si="117"/>
        <v>0</v>
      </c>
      <c r="CI38" s="54">
        <f t="shared" si="118"/>
        <v>0</v>
      </c>
      <c r="CJ38" s="16">
        <f t="shared" si="57"/>
        <v>0</v>
      </c>
      <c r="CK38" s="15"/>
      <c r="CL38" s="15"/>
      <c r="CM38" s="15"/>
      <c r="CN38" s="15"/>
      <c r="CO38" s="16"/>
      <c r="CQ38" s="3">
        <v>37</v>
      </c>
      <c r="CR38" s="102"/>
      <c r="CS38" s="3"/>
      <c r="CT38" s="3"/>
      <c r="CU38" s="103"/>
      <c r="CV38"/>
      <c r="CW38"/>
      <c r="CX38"/>
      <c r="CY38"/>
      <c r="CZ38"/>
      <c r="DA38"/>
      <c r="DB38"/>
      <c r="DC38"/>
      <c r="DD38"/>
      <c r="DE38"/>
      <c r="DF38"/>
      <c r="DG38"/>
      <c r="DH38"/>
      <c r="DI38"/>
      <c r="DJ38"/>
      <c r="DK38"/>
      <c r="DL38"/>
      <c r="DM38"/>
      <c r="DN38"/>
      <c r="DO38"/>
      <c r="DP38"/>
      <c r="DQ38"/>
      <c r="DR38"/>
      <c r="DS38"/>
      <c r="DT38"/>
      <c r="DU38"/>
      <c r="DV38"/>
      <c r="DW38"/>
      <c r="DX38"/>
    </row>
    <row r="39" spans="1:128" x14ac:dyDescent="0.2">
      <c r="A39" s="8">
        <v>38</v>
      </c>
      <c r="B39" s="8"/>
      <c r="Y39" s="15">
        <v>38</v>
      </c>
      <c r="Z39" s="16">
        <f t="shared" si="66"/>
        <v>0</v>
      </c>
      <c r="AA39" s="17">
        <f>BW40</f>
        <v>0</v>
      </c>
      <c r="AB39" s="82">
        <f>SUM(BU40:BY40)</f>
        <v>0</v>
      </c>
      <c r="AC39" s="18" t="e">
        <f t="shared" si="62"/>
        <v>#DIV/0!</v>
      </c>
      <c r="AE39" s="20">
        <f t="shared" si="67"/>
        <v>0</v>
      </c>
      <c r="AF39" s="20">
        <f t="shared" si="68"/>
        <v>0</v>
      </c>
      <c r="AG39" s="19" t="e">
        <f t="shared" si="63"/>
        <v>#NUM!</v>
      </c>
      <c r="AH39" s="19" t="e">
        <f t="shared" si="64"/>
        <v>#NUM!</v>
      </c>
      <c r="AI39" s="19" t="e">
        <f t="shared" si="65"/>
        <v>#NUM!</v>
      </c>
      <c r="AK39" s="2">
        <f t="shared" si="119"/>
        <v>37</v>
      </c>
      <c r="AL39" s="59">
        <f t="shared" si="69"/>
        <v>0</v>
      </c>
      <c r="AM39" s="53">
        <f t="shared" si="70"/>
        <v>0</v>
      </c>
      <c r="AN39" s="53">
        <f t="shared" si="71"/>
        <v>0</v>
      </c>
      <c r="AO39" s="53">
        <f t="shared" si="72"/>
        <v>0</v>
      </c>
      <c r="AP39" s="53">
        <f t="shared" si="73"/>
        <v>0</v>
      </c>
      <c r="AQ39" s="53">
        <f t="shared" si="74"/>
        <v>0</v>
      </c>
      <c r="AR39" s="53">
        <f t="shared" si="75"/>
        <v>0</v>
      </c>
      <c r="AS39" s="53">
        <f t="shared" si="76"/>
        <v>0</v>
      </c>
      <c r="AT39" s="53">
        <f t="shared" si="77"/>
        <v>0</v>
      </c>
      <c r="AU39" s="53">
        <f t="shared" si="78"/>
        <v>0</v>
      </c>
      <c r="AV39" s="53">
        <f t="shared" si="79"/>
        <v>0</v>
      </c>
      <c r="AW39" s="53">
        <f t="shared" si="80"/>
        <v>0</v>
      </c>
      <c r="AX39" s="53">
        <f t="shared" si="81"/>
        <v>0</v>
      </c>
      <c r="AY39" s="53">
        <f t="shared" si="82"/>
        <v>0</v>
      </c>
      <c r="AZ39" s="53">
        <f t="shared" si="83"/>
        <v>0</v>
      </c>
      <c r="BA39" s="53">
        <f t="shared" si="84"/>
        <v>0</v>
      </c>
      <c r="BB39" s="53">
        <f t="shared" si="85"/>
        <v>0</v>
      </c>
      <c r="BC39" s="53">
        <f t="shared" si="86"/>
        <v>0</v>
      </c>
      <c r="BD39" s="53">
        <f t="shared" si="87"/>
        <v>0</v>
      </c>
      <c r="BE39" s="53">
        <f t="shared" si="88"/>
        <v>0</v>
      </c>
      <c r="BF39" s="53">
        <f t="shared" si="89"/>
        <v>0</v>
      </c>
      <c r="BG39" s="53">
        <f t="shared" si="90"/>
        <v>0</v>
      </c>
      <c r="BH39" s="53">
        <f t="shared" si="91"/>
        <v>0</v>
      </c>
      <c r="BI39" s="53">
        <f t="shared" si="92"/>
        <v>0</v>
      </c>
      <c r="BJ39" s="53">
        <f t="shared" si="93"/>
        <v>0</v>
      </c>
      <c r="BK39" s="53">
        <f t="shared" si="94"/>
        <v>0</v>
      </c>
      <c r="BL39" s="53">
        <f t="shared" si="95"/>
        <v>0</v>
      </c>
      <c r="BM39" s="53">
        <f t="shared" si="96"/>
        <v>0</v>
      </c>
      <c r="BN39" s="53">
        <f t="shared" si="97"/>
        <v>0</v>
      </c>
      <c r="BO39" s="53">
        <f t="shared" si="98"/>
        <v>0</v>
      </c>
      <c r="BP39" s="53">
        <f t="shared" si="99"/>
        <v>0</v>
      </c>
      <c r="BQ39" s="53">
        <f t="shared" si="100"/>
        <v>0</v>
      </c>
      <c r="BR39" s="53">
        <f t="shared" si="101"/>
        <v>0</v>
      </c>
      <c r="BS39" s="64">
        <f t="shared" si="102"/>
        <v>0</v>
      </c>
      <c r="BT39" s="53">
        <f t="shared" si="103"/>
        <v>0</v>
      </c>
      <c r="BU39" s="69">
        <f t="shared" si="104"/>
        <v>0</v>
      </c>
      <c r="BV39" s="44">
        <f t="shared" si="105"/>
        <v>0</v>
      </c>
      <c r="BW39" s="70">
        <f t="shared" si="106"/>
        <v>0</v>
      </c>
      <c r="BX39" s="57">
        <f t="shared" si="107"/>
        <v>0</v>
      </c>
      <c r="BY39" s="52">
        <f t="shared" si="108"/>
        <v>0</v>
      </c>
      <c r="BZ39" s="53">
        <f t="shared" si="109"/>
        <v>0</v>
      </c>
      <c r="CA39" s="53">
        <f t="shared" si="110"/>
        <v>0</v>
      </c>
      <c r="CB39" s="53">
        <f t="shared" si="111"/>
        <v>0</v>
      </c>
      <c r="CC39" s="53">
        <f t="shared" si="112"/>
        <v>0</v>
      </c>
      <c r="CD39" s="53">
        <f t="shared" si="113"/>
        <v>0</v>
      </c>
      <c r="CE39" s="53">
        <f t="shared" si="114"/>
        <v>0</v>
      </c>
      <c r="CF39" s="53">
        <f t="shared" si="115"/>
        <v>0</v>
      </c>
      <c r="CG39" s="53">
        <f t="shared" si="116"/>
        <v>0</v>
      </c>
      <c r="CH39" s="53">
        <f t="shared" si="117"/>
        <v>0</v>
      </c>
      <c r="CI39" s="54">
        <f t="shared" si="118"/>
        <v>0</v>
      </c>
      <c r="CJ39" s="16">
        <f t="shared" si="57"/>
        <v>0</v>
      </c>
      <c r="CK39" s="16"/>
      <c r="CL39" s="16"/>
      <c r="CM39" s="16"/>
      <c r="CN39" s="16"/>
      <c r="CO39" s="16"/>
      <c r="CQ39" s="3">
        <v>38</v>
      </c>
      <c r="CR39" s="102"/>
      <c r="CS39" s="3"/>
      <c r="CT39" s="3"/>
      <c r="CU39" s="103"/>
      <c r="CV39"/>
      <c r="CW39"/>
      <c r="CX39"/>
      <c r="CY39"/>
      <c r="CZ39"/>
      <c r="DA39"/>
      <c r="DB39"/>
      <c r="DC39"/>
      <c r="DD39"/>
      <c r="DE39"/>
      <c r="DF39"/>
      <c r="DG39"/>
      <c r="DH39"/>
      <c r="DI39"/>
      <c r="DJ39"/>
      <c r="DK39"/>
      <c r="DL39"/>
      <c r="DM39"/>
      <c r="DN39"/>
      <c r="DO39"/>
      <c r="DP39"/>
      <c r="DQ39"/>
      <c r="DR39"/>
      <c r="DS39"/>
      <c r="DT39"/>
      <c r="DU39"/>
      <c r="DV39"/>
      <c r="DW39"/>
      <c r="DX39"/>
    </row>
    <row r="40" spans="1:128" x14ac:dyDescent="0.2">
      <c r="A40" s="8">
        <v>39</v>
      </c>
      <c r="B40" s="8"/>
      <c r="Y40" s="15">
        <v>39</v>
      </c>
      <c r="Z40" s="16">
        <f t="shared" si="66"/>
        <v>0</v>
      </c>
      <c r="AA40" s="17">
        <f>BX41</f>
        <v>0</v>
      </c>
      <c r="AB40" s="82">
        <f>SUM(BV41:BZ41)</f>
        <v>0</v>
      </c>
      <c r="AC40" s="18" t="e">
        <f t="shared" si="62"/>
        <v>#DIV/0!</v>
      </c>
      <c r="AE40" s="20">
        <f t="shared" si="67"/>
        <v>0</v>
      </c>
      <c r="AF40" s="20">
        <f t="shared" si="68"/>
        <v>0</v>
      </c>
      <c r="AG40" s="19" t="e">
        <f t="shared" si="63"/>
        <v>#NUM!</v>
      </c>
      <c r="AH40" s="19" t="e">
        <f t="shared" si="64"/>
        <v>#NUM!</v>
      </c>
      <c r="AI40" s="19" t="e">
        <f t="shared" si="65"/>
        <v>#NUM!</v>
      </c>
      <c r="AK40" s="2">
        <f t="shared" si="119"/>
        <v>38</v>
      </c>
      <c r="AL40" s="59">
        <f t="shared" si="69"/>
        <v>0</v>
      </c>
      <c r="AM40" s="53">
        <f t="shared" si="70"/>
        <v>0</v>
      </c>
      <c r="AN40" s="53">
        <f t="shared" si="71"/>
        <v>0</v>
      </c>
      <c r="AO40" s="53">
        <f t="shared" si="72"/>
        <v>0</v>
      </c>
      <c r="AP40" s="53">
        <f t="shared" si="73"/>
        <v>0</v>
      </c>
      <c r="AQ40" s="53">
        <f t="shared" si="74"/>
        <v>0</v>
      </c>
      <c r="AR40" s="53">
        <f t="shared" si="75"/>
        <v>0</v>
      </c>
      <c r="AS40" s="53">
        <f t="shared" si="76"/>
        <v>0</v>
      </c>
      <c r="AT40" s="53">
        <f t="shared" si="77"/>
        <v>0</v>
      </c>
      <c r="AU40" s="53">
        <f t="shared" si="78"/>
        <v>0</v>
      </c>
      <c r="AV40" s="53">
        <f t="shared" si="79"/>
        <v>0</v>
      </c>
      <c r="AW40" s="53">
        <f t="shared" si="80"/>
        <v>0</v>
      </c>
      <c r="AX40" s="53">
        <f t="shared" si="81"/>
        <v>0</v>
      </c>
      <c r="AY40" s="53">
        <f t="shared" si="82"/>
        <v>0</v>
      </c>
      <c r="AZ40" s="53">
        <f t="shared" si="83"/>
        <v>0</v>
      </c>
      <c r="BA40" s="53">
        <f t="shared" si="84"/>
        <v>0</v>
      </c>
      <c r="BB40" s="53">
        <f t="shared" si="85"/>
        <v>0</v>
      </c>
      <c r="BC40" s="53">
        <f t="shared" si="86"/>
        <v>0</v>
      </c>
      <c r="BD40" s="53">
        <f t="shared" si="87"/>
        <v>0</v>
      </c>
      <c r="BE40" s="53">
        <f t="shared" si="88"/>
        <v>0</v>
      </c>
      <c r="BF40" s="53">
        <f t="shared" si="89"/>
        <v>0</v>
      </c>
      <c r="BG40" s="53">
        <f t="shared" si="90"/>
        <v>0</v>
      </c>
      <c r="BH40" s="53">
        <f t="shared" si="91"/>
        <v>0</v>
      </c>
      <c r="BI40" s="53">
        <f t="shared" si="92"/>
        <v>0</v>
      </c>
      <c r="BJ40" s="53">
        <f t="shared" si="93"/>
        <v>0</v>
      </c>
      <c r="BK40" s="53">
        <f t="shared" si="94"/>
        <v>0</v>
      </c>
      <c r="BL40" s="53">
        <f t="shared" si="95"/>
        <v>0</v>
      </c>
      <c r="BM40" s="53">
        <f t="shared" si="96"/>
        <v>0</v>
      </c>
      <c r="BN40" s="53">
        <f t="shared" si="97"/>
        <v>0</v>
      </c>
      <c r="BO40" s="53">
        <f t="shared" si="98"/>
        <v>0</v>
      </c>
      <c r="BP40" s="53">
        <f t="shared" si="99"/>
        <v>0</v>
      </c>
      <c r="BQ40" s="53">
        <f t="shared" si="100"/>
        <v>0</v>
      </c>
      <c r="BR40" s="53">
        <f t="shared" si="101"/>
        <v>0</v>
      </c>
      <c r="BS40" s="53">
        <f t="shared" si="102"/>
        <v>0</v>
      </c>
      <c r="BT40" s="64">
        <f t="shared" si="103"/>
        <v>0</v>
      </c>
      <c r="BU40" s="73">
        <f t="shared" si="104"/>
        <v>0</v>
      </c>
      <c r="BV40" s="51">
        <f t="shared" si="105"/>
        <v>0</v>
      </c>
      <c r="BW40" s="44">
        <f t="shared" si="106"/>
        <v>0</v>
      </c>
      <c r="BX40" s="68">
        <f t="shared" si="107"/>
        <v>0</v>
      </c>
      <c r="BY40" s="65">
        <f t="shared" si="108"/>
        <v>0</v>
      </c>
      <c r="BZ40" s="58">
        <f t="shared" si="109"/>
        <v>0</v>
      </c>
      <c r="CA40" s="53">
        <f t="shared" si="110"/>
        <v>0</v>
      </c>
      <c r="CB40" s="53">
        <f t="shared" si="111"/>
        <v>0</v>
      </c>
      <c r="CC40" s="53">
        <f t="shared" si="112"/>
        <v>0</v>
      </c>
      <c r="CD40" s="53">
        <f t="shared" si="113"/>
        <v>0</v>
      </c>
      <c r="CE40" s="53">
        <f t="shared" si="114"/>
        <v>0</v>
      </c>
      <c r="CF40" s="53">
        <f t="shared" si="115"/>
        <v>0</v>
      </c>
      <c r="CG40" s="53">
        <f t="shared" si="116"/>
        <v>0</v>
      </c>
      <c r="CH40" s="53">
        <f t="shared" si="117"/>
        <v>0</v>
      </c>
      <c r="CI40" s="54">
        <f t="shared" si="118"/>
        <v>0</v>
      </c>
      <c r="CJ40" s="16">
        <f t="shared" si="57"/>
        <v>0</v>
      </c>
      <c r="CK40" s="16"/>
      <c r="CL40" s="16"/>
      <c r="CM40" s="16"/>
      <c r="CN40" s="16"/>
      <c r="CO40" s="16"/>
      <c r="CQ40" s="3">
        <v>39</v>
      </c>
      <c r="CR40" s="102"/>
      <c r="CS40" s="3"/>
      <c r="CT40" s="3"/>
      <c r="CU40" s="103"/>
      <c r="CV40"/>
      <c r="CW40"/>
      <c r="CX40"/>
      <c r="CY40"/>
      <c r="CZ40"/>
      <c r="DA40"/>
      <c r="DB40"/>
      <c r="DC40"/>
      <c r="DD40"/>
      <c r="DE40"/>
      <c r="DF40"/>
      <c r="DG40"/>
      <c r="DH40"/>
      <c r="DI40"/>
      <c r="DJ40"/>
      <c r="DK40"/>
      <c r="DL40"/>
      <c r="DM40"/>
      <c r="DN40"/>
      <c r="DO40"/>
      <c r="DP40"/>
      <c r="DQ40"/>
      <c r="DR40"/>
      <c r="DS40"/>
      <c r="DT40"/>
      <c r="DU40"/>
      <c r="DV40"/>
      <c r="DW40"/>
      <c r="DX40"/>
    </row>
    <row r="41" spans="1:128" x14ac:dyDescent="0.2">
      <c r="A41" s="8">
        <v>40</v>
      </c>
      <c r="B41" s="8"/>
      <c r="Y41" s="15">
        <v>40</v>
      </c>
      <c r="Z41" s="16">
        <f t="shared" si="66"/>
        <v>0</v>
      </c>
      <c r="AA41" s="17">
        <f>BY42</f>
        <v>0</v>
      </c>
      <c r="AB41" s="82">
        <f>SUM(BW42:CA42)</f>
        <v>0</v>
      </c>
      <c r="AC41" s="18" t="e">
        <f t="shared" si="62"/>
        <v>#DIV/0!</v>
      </c>
      <c r="AE41" s="20">
        <f t="shared" si="67"/>
        <v>0</v>
      </c>
      <c r="AF41" s="20">
        <f t="shared" si="68"/>
        <v>0</v>
      </c>
      <c r="AG41" s="19" t="e">
        <f t="shared" si="63"/>
        <v>#NUM!</v>
      </c>
      <c r="AH41" s="19" t="e">
        <f t="shared" si="64"/>
        <v>#NUM!</v>
      </c>
      <c r="AI41" s="19" t="e">
        <f t="shared" si="65"/>
        <v>#NUM!</v>
      </c>
      <c r="AK41" s="2">
        <f t="shared" si="119"/>
        <v>39</v>
      </c>
      <c r="AL41" s="59">
        <f t="shared" si="69"/>
        <v>0</v>
      </c>
      <c r="AM41" s="53">
        <f t="shared" si="70"/>
        <v>0</v>
      </c>
      <c r="AN41" s="53">
        <f t="shared" si="71"/>
        <v>0</v>
      </c>
      <c r="AO41" s="53">
        <f t="shared" si="72"/>
        <v>0</v>
      </c>
      <c r="AP41" s="53">
        <f t="shared" si="73"/>
        <v>0</v>
      </c>
      <c r="AQ41" s="53">
        <f t="shared" si="74"/>
        <v>0</v>
      </c>
      <c r="AR41" s="53">
        <f t="shared" si="75"/>
        <v>0</v>
      </c>
      <c r="AS41" s="53">
        <f t="shared" si="76"/>
        <v>0</v>
      </c>
      <c r="AT41" s="53">
        <f t="shared" si="77"/>
        <v>0</v>
      </c>
      <c r="AU41" s="53">
        <f t="shared" si="78"/>
        <v>0</v>
      </c>
      <c r="AV41" s="53">
        <f t="shared" si="79"/>
        <v>0</v>
      </c>
      <c r="AW41" s="53">
        <f t="shared" si="80"/>
        <v>0</v>
      </c>
      <c r="AX41" s="53">
        <f t="shared" si="81"/>
        <v>0</v>
      </c>
      <c r="AY41" s="53">
        <f t="shared" si="82"/>
        <v>0</v>
      </c>
      <c r="AZ41" s="53">
        <f t="shared" si="83"/>
        <v>0</v>
      </c>
      <c r="BA41" s="53">
        <f t="shared" si="84"/>
        <v>0</v>
      </c>
      <c r="BB41" s="53">
        <f t="shared" si="85"/>
        <v>0</v>
      </c>
      <c r="BC41" s="53">
        <f t="shared" si="86"/>
        <v>0</v>
      </c>
      <c r="BD41" s="53">
        <f t="shared" si="87"/>
        <v>0</v>
      </c>
      <c r="BE41" s="53">
        <f t="shared" si="88"/>
        <v>0</v>
      </c>
      <c r="BF41" s="53">
        <f t="shared" si="89"/>
        <v>0</v>
      </c>
      <c r="BG41" s="53">
        <f t="shared" si="90"/>
        <v>0</v>
      </c>
      <c r="BH41" s="53">
        <f t="shared" si="91"/>
        <v>0</v>
      </c>
      <c r="BI41" s="53">
        <f t="shared" si="92"/>
        <v>0</v>
      </c>
      <c r="BJ41" s="53">
        <f t="shared" si="93"/>
        <v>0</v>
      </c>
      <c r="BK41" s="53">
        <f t="shared" si="94"/>
        <v>0</v>
      </c>
      <c r="BL41" s="53">
        <f t="shared" si="95"/>
        <v>0</v>
      </c>
      <c r="BM41" s="53">
        <f t="shared" si="96"/>
        <v>0</v>
      </c>
      <c r="BN41" s="53">
        <f t="shared" si="97"/>
        <v>0</v>
      </c>
      <c r="BO41" s="53">
        <f t="shared" si="98"/>
        <v>0</v>
      </c>
      <c r="BP41" s="53">
        <f t="shared" si="99"/>
        <v>0</v>
      </c>
      <c r="BQ41" s="53">
        <f t="shared" si="100"/>
        <v>0</v>
      </c>
      <c r="BR41" s="53">
        <f t="shared" si="101"/>
        <v>0</v>
      </c>
      <c r="BS41" s="53">
        <f t="shared" si="102"/>
        <v>0</v>
      </c>
      <c r="BT41" s="53">
        <f t="shared" si="103"/>
        <v>0</v>
      </c>
      <c r="BU41" s="74">
        <f t="shared" si="104"/>
        <v>0</v>
      </c>
      <c r="BV41" s="70">
        <f t="shared" si="105"/>
        <v>0</v>
      </c>
      <c r="BW41" s="62">
        <f t="shared" si="106"/>
        <v>0</v>
      </c>
      <c r="BX41" s="44">
        <f t="shared" si="107"/>
        <v>0</v>
      </c>
      <c r="BY41" s="70">
        <f t="shared" si="108"/>
        <v>0</v>
      </c>
      <c r="BZ41" s="51">
        <f t="shared" si="109"/>
        <v>0</v>
      </c>
      <c r="CA41" s="52">
        <f t="shared" si="110"/>
        <v>0</v>
      </c>
      <c r="CB41" s="53">
        <f t="shared" si="111"/>
        <v>0</v>
      </c>
      <c r="CC41" s="53">
        <f t="shared" si="112"/>
        <v>0</v>
      </c>
      <c r="CD41" s="53">
        <f t="shared" si="113"/>
        <v>0</v>
      </c>
      <c r="CE41" s="53">
        <f t="shared" si="114"/>
        <v>0</v>
      </c>
      <c r="CF41" s="53">
        <f t="shared" si="115"/>
        <v>0</v>
      </c>
      <c r="CG41" s="53">
        <f t="shared" si="116"/>
        <v>0</v>
      </c>
      <c r="CH41" s="53">
        <f t="shared" si="117"/>
        <v>0</v>
      </c>
      <c r="CI41" s="54">
        <f t="shared" si="118"/>
        <v>0</v>
      </c>
      <c r="CJ41" s="16">
        <f t="shared" si="57"/>
        <v>0</v>
      </c>
      <c r="CK41" s="16"/>
      <c r="CL41" s="16"/>
      <c r="CM41" s="16"/>
      <c r="CN41" s="16"/>
      <c r="CO41" s="16"/>
      <c r="CQ41" s="3">
        <v>40</v>
      </c>
      <c r="CR41" s="102"/>
      <c r="CS41" s="3"/>
      <c r="CT41" s="3"/>
      <c r="CU41" s="103"/>
      <c r="CV41"/>
      <c r="CW41"/>
      <c r="CX41"/>
      <c r="CY41"/>
      <c r="CZ41"/>
      <c r="DA41"/>
      <c r="DB41"/>
      <c r="DC41"/>
      <c r="DD41"/>
      <c r="DE41"/>
      <c r="DF41"/>
      <c r="DG41"/>
      <c r="DH41"/>
      <c r="DI41"/>
      <c r="DJ41"/>
      <c r="DK41"/>
      <c r="DL41"/>
      <c r="DM41"/>
      <c r="DN41"/>
      <c r="DO41"/>
      <c r="DP41"/>
      <c r="DQ41"/>
      <c r="DR41"/>
      <c r="DS41"/>
      <c r="DT41"/>
      <c r="DU41"/>
      <c r="DV41"/>
      <c r="DW41"/>
      <c r="DX41"/>
    </row>
    <row r="42" spans="1:128" x14ac:dyDescent="0.2">
      <c r="A42" s="8">
        <v>41</v>
      </c>
      <c r="B42" s="8"/>
      <c r="Y42" s="15">
        <v>41</v>
      </c>
      <c r="Z42" s="16">
        <f t="shared" si="66"/>
        <v>0</v>
      </c>
      <c r="AA42" s="17">
        <f>BZ43</f>
        <v>0</v>
      </c>
      <c r="AB42" s="82">
        <f>SUM(BX43:CB43)</f>
        <v>0</v>
      </c>
      <c r="AC42" s="18" t="e">
        <f t="shared" si="62"/>
        <v>#DIV/0!</v>
      </c>
      <c r="AE42" s="20">
        <f t="shared" si="67"/>
        <v>0</v>
      </c>
      <c r="AF42" s="20">
        <f t="shared" si="68"/>
        <v>0</v>
      </c>
      <c r="AG42" s="19" t="e">
        <f t="shared" si="63"/>
        <v>#NUM!</v>
      </c>
      <c r="AH42" s="19" t="e">
        <f t="shared" si="64"/>
        <v>#NUM!</v>
      </c>
      <c r="AI42" s="19" t="e">
        <f t="shared" si="65"/>
        <v>#NUM!</v>
      </c>
      <c r="AK42" s="2">
        <f t="shared" si="119"/>
        <v>40</v>
      </c>
      <c r="AL42" s="59">
        <f t="shared" si="69"/>
        <v>0</v>
      </c>
      <c r="AM42" s="53">
        <f t="shared" si="70"/>
        <v>0</v>
      </c>
      <c r="AN42" s="53">
        <f t="shared" si="71"/>
        <v>0</v>
      </c>
      <c r="AO42" s="53">
        <f t="shared" si="72"/>
        <v>0</v>
      </c>
      <c r="AP42" s="53">
        <f t="shared" si="73"/>
        <v>0</v>
      </c>
      <c r="AQ42" s="53">
        <f t="shared" si="74"/>
        <v>0</v>
      </c>
      <c r="AR42" s="53">
        <f t="shared" si="75"/>
        <v>0</v>
      </c>
      <c r="AS42" s="53">
        <f t="shared" si="76"/>
        <v>0</v>
      </c>
      <c r="AT42" s="53">
        <f t="shared" si="77"/>
        <v>0</v>
      </c>
      <c r="AU42" s="53">
        <f t="shared" si="78"/>
        <v>0</v>
      </c>
      <c r="AV42" s="53">
        <f t="shared" si="79"/>
        <v>0</v>
      </c>
      <c r="AW42" s="53">
        <f t="shared" si="80"/>
        <v>0</v>
      </c>
      <c r="AX42" s="53">
        <f t="shared" si="81"/>
        <v>0</v>
      </c>
      <c r="AY42" s="53">
        <f t="shared" si="82"/>
        <v>0</v>
      </c>
      <c r="AZ42" s="53">
        <f t="shared" si="83"/>
        <v>0</v>
      </c>
      <c r="BA42" s="53">
        <f t="shared" si="84"/>
        <v>0</v>
      </c>
      <c r="BB42" s="53">
        <f t="shared" si="85"/>
        <v>0</v>
      </c>
      <c r="BC42" s="53">
        <f t="shared" si="86"/>
        <v>0</v>
      </c>
      <c r="BD42" s="53">
        <f t="shared" si="87"/>
        <v>0</v>
      </c>
      <c r="BE42" s="53">
        <f t="shared" si="88"/>
        <v>0</v>
      </c>
      <c r="BF42" s="53">
        <f t="shared" si="89"/>
        <v>0</v>
      </c>
      <c r="BG42" s="53">
        <f t="shared" si="90"/>
        <v>0</v>
      </c>
      <c r="BH42" s="53">
        <f t="shared" si="91"/>
        <v>0</v>
      </c>
      <c r="BI42" s="53">
        <f t="shared" si="92"/>
        <v>0</v>
      </c>
      <c r="BJ42" s="53">
        <f t="shared" si="93"/>
        <v>0</v>
      </c>
      <c r="BK42" s="53">
        <f t="shared" si="94"/>
        <v>0</v>
      </c>
      <c r="BL42" s="53">
        <f t="shared" si="95"/>
        <v>0</v>
      </c>
      <c r="BM42" s="53">
        <f t="shared" si="96"/>
        <v>0</v>
      </c>
      <c r="BN42" s="53">
        <f t="shared" si="97"/>
        <v>0</v>
      </c>
      <c r="BO42" s="53">
        <f t="shared" si="98"/>
        <v>0</v>
      </c>
      <c r="BP42" s="53">
        <f t="shared" si="99"/>
        <v>0</v>
      </c>
      <c r="BQ42" s="53">
        <f t="shared" si="100"/>
        <v>0</v>
      </c>
      <c r="BR42" s="53">
        <f t="shared" si="101"/>
        <v>0</v>
      </c>
      <c r="BS42" s="53">
        <f t="shared" si="102"/>
        <v>0</v>
      </c>
      <c r="BT42" s="53">
        <f t="shared" si="103"/>
        <v>0</v>
      </c>
      <c r="BU42" s="53">
        <f t="shared" si="104"/>
        <v>0</v>
      </c>
      <c r="BV42" s="64">
        <f t="shared" si="105"/>
        <v>0</v>
      </c>
      <c r="BW42" s="66">
        <f t="shared" si="106"/>
        <v>0</v>
      </c>
      <c r="BX42" s="51">
        <f t="shared" si="107"/>
        <v>0</v>
      </c>
      <c r="BY42" s="44">
        <f t="shared" si="108"/>
        <v>0</v>
      </c>
      <c r="BZ42" s="70">
        <f t="shared" si="109"/>
        <v>0</v>
      </c>
      <c r="CA42" s="57">
        <f t="shared" si="110"/>
        <v>0</v>
      </c>
      <c r="CB42" s="52">
        <f t="shared" si="111"/>
        <v>0</v>
      </c>
      <c r="CC42" s="53">
        <f t="shared" si="112"/>
        <v>0</v>
      </c>
      <c r="CD42" s="53">
        <f t="shared" si="113"/>
        <v>0</v>
      </c>
      <c r="CE42" s="53">
        <f t="shared" si="114"/>
        <v>0</v>
      </c>
      <c r="CF42" s="53">
        <f t="shared" si="115"/>
        <v>0</v>
      </c>
      <c r="CG42" s="53">
        <f t="shared" si="116"/>
        <v>0</v>
      </c>
      <c r="CH42" s="53">
        <f t="shared" si="117"/>
        <v>0</v>
      </c>
      <c r="CI42" s="54">
        <f t="shared" si="118"/>
        <v>0</v>
      </c>
      <c r="CJ42" s="16">
        <f t="shared" si="57"/>
        <v>0</v>
      </c>
      <c r="CK42" s="16"/>
      <c r="CL42" s="16"/>
      <c r="CM42" s="16"/>
      <c r="CN42" s="16"/>
      <c r="CO42" s="16"/>
      <c r="CQ42" s="3">
        <v>41</v>
      </c>
      <c r="CR42" s="102"/>
      <c r="CS42" s="3"/>
      <c r="CT42" s="3"/>
      <c r="CU42" s="103"/>
      <c r="CV42"/>
      <c r="CW42"/>
      <c r="CX42"/>
      <c r="CY42"/>
      <c r="CZ42"/>
      <c r="DA42"/>
      <c r="DB42"/>
      <c r="DC42"/>
      <c r="DD42"/>
      <c r="DE42"/>
      <c r="DF42"/>
      <c r="DG42"/>
      <c r="DH42"/>
      <c r="DI42"/>
      <c r="DJ42"/>
      <c r="DK42"/>
      <c r="DL42"/>
      <c r="DM42"/>
      <c r="DN42"/>
      <c r="DO42"/>
      <c r="DP42"/>
      <c r="DQ42"/>
      <c r="DR42"/>
      <c r="DS42"/>
      <c r="DT42"/>
      <c r="DU42"/>
      <c r="DV42"/>
      <c r="DW42"/>
      <c r="DX42"/>
    </row>
    <row r="43" spans="1:128" x14ac:dyDescent="0.2">
      <c r="A43" s="8">
        <v>42</v>
      </c>
      <c r="B43" s="8"/>
      <c r="Y43" s="15">
        <v>42</v>
      </c>
      <c r="Z43" s="16">
        <f t="shared" si="66"/>
        <v>0</v>
      </c>
      <c r="AA43" s="17">
        <f>CA44</f>
        <v>0</v>
      </c>
      <c r="AB43" s="82">
        <f>SUM(BY44:CC44)</f>
        <v>1</v>
      </c>
      <c r="AC43" s="18" t="e">
        <f t="shared" si="62"/>
        <v>#DIV/0!</v>
      </c>
      <c r="AE43" s="20">
        <f t="shared" si="67"/>
        <v>0</v>
      </c>
      <c r="AF43" s="20">
        <f t="shared" si="68"/>
        <v>0</v>
      </c>
      <c r="AG43" s="19" t="e">
        <f t="shared" si="63"/>
        <v>#NUM!</v>
      </c>
      <c r="AH43" s="19" t="e">
        <f t="shared" si="64"/>
        <v>#NUM!</v>
      </c>
      <c r="AI43" s="19" t="e">
        <f t="shared" si="65"/>
        <v>#NUM!</v>
      </c>
      <c r="AK43" s="2">
        <f t="shared" si="119"/>
        <v>41</v>
      </c>
      <c r="AL43" s="59">
        <f t="shared" si="69"/>
        <v>0</v>
      </c>
      <c r="AM43" s="53">
        <f t="shared" si="70"/>
        <v>0</v>
      </c>
      <c r="AN43" s="53">
        <f t="shared" si="71"/>
        <v>0</v>
      </c>
      <c r="AO43" s="53">
        <f t="shared" si="72"/>
        <v>0</v>
      </c>
      <c r="AP43" s="53">
        <f t="shared" si="73"/>
        <v>0</v>
      </c>
      <c r="AQ43" s="53">
        <f t="shared" si="74"/>
        <v>0</v>
      </c>
      <c r="AR43" s="53">
        <f t="shared" si="75"/>
        <v>0</v>
      </c>
      <c r="AS43" s="53">
        <f t="shared" si="76"/>
        <v>0</v>
      </c>
      <c r="AT43" s="53">
        <f t="shared" si="77"/>
        <v>0</v>
      </c>
      <c r="AU43" s="53">
        <f t="shared" si="78"/>
        <v>0</v>
      </c>
      <c r="AV43" s="53">
        <f t="shared" si="79"/>
        <v>0</v>
      </c>
      <c r="AW43" s="53">
        <f t="shared" si="80"/>
        <v>0</v>
      </c>
      <c r="AX43" s="53">
        <f t="shared" si="81"/>
        <v>0</v>
      </c>
      <c r="AY43" s="53">
        <f t="shared" si="82"/>
        <v>0</v>
      </c>
      <c r="AZ43" s="53">
        <f t="shared" si="83"/>
        <v>0</v>
      </c>
      <c r="BA43" s="53">
        <f t="shared" si="84"/>
        <v>0</v>
      </c>
      <c r="BB43" s="53">
        <f t="shared" si="85"/>
        <v>0</v>
      </c>
      <c r="BC43" s="53">
        <f t="shared" si="86"/>
        <v>0</v>
      </c>
      <c r="BD43" s="53">
        <f t="shared" si="87"/>
        <v>0</v>
      </c>
      <c r="BE43" s="53">
        <f t="shared" si="88"/>
        <v>0</v>
      </c>
      <c r="BF43" s="53">
        <f t="shared" si="89"/>
        <v>0</v>
      </c>
      <c r="BG43" s="53">
        <f t="shared" si="90"/>
        <v>0</v>
      </c>
      <c r="BH43" s="53">
        <f t="shared" si="91"/>
        <v>0</v>
      </c>
      <c r="BI43" s="53">
        <f t="shared" si="92"/>
        <v>0</v>
      </c>
      <c r="BJ43" s="53">
        <f t="shared" si="93"/>
        <v>0</v>
      </c>
      <c r="BK43" s="53">
        <f t="shared" si="94"/>
        <v>0</v>
      </c>
      <c r="BL43" s="53">
        <f t="shared" si="95"/>
        <v>0</v>
      </c>
      <c r="BM43" s="53">
        <f t="shared" si="96"/>
        <v>0</v>
      </c>
      <c r="BN43" s="53">
        <f t="shared" si="97"/>
        <v>0</v>
      </c>
      <c r="BO43" s="53">
        <f t="shared" si="98"/>
        <v>0</v>
      </c>
      <c r="BP43" s="53">
        <f t="shared" si="99"/>
        <v>0</v>
      </c>
      <c r="BQ43" s="53">
        <f t="shared" si="100"/>
        <v>0</v>
      </c>
      <c r="BR43" s="53">
        <f t="shared" si="101"/>
        <v>0</v>
      </c>
      <c r="BS43" s="53">
        <f t="shared" si="102"/>
        <v>0</v>
      </c>
      <c r="BT43" s="53">
        <f t="shared" si="103"/>
        <v>0</v>
      </c>
      <c r="BU43" s="53">
        <f t="shared" si="104"/>
        <v>0</v>
      </c>
      <c r="BV43" s="53">
        <f t="shared" si="105"/>
        <v>0</v>
      </c>
      <c r="BW43" s="74">
        <f t="shared" si="106"/>
        <v>0</v>
      </c>
      <c r="BX43" s="73">
        <f t="shared" si="107"/>
        <v>0</v>
      </c>
      <c r="BY43" s="51">
        <f t="shared" si="108"/>
        <v>0</v>
      </c>
      <c r="BZ43" s="44">
        <f t="shared" si="109"/>
        <v>0</v>
      </c>
      <c r="CA43" s="68">
        <f t="shared" si="110"/>
        <v>0</v>
      </c>
      <c r="CB43" s="57">
        <f t="shared" si="111"/>
        <v>0</v>
      </c>
      <c r="CC43" s="58">
        <f t="shared" si="112"/>
        <v>0</v>
      </c>
      <c r="CD43" s="53">
        <f t="shared" si="113"/>
        <v>0</v>
      </c>
      <c r="CE43" s="53">
        <f t="shared" si="114"/>
        <v>0</v>
      </c>
      <c r="CF43" s="53">
        <f t="shared" si="115"/>
        <v>0</v>
      </c>
      <c r="CG43" s="53">
        <f t="shared" si="116"/>
        <v>0</v>
      </c>
      <c r="CH43" s="53">
        <f t="shared" si="117"/>
        <v>0</v>
      </c>
      <c r="CI43" s="54">
        <f t="shared" si="118"/>
        <v>0</v>
      </c>
      <c r="CJ43" s="16">
        <f t="shared" si="57"/>
        <v>0</v>
      </c>
      <c r="CK43" s="16"/>
      <c r="CL43" s="16"/>
      <c r="CM43" s="16"/>
      <c r="CN43" s="16"/>
      <c r="CO43" s="16"/>
      <c r="CQ43" s="3">
        <v>42</v>
      </c>
      <c r="CR43" s="102"/>
      <c r="CS43" s="3"/>
      <c r="CT43" s="3"/>
      <c r="CU43" s="103"/>
      <c r="CV43"/>
      <c r="CW43"/>
      <c r="CX43"/>
      <c r="CY43"/>
      <c r="CZ43"/>
      <c r="DA43"/>
      <c r="DB43"/>
      <c r="DC43"/>
      <c r="DD43"/>
      <c r="DE43"/>
      <c r="DF43"/>
      <c r="DG43"/>
      <c r="DH43"/>
      <c r="DI43"/>
      <c r="DJ43"/>
      <c r="DK43"/>
      <c r="DL43"/>
      <c r="DM43"/>
      <c r="DN43"/>
      <c r="DO43"/>
      <c r="DP43"/>
      <c r="DQ43"/>
      <c r="DR43"/>
      <c r="DS43"/>
      <c r="DT43"/>
      <c r="DU43"/>
      <c r="DV43"/>
      <c r="DW43"/>
      <c r="DX43"/>
    </row>
    <row r="44" spans="1:128" x14ac:dyDescent="0.2">
      <c r="A44" s="8">
        <v>43</v>
      </c>
      <c r="B44" s="8"/>
      <c r="Y44" s="15">
        <v>43</v>
      </c>
      <c r="Z44" s="16">
        <f t="shared" si="66"/>
        <v>1</v>
      </c>
      <c r="AA44" s="17">
        <f>CB45</f>
        <v>0</v>
      </c>
      <c r="AB44" s="82">
        <f>SUM(BZ45:CD45)</f>
        <v>0</v>
      </c>
      <c r="AC44" s="18">
        <f>AB44/Z44</f>
        <v>0</v>
      </c>
      <c r="AE44" s="20">
        <f t="shared" si="67"/>
        <v>42</v>
      </c>
      <c r="AF44" s="20" t="e">
        <f t="shared" si="68"/>
        <v>#DIV/0!</v>
      </c>
      <c r="AG44" s="19" t="e">
        <f t="shared" si="63"/>
        <v>#DIV/0!</v>
      </c>
      <c r="AH44" s="19" t="e">
        <f t="shared" si="64"/>
        <v>#DIV/0!</v>
      </c>
      <c r="AI44" s="19" t="e">
        <f t="shared" si="65"/>
        <v>#DIV/0!</v>
      </c>
      <c r="AK44" s="2">
        <f t="shared" si="119"/>
        <v>42</v>
      </c>
      <c r="AL44" s="59">
        <f t="shared" si="69"/>
        <v>0</v>
      </c>
      <c r="AM44" s="53">
        <f t="shared" si="70"/>
        <v>0</v>
      </c>
      <c r="AN44" s="53">
        <f t="shared" si="71"/>
        <v>0</v>
      </c>
      <c r="AO44" s="53">
        <f t="shared" si="72"/>
        <v>0</v>
      </c>
      <c r="AP44" s="53">
        <f t="shared" si="73"/>
        <v>0</v>
      </c>
      <c r="AQ44" s="53">
        <f t="shared" si="74"/>
        <v>0</v>
      </c>
      <c r="AR44" s="53">
        <f t="shared" si="75"/>
        <v>0</v>
      </c>
      <c r="AS44" s="53">
        <f t="shared" si="76"/>
        <v>0</v>
      </c>
      <c r="AT44" s="53">
        <f t="shared" si="77"/>
        <v>0</v>
      </c>
      <c r="AU44" s="53">
        <f t="shared" si="78"/>
        <v>0</v>
      </c>
      <c r="AV44" s="53">
        <f t="shared" si="79"/>
        <v>0</v>
      </c>
      <c r="AW44" s="53">
        <f t="shared" si="80"/>
        <v>0</v>
      </c>
      <c r="AX44" s="53">
        <f t="shared" si="81"/>
        <v>0</v>
      </c>
      <c r="AY44" s="53">
        <f t="shared" si="82"/>
        <v>0</v>
      </c>
      <c r="AZ44" s="53">
        <f t="shared" si="83"/>
        <v>0</v>
      </c>
      <c r="BA44" s="53">
        <f t="shared" si="84"/>
        <v>0</v>
      </c>
      <c r="BB44" s="53">
        <f t="shared" si="85"/>
        <v>0</v>
      </c>
      <c r="BC44" s="53">
        <f t="shared" si="86"/>
        <v>0</v>
      </c>
      <c r="BD44" s="53">
        <f t="shared" si="87"/>
        <v>0</v>
      </c>
      <c r="BE44" s="53">
        <f t="shared" si="88"/>
        <v>0</v>
      </c>
      <c r="BF44" s="53">
        <f t="shared" si="89"/>
        <v>0</v>
      </c>
      <c r="BG44" s="53">
        <f t="shared" si="90"/>
        <v>0</v>
      </c>
      <c r="BH44" s="53">
        <f t="shared" si="91"/>
        <v>0</v>
      </c>
      <c r="BI44" s="53">
        <f t="shared" si="92"/>
        <v>0</v>
      </c>
      <c r="BJ44" s="53">
        <f t="shared" si="93"/>
        <v>0</v>
      </c>
      <c r="BK44" s="53">
        <f t="shared" si="94"/>
        <v>0</v>
      </c>
      <c r="BL44" s="53">
        <f t="shared" si="95"/>
        <v>0</v>
      </c>
      <c r="BM44" s="53">
        <f t="shared" si="96"/>
        <v>0</v>
      </c>
      <c r="BN44" s="53">
        <f t="shared" si="97"/>
        <v>0</v>
      </c>
      <c r="BO44" s="53">
        <f t="shared" si="98"/>
        <v>0</v>
      </c>
      <c r="BP44" s="53">
        <f t="shared" si="99"/>
        <v>0</v>
      </c>
      <c r="BQ44" s="53">
        <f t="shared" si="100"/>
        <v>0</v>
      </c>
      <c r="BR44" s="53">
        <f t="shared" si="101"/>
        <v>0</v>
      </c>
      <c r="BS44" s="53">
        <f t="shared" si="102"/>
        <v>0</v>
      </c>
      <c r="BT44" s="53">
        <f t="shared" si="103"/>
        <v>0</v>
      </c>
      <c r="BU44" s="53">
        <f t="shared" si="104"/>
        <v>0</v>
      </c>
      <c r="BV44" s="53">
        <f t="shared" si="105"/>
        <v>0</v>
      </c>
      <c r="BW44" s="53">
        <f t="shared" si="106"/>
        <v>0</v>
      </c>
      <c r="BX44" s="53">
        <f t="shared" si="107"/>
        <v>0</v>
      </c>
      <c r="BY44" s="66">
        <f t="shared" si="108"/>
        <v>0</v>
      </c>
      <c r="BZ44" s="51">
        <f t="shared" si="109"/>
        <v>0</v>
      </c>
      <c r="CA44" s="44">
        <f t="shared" si="110"/>
        <v>0</v>
      </c>
      <c r="CB44" s="70">
        <f t="shared" si="111"/>
        <v>1</v>
      </c>
      <c r="CC44" s="62">
        <f t="shared" si="112"/>
        <v>0</v>
      </c>
      <c r="CD44" s="52">
        <f t="shared" si="113"/>
        <v>0</v>
      </c>
      <c r="CE44" s="53">
        <f t="shared" si="114"/>
        <v>0</v>
      </c>
      <c r="CF44" s="53">
        <f t="shared" si="115"/>
        <v>0</v>
      </c>
      <c r="CG44" s="53">
        <f t="shared" si="116"/>
        <v>0</v>
      </c>
      <c r="CH44" s="53">
        <f t="shared" si="117"/>
        <v>0</v>
      </c>
      <c r="CI44" s="54">
        <f t="shared" si="118"/>
        <v>0</v>
      </c>
      <c r="CJ44" s="16">
        <f t="shared" si="57"/>
        <v>1</v>
      </c>
      <c r="CK44" s="16"/>
      <c r="CL44" s="16"/>
      <c r="CM44" s="16"/>
      <c r="CN44" s="16"/>
      <c r="CO44" s="16"/>
      <c r="CQ44" s="3">
        <v>43</v>
      </c>
      <c r="CR44" s="102">
        <v>42</v>
      </c>
      <c r="CS44" s="3" t="e">
        <v>#DIV/0!</v>
      </c>
      <c r="CT44" s="3">
        <v>1</v>
      </c>
      <c r="CU44" s="103">
        <v>1.663780661615406E-2</v>
      </c>
      <c r="CV44"/>
      <c r="CW44"/>
      <c r="CX44"/>
      <c r="CY44"/>
      <c r="CZ44"/>
      <c r="DA44"/>
      <c r="DB44"/>
      <c r="DC44"/>
      <c r="DD44"/>
      <c r="DE44"/>
      <c r="DF44"/>
      <c r="DG44"/>
      <c r="DH44"/>
      <c r="DI44"/>
      <c r="DJ44"/>
      <c r="DK44"/>
      <c r="DL44"/>
      <c r="DM44"/>
      <c r="DN44"/>
      <c r="DO44"/>
      <c r="DP44"/>
      <c r="DQ44"/>
      <c r="DR44"/>
      <c r="DS44"/>
      <c r="DT44"/>
      <c r="DU44"/>
      <c r="DV44"/>
      <c r="DW44"/>
      <c r="DX44"/>
    </row>
    <row r="45" spans="1:128" x14ac:dyDescent="0.2">
      <c r="A45" s="8">
        <v>44</v>
      </c>
      <c r="B45" s="8"/>
      <c r="Y45" s="15">
        <v>44</v>
      </c>
      <c r="Z45" s="16">
        <f t="shared" si="66"/>
        <v>0</v>
      </c>
      <c r="AA45" s="17">
        <f>CC46</f>
        <v>0</v>
      </c>
      <c r="AB45" s="82">
        <f>SUM(CA46:CE46)</f>
        <v>0</v>
      </c>
      <c r="AC45" s="18" t="e">
        <f t="shared" si="62"/>
        <v>#DIV/0!</v>
      </c>
      <c r="AE45" s="20">
        <f t="shared" si="67"/>
        <v>0</v>
      </c>
      <c r="AF45" s="20">
        <f t="shared" si="68"/>
        <v>0</v>
      </c>
      <c r="AG45" s="19" t="e">
        <f t="shared" si="63"/>
        <v>#NUM!</v>
      </c>
      <c r="AH45" s="19" t="e">
        <f t="shared" si="64"/>
        <v>#NUM!</v>
      </c>
      <c r="AI45" s="19" t="e">
        <f t="shared" si="65"/>
        <v>#NUM!</v>
      </c>
      <c r="AK45" s="2">
        <f t="shared" si="119"/>
        <v>43</v>
      </c>
      <c r="AL45" s="59">
        <f t="shared" si="69"/>
        <v>0</v>
      </c>
      <c r="AM45" s="53">
        <f t="shared" si="70"/>
        <v>0</v>
      </c>
      <c r="AN45" s="53">
        <f t="shared" si="71"/>
        <v>0</v>
      </c>
      <c r="AO45" s="53">
        <f t="shared" si="72"/>
        <v>0</v>
      </c>
      <c r="AP45" s="53">
        <f t="shared" si="73"/>
        <v>0</v>
      </c>
      <c r="AQ45" s="53">
        <f t="shared" si="74"/>
        <v>0</v>
      </c>
      <c r="AR45" s="53">
        <f t="shared" si="75"/>
        <v>0</v>
      </c>
      <c r="AS45" s="53">
        <f t="shared" si="76"/>
        <v>0</v>
      </c>
      <c r="AT45" s="53">
        <f t="shared" si="77"/>
        <v>0</v>
      </c>
      <c r="AU45" s="53">
        <f t="shared" si="78"/>
        <v>0</v>
      </c>
      <c r="AV45" s="53">
        <f t="shared" si="79"/>
        <v>0</v>
      </c>
      <c r="AW45" s="53">
        <f t="shared" si="80"/>
        <v>0</v>
      </c>
      <c r="AX45" s="53">
        <f t="shared" si="81"/>
        <v>0</v>
      </c>
      <c r="AY45" s="53">
        <f t="shared" si="82"/>
        <v>0</v>
      </c>
      <c r="AZ45" s="53">
        <f t="shared" si="83"/>
        <v>0</v>
      </c>
      <c r="BA45" s="53">
        <f t="shared" si="84"/>
        <v>0</v>
      </c>
      <c r="BB45" s="53">
        <f t="shared" si="85"/>
        <v>0</v>
      </c>
      <c r="BC45" s="53">
        <f t="shared" si="86"/>
        <v>0</v>
      </c>
      <c r="BD45" s="53">
        <f t="shared" si="87"/>
        <v>0</v>
      </c>
      <c r="BE45" s="53">
        <f t="shared" si="88"/>
        <v>0</v>
      </c>
      <c r="BF45" s="53">
        <f t="shared" si="89"/>
        <v>0</v>
      </c>
      <c r="BG45" s="53">
        <f t="shared" si="90"/>
        <v>0</v>
      </c>
      <c r="BH45" s="53">
        <f t="shared" si="91"/>
        <v>0</v>
      </c>
      <c r="BI45" s="53">
        <f t="shared" si="92"/>
        <v>0</v>
      </c>
      <c r="BJ45" s="53">
        <f t="shared" si="93"/>
        <v>0</v>
      </c>
      <c r="BK45" s="53">
        <f t="shared" si="94"/>
        <v>0</v>
      </c>
      <c r="BL45" s="53">
        <f t="shared" si="95"/>
        <v>0</v>
      </c>
      <c r="BM45" s="53">
        <f t="shared" si="96"/>
        <v>0</v>
      </c>
      <c r="BN45" s="53">
        <f t="shared" si="97"/>
        <v>0</v>
      </c>
      <c r="BO45" s="53">
        <f t="shared" si="98"/>
        <v>0</v>
      </c>
      <c r="BP45" s="53">
        <f t="shared" si="99"/>
        <v>0</v>
      </c>
      <c r="BQ45" s="53">
        <f t="shared" si="100"/>
        <v>0</v>
      </c>
      <c r="BR45" s="53">
        <f t="shared" si="101"/>
        <v>0</v>
      </c>
      <c r="BS45" s="53">
        <f t="shared" si="102"/>
        <v>0</v>
      </c>
      <c r="BT45" s="53">
        <f t="shared" si="103"/>
        <v>0</v>
      </c>
      <c r="BU45" s="53">
        <f t="shared" si="104"/>
        <v>0</v>
      </c>
      <c r="BV45" s="53">
        <f t="shared" si="105"/>
        <v>0</v>
      </c>
      <c r="BW45" s="53">
        <f t="shared" si="106"/>
        <v>0</v>
      </c>
      <c r="BX45" s="53">
        <f t="shared" si="107"/>
        <v>0</v>
      </c>
      <c r="BY45" s="74">
        <f t="shared" si="108"/>
        <v>0</v>
      </c>
      <c r="BZ45" s="73">
        <f t="shared" si="109"/>
        <v>0</v>
      </c>
      <c r="CA45" s="51">
        <f t="shared" si="110"/>
        <v>0</v>
      </c>
      <c r="CB45" s="44">
        <f t="shared" si="111"/>
        <v>0</v>
      </c>
      <c r="CC45" s="53">
        <f t="shared" si="112"/>
        <v>0</v>
      </c>
      <c r="CD45" s="57">
        <f t="shared" si="113"/>
        <v>0</v>
      </c>
      <c r="CE45" s="52">
        <f t="shared" si="114"/>
        <v>0</v>
      </c>
      <c r="CF45" s="53">
        <f t="shared" si="115"/>
        <v>0</v>
      </c>
      <c r="CG45" s="53">
        <f t="shared" si="116"/>
        <v>0</v>
      </c>
      <c r="CH45" s="53">
        <f t="shared" si="117"/>
        <v>0</v>
      </c>
      <c r="CI45" s="54">
        <f t="shared" si="118"/>
        <v>0</v>
      </c>
      <c r="CJ45" s="16">
        <f t="shared" si="57"/>
        <v>0</v>
      </c>
      <c r="CK45" s="16"/>
      <c r="CL45" s="16"/>
      <c r="CM45" s="16"/>
      <c r="CN45" s="16"/>
      <c r="CO45" s="16"/>
      <c r="CQ45" s="3">
        <v>44</v>
      </c>
      <c r="CR45" s="102"/>
      <c r="CS45" s="3"/>
      <c r="CT45" s="3"/>
      <c r="CU45" s="103"/>
      <c r="CV45"/>
      <c r="CW45"/>
      <c r="CX45"/>
      <c r="CY45"/>
      <c r="CZ45"/>
      <c r="DA45"/>
      <c r="DB45"/>
      <c r="DC45"/>
      <c r="DD45"/>
      <c r="DE45"/>
      <c r="DF45"/>
      <c r="DG45"/>
      <c r="DH45"/>
      <c r="DI45"/>
      <c r="DJ45"/>
      <c r="DK45"/>
      <c r="DL45"/>
      <c r="DM45"/>
      <c r="DN45"/>
      <c r="DO45"/>
      <c r="DP45"/>
      <c r="DQ45"/>
      <c r="DR45"/>
      <c r="DS45"/>
      <c r="DT45"/>
      <c r="DU45"/>
      <c r="DV45"/>
      <c r="DW45"/>
      <c r="DX45"/>
    </row>
    <row r="46" spans="1:128" x14ac:dyDescent="0.2">
      <c r="A46" s="8">
        <v>45</v>
      </c>
      <c r="B46" s="8"/>
      <c r="Y46" s="15">
        <v>45</v>
      </c>
      <c r="Z46" s="16">
        <f t="shared" si="66"/>
        <v>0</v>
      </c>
      <c r="AA46" s="17">
        <f>CD47</f>
        <v>0</v>
      </c>
      <c r="AB46" s="82">
        <f>SUM(CB47:CF47)</f>
        <v>0</v>
      </c>
      <c r="AC46" s="18" t="e">
        <f t="shared" si="62"/>
        <v>#DIV/0!</v>
      </c>
      <c r="AE46" s="20">
        <f t="shared" si="67"/>
        <v>0</v>
      </c>
      <c r="AF46" s="20">
        <f t="shared" si="68"/>
        <v>0</v>
      </c>
      <c r="AG46" s="19" t="e">
        <f t="shared" si="63"/>
        <v>#NUM!</v>
      </c>
      <c r="AH46" s="19" t="e">
        <f t="shared" si="64"/>
        <v>#NUM!</v>
      </c>
      <c r="AI46" s="19" t="e">
        <f t="shared" si="65"/>
        <v>#NUM!</v>
      </c>
      <c r="AK46" s="2">
        <f t="shared" si="119"/>
        <v>44</v>
      </c>
      <c r="AL46" s="59">
        <f t="shared" si="69"/>
        <v>0</v>
      </c>
      <c r="AM46" s="53">
        <f t="shared" si="70"/>
        <v>0</v>
      </c>
      <c r="AN46" s="53">
        <f t="shared" si="71"/>
        <v>0</v>
      </c>
      <c r="AO46" s="53">
        <f t="shared" si="72"/>
        <v>0</v>
      </c>
      <c r="AP46" s="53">
        <f t="shared" si="73"/>
        <v>0</v>
      </c>
      <c r="AQ46" s="53">
        <f t="shared" si="74"/>
        <v>0</v>
      </c>
      <c r="AR46" s="53">
        <f t="shared" si="75"/>
        <v>0</v>
      </c>
      <c r="AS46" s="53">
        <f t="shared" si="76"/>
        <v>0</v>
      </c>
      <c r="AT46" s="53">
        <f t="shared" si="77"/>
        <v>0</v>
      </c>
      <c r="AU46" s="53">
        <f t="shared" si="78"/>
        <v>0</v>
      </c>
      <c r="AV46" s="53">
        <f t="shared" si="79"/>
        <v>0</v>
      </c>
      <c r="AW46" s="53">
        <f t="shared" si="80"/>
        <v>0</v>
      </c>
      <c r="AX46" s="53">
        <f t="shared" si="81"/>
        <v>0</v>
      </c>
      <c r="AY46" s="53">
        <f t="shared" si="82"/>
        <v>0</v>
      </c>
      <c r="AZ46" s="53">
        <f t="shared" si="83"/>
        <v>0</v>
      </c>
      <c r="BA46" s="53">
        <f t="shared" si="84"/>
        <v>0</v>
      </c>
      <c r="BB46" s="53">
        <f t="shared" si="85"/>
        <v>0</v>
      </c>
      <c r="BC46" s="53">
        <f t="shared" si="86"/>
        <v>0</v>
      </c>
      <c r="BD46" s="53">
        <f t="shared" si="87"/>
        <v>0</v>
      </c>
      <c r="BE46" s="53">
        <f t="shared" si="88"/>
        <v>0</v>
      </c>
      <c r="BF46" s="53">
        <f t="shared" si="89"/>
        <v>0</v>
      </c>
      <c r="BG46" s="53">
        <f t="shared" si="90"/>
        <v>0</v>
      </c>
      <c r="BH46" s="53">
        <f t="shared" si="91"/>
        <v>0</v>
      </c>
      <c r="BI46" s="53">
        <f t="shared" si="92"/>
        <v>0</v>
      </c>
      <c r="BJ46" s="53">
        <f t="shared" si="93"/>
        <v>0</v>
      </c>
      <c r="BK46" s="53">
        <f t="shared" si="94"/>
        <v>0</v>
      </c>
      <c r="BL46" s="53">
        <f t="shared" si="95"/>
        <v>0</v>
      </c>
      <c r="BM46" s="53">
        <f t="shared" si="96"/>
        <v>0</v>
      </c>
      <c r="BN46" s="53">
        <f t="shared" si="97"/>
        <v>0</v>
      </c>
      <c r="BO46" s="53">
        <f t="shared" si="98"/>
        <v>0</v>
      </c>
      <c r="BP46" s="53">
        <f t="shared" si="99"/>
        <v>0</v>
      </c>
      <c r="BQ46" s="53">
        <f t="shared" si="100"/>
        <v>0</v>
      </c>
      <c r="BR46" s="53">
        <f t="shared" si="101"/>
        <v>0</v>
      </c>
      <c r="BS46" s="53">
        <f t="shared" si="102"/>
        <v>0</v>
      </c>
      <c r="BT46" s="53">
        <f t="shared" si="103"/>
        <v>0</v>
      </c>
      <c r="BU46" s="53">
        <f t="shared" si="104"/>
        <v>0</v>
      </c>
      <c r="BV46" s="53">
        <f t="shared" si="105"/>
        <v>0</v>
      </c>
      <c r="BW46" s="53">
        <f t="shared" si="106"/>
        <v>0</v>
      </c>
      <c r="BX46" s="53">
        <f t="shared" si="107"/>
        <v>0</v>
      </c>
      <c r="BY46" s="53">
        <f t="shared" si="108"/>
        <v>0</v>
      </c>
      <c r="BZ46" s="53">
        <f t="shared" si="109"/>
        <v>0</v>
      </c>
      <c r="CA46" s="66">
        <f t="shared" si="110"/>
        <v>0</v>
      </c>
      <c r="CB46" s="51">
        <f t="shared" si="111"/>
        <v>0</v>
      </c>
      <c r="CC46" s="44">
        <f t="shared" si="112"/>
        <v>0</v>
      </c>
      <c r="CD46" s="70">
        <f t="shared" si="113"/>
        <v>0</v>
      </c>
      <c r="CE46" s="57">
        <f t="shared" si="114"/>
        <v>0</v>
      </c>
      <c r="CF46" s="52">
        <f t="shared" si="115"/>
        <v>0</v>
      </c>
      <c r="CG46" s="53">
        <f t="shared" si="116"/>
        <v>0</v>
      </c>
      <c r="CH46" s="53">
        <f t="shared" si="117"/>
        <v>0</v>
      </c>
      <c r="CI46" s="54">
        <f t="shared" si="118"/>
        <v>0</v>
      </c>
      <c r="CJ46" s="16">
        <f t="shared" si="57"/>
        <v>0</v>
      </c>
      <c r="CK46" s="16"/>
      <c r="CL46" s="16"/>
      <c r="CM46" s="16"/>
      <c r="CN46" s="16"/>
      <c r="CO46" s="16"/>
      <c r="CQ46" s="3">
        <v>45</v>
      </c>
      <c r="CR46" s="102"/>
      <c r="CS46" s="3"/>
      <c r="CT46" s="3"/>
      <c r="CU46" s="103"/>
      <c r="CV46"/>
      <c r="CW46"/>
      <c r="CX46"/>
      <c r="CY46"/>
      <c r="CZ46"/>
      <c r="DA46"/>
      <c r="DB46"/>
      <c r="DC46"/>
      <c r="DD46"/>
      <c r="DE46"/>
      <c r="DF46"/>
      <c r="DG46"/>
      <c r="DH46"/>
      <c r="DI46"/>
      <c r="DJ46"/>
      <c r="DK46"/>
      <c r="DL46"/>
      <c r="DM46"/>
      <c r="DN46"/>
      <c r="DO46"/>
      <c r="DP46"/>
      <c r="DQ46"/>
      <c r="DR46"/>
      <c r="DS46"/>
      <c r="DT46"/>
      <c r="DU46"/>
      <c r="DV46"/>
      <c r="DW46"/>
      <c r="DX46"/>
    </row>
    <row r="47" spans="1:128" ht="12.75" customHeight="1" x14ac:dyDescent="0.2">
      <c r="A47" s="8">
        <v>46</v>
      </c>
      <c r="B47" s="8"/>
      <c r="Y47" s="15">
        <v>46</v>
      </c>
      <c r="Z47" s="16">
        <f t="shared" si="66"/>
        <v>0</v>
      </c>
      <c r="AA47" s="17">
        <f>CE48</f>
        <v>0</v>
      </c>
      <c r="AB47" s="82">
        <f>SUM(CC48:CG48)</f>
        <v>0</v>
      </c>
      <c r="AC47" s="18" t="e">
        <f t="shared" si="62"/>
        <v>#DIV/0!</v>
      </c>
      <c r="AE47" s="20">
        <f t="shared" si="67"/>
        <v>0</v>
      </c>
      <c r="AF47" s="20">
        <f t="shared" si="68"/>
        <v>0</v>
      </c>
      <c r="AG47" s="19" t="e">
        <f t="shared" si="63"/>
        <v>#NUM!</v>
      </c>
      <c r="AH47" s="19" t="e">
        <f t="shared" si="64"/>
        <v>#NUM!</v>
      </c>
      <c r="AI47" s="19" t="e">
        <f t="shared" si="65"/>
        <v>#NUM!</v>
      </c>
      <c r="AK47" s="2">
        <f t="shared" si="119"/>
        <v>45</v>
      </c>
      <c r="AL47" s="59">
        <f t="shared" si="69"/>
        <v>0</v>
      </c>
      <c r="AM47" s="53">
        <f t="shared" si="70"/>
        <v>0</v>
      </c>
      <c r="AN47" s="53">
        <f t="shared" si="71"/>
        <v>0</v>
      </c>
      <c r="AO47" s="53">
        <f t="shared" si="72"/>
        <v>0</v>
      </c>
      <c r="AP47" s="53">
        <f t="shared" si="73"/>
        <v>0</v>
      </c>
      <c r="AQ47" s="53">
        <f t="shared" si="74"/>
        <v>0</v>
      </c>
      <c r="AR47" s="53">
        <f t="shared" si="75"/>
        <v>0</v>
      </c>
      <c r="AS47" s="53">
        <f t="shared" si="76"/>
        <v>0</v>
      </c>
      <c r="AT47" s="53">
        <f t="shared" si="77"/>
        <v>0</v>
      </c>
      <c r="AU47" s="53">
        <f t="shared" si="78"/>
        <v>0</v>
      </c>
      <c r="AV47" s="53">
        <f t="shared" si="79"/>
        <v>0</v>
      </c>
      <c r="AW47" s="53">
        <f t="shared" si="80"/>
        <v>0</v>
      </c>
      <c r="AX47" s="53">
        <f t="shared" si="81"/>
        <v>0</v>
      </c>
      <c r="AY47" s="53">
        <f t="shared" si="82"/>
        <v>0</v>
      </c>
      <c r="AZ47" s="53">
        <f t="shared" si="83"/>
        <v>0</v>
      </c>
      <c r="BA47" s="53">
        <f t="shared" si="84"/>
        <v>0</v>
      </c>
      <c r="BB47" s="53">
        <f t="shared" si="85"/>
        <v>0</v>
      </c>
      <c r="BC47" s="53">
        <f t="shared" si="86"/>
        <v>0</v>
      </c>
      <c r="BD47" s="53">
        <f t="shared" si="87"/>
        <v>0</v>
      </c>
      <c r="BE47" s="53">
        <f t="shared" si="88"/>
        <v>0</v>
      </c>
      <c r="BF47" s="53">
        <f t="shared" si="89"/>
        <v>0</v>
      </c>
      <c r="BG47" s="53">
        <f t="shared" si="90"/>
        <v>0</v>
      </c>
      <c r="BH47" s="53">
        <f t="shared" si="91"/>
        <v>0</v>
      </c>
      <c r="BI47" s="53">
        <f t="shared" si="92"/>
        <v>0</v>
      </c>
      <c r="BJ47" s="53">
        <f t="shared" si="93"/>
        <v>0</v>
      </c>
      <c r="BK47" s="53">
        <f t="shared" si="94"/>
        <v>0</v>
      </c>
      <c r="BL47" s="53">
        <f t="shared" si="95"/>
        <v>0</v>
      </c>
      <c r="BM47" s="53">
        <f t="shared" si="96"/>
        <v>0</v>
      </c>
      <c r="BN47" s="53">
        <f t="shared" si="97"/>
        <v>0</v>
      </c>
      <c r="BO47" s="53">
        <f t="shared" si="98"/>
        <v>0</v>
      </c>
      <c r="BP47" s="53">
        <f t="shared" si="99"/>
        <v>0</v>
      </c>
      <c r="BQ47" s="53">
        <f t="shared" si="100"/>
        <v>0</v>
      </c>
      <c r="BR47" s="53">
        <f t="shared" si="101"/>
        <v>0</v>
      </c>
      <c r="BS47" s="53">
        <f t="shared" si="102"/>
        <v>0</v>
      </c>
      <c r="BT47" s="53">
        <f t="shared" si="103"/>
        <v>0</v>
      </c>
      <c r="BU47" s="53">
        <f t="shared" si="104"/>
        <v>0</v>
      </c>
      <c r="BV47" s="53">
        <f t="shared" si="105"/>
        <v>0</v>
      </c>
      <c r="BW47" s="53">
        <f t="shared" si="106"/>
        <v>0</v>
      </c>
      <c r="BX47" s="53">
        <f t="shared" si="107"/>
        <v>0</v>
      </c>
      <c r="BY47" s="53">
        <f t="shared" si="108"/>
        <v>0</v>
      </c>
      <c r="BZ47" s="53">
        <f t="shared" si="109"/>
        <v>0</v>
      </c>
      <c r="CA47" s="74">
        <f t="shared" si="110"/>
        <v>0</v>
      </c>
      <c r="CB47" s="70">
        <f t="shared" si="111"/>
        <v>0</v>
      </c>
      <c r="CC47" s="51">
        <f t="shared" si="112"/>
        <v>0</v>
      </c>
      <c r="CD47" s="44">
        <f t="shared" si="113"/>
        <v>0</v>
      </c>
      <c r="CE47" s="68">
        <f t="shared" si="114"/>
        <v>0</v>
      </c>
      <c r="CF47" s="57">
        <f t="shared" si="115"/>
        <v>0</v>
      </c>
      <c r="CG47" s="52">
        <f t="shared" si="116"/>
        <v>0</v>
      </c>
      <c r="CH47" s="53">
        <f t="shared" si="117"/>
        <v>0</v>
      </c>
      <c r="CI47" s="54">
        <f t="shared" si="118"/>
        <v>0</v>
      </c>
      <c r="CJ47" s="16">
        <f t="shared" si="57"/>
        <v>0</v>
      </c>
      <c r="CK47" s="16"/>
      <c r="CL47" s="16"/>
      <c r="CM47" s="16"/>
      <c r="CN47" s="16"/>
      <c r="CO47" s="16"/>
      <c r="CQ47" s="3">
        <v>46</v>
      </c>
      <c r="CR47" s="102"/>
      <c r="CS47" s="3"/>
      <c r="CT47" s="3"/>
      <c r="CU47" s="103"/>
      <c r="CV47"/>
      <c r="CW47"/>
      <c r="CX47"/>
      <c r="CY47"/>
      <c r="CZ47"/>
      <c r="DA47"/>
      <c r="DB47"/>
      <c r="DC47"/>
      <c r="DD47"/>
      <c r="DE47"/>
      <c r="DF47"/>
      <c r="DG47"/>
      <c r="DH47"/>
      <c r="DI47"/>
      <c r="DJ47"/>
      <c r="DK47"/>
      <c r="DL47"/>
      <c r="DM47"/>
      <c r="DN47"/>
      <c r="DO47"/>
      <c r="DP47"/>
      <c r="DQ47"/>
      <c r="DR47"/>
      <c r="DS47"/>
      <c r="DT47"/>
      <c r="DU47"/>
      <c r="DV47"/>
      <c r="DW47"/>
      <c r="DX47"/>
    </row>
    <row r="48" spans="1:128" x14ac:dyDescent="0.2">
      <c r="A48" s="8">
        <v>47</v>
      </c>
      <c r="B48" s="8"/>
      <c r="Y48" s="15">
        <v>47</v>
      </c>
      <c r="Z48" s="16">
        <f t="shared" si="66"/>
        <v>0</v>
      </c>
      <c r="AA48" s="17">
        <f>CF49</f>
        <v>0</v>
      </c>
      <c r="AB48" s="82">
        <f>SUM(CD49:CH49)</f>
        <v>0</v>
      </c>
      <c r="AC48" s="18" t="e">
        <f t="shared" si="62"/>
        <v>#DIV/0!</v>
      </c>
      <c r="AE48" s="20">
        <f t="shared" si="67"/>
        <v>0</v>
      </c>
      <c r="AF48" s="20">
        <f t="shared" si="68"/>
        <v>0</v>
      </c>
      <c r="AG48" s="19" t="e">
        <f t="shared" si="63"/>
        <v>#NUM!</v>
      </c>
      <c r="AH48" s="19" t="e">
        <f t="shared" si="64"/>
        <v>#NUM!</v>
      </c>
      <c r="AI48" s="19" t="e">
        <f t="shared" si="65"/>
        <v>#NUM!</v>
      </c>
      <c r="AK48" s="2">
        <f t="shared" si="119"/>
        <v>46</v>
      </c>
      <c r="AL48" s="59">
        <f t="shared" si="69"/>
        <v>0</v>
      </c>
      <c r="AM48" s="53">
        <f t="shared" si="70"/>
        <v>0</v>
      </c>
      <c r="AN48" s="53">
        <f t="shared" si="71"/>
        <v>0</v>
      </c>
      <c r="AO48" s="53">
        <f t="shared" si="72"/>
        <v>0</v>
      </c>
      <c r="AP48" s="53">
        <f t="shared" si="73"/>
        <v>0</v>
      </c>
      <c r="AQ48" s="53">
        <f t="shared" si="74"/>
        <v>0</v>
      </c>
      <c r="AR48" s="53">
        <f t="shared" si="75"/>
        <v>0</v>
      </c>
      <c r="AS48" s="53">
        <f t="shared" si="76"/>
        <v>0</v>
      </c>
      <c r="AT48" s="53">
        <f t="shared" si="77"/>
        <v>0</v>
      </c>
      <c r="AU48" s="53">
        <f t="shared" si="78"/>
        <v>0</v>
      </c>
      <c r="AV48" s="53">
        <f t="shared" si="79"/>
        <v>0</v>
      </c>
      <c r="AW48" s="53">
        <f t="shared" si="80"/>
        <v>0</v>
      </c>
      <c r="AX48" s="53">
        <f t="shared" si="81"/>
        <v>0</v>
      </c>
      <c r="AY48" s="53">
        <f t="shared" si="82"/>
        <v>0</v>
      </c>
      <c r="AZ48" s="53">
        <f t="shared" si="83"/>
        <v>0</v>
      </c>
      <c r="BA48" s="53">
        <f t="shared" si="84"/>
        <v>0</v>
      </c>
      <c r="BB48" s="53">
        <f t="shared" si="85"/>
        <v>0</v>
      </c>
      <c r="BC48" s="53">
        <f t="shared" si="86"/>
        <v>0</v>
      </c>
      <c r="BD48" s="53">
        <f t="shared" si="87"/>
        <v>0</v>
      </c>
      <c r="BE48" s="53">
        <f t="shared" si="88"/>
        <v>0</v>
      </c>
      <c r="BF48" s="53">
        <f t="shared" si="89"/>
        <v>0</v>
      </c>
      <c r="BG48" s="53">
        <f t="shared" si="90"/>
        <v>0</v>
      </c>
      <c r="BH48" s="53">
        <f t="shared" si="91"/>
        <v>0</v>
      </c>
      <c r="BI48" s="53">
        <f t="shared" si="92"/>
        <v>0</v>
      </c>
      <c r="BJ48" s="53">
        <f t="shared" si="93"/>
        <v>0</v>
      </c>
      <c r="BK48" s="53">
        <f t="shared" si="94"/>
        <v>0</v>
      </c>
      <c r="BL48" s="53">
        <f t="shared" si="95"/>
        <v>0</v>
      </c>
      <c r="BM48" s="53">
        <f t="shared" si="96"/>
        <v>0</v>
      </c>
      <c r="BN48" s="53">
        <f t="shared" si="97"/>
        <v>0</v>
      </c>
      <c r="BO48" s="53">
        <f t="shared" si="98"/>
        <v>0</v>
      </c>
      <c r="BP48" s="53">
        <f t="shared" si="99"/>
        <v>0</v>
      </c>
      <c r="BQ48" s="53">
        <f t="shared" si="100"/>
        <v>0</v>
      </c>
      <c r="BR48" s="53">
        <f t="shared" si="101"/>
        <v>0</v>
      </c>
      <c r="BS48" s="53">
        <f t="shared" si="102"/>
        <v>0</v>
      </c>
      <c r="BT48" s="53">
        <f t="shared" si="103"/>
        <v>0</v>
      </c>
      <c r="BU48" s="53">
        <f t="shared" si="104"/>
        <v>0</v>
      </c>
      <c r="BV48" s="53">
        <f t="shared" si="105"/>
        <v>0</v>
      </c>
      <c r="BW48" s="53">
        <f t="shared" si="106"/>
        <v>0</v>
      </c>
      <c r="BX48" s="53">
        <f t="shared" si="107"/>
        <v>0</v>
      </c>
      <c r="BY48" s="53">
        <f t="shared" si="108"/>
        <v>0</v>
      </c>
      <c r="BZ48" s="53">
        <f t="shared" si="109"/>
        <v>0</v>
      </c>
      <c r="CA48" s="53">
        <f t="shared" si="110"/>
        <v>0</v>
      </c>
      <c r="CB48" s="63">
        <f t="shared" si="111"/>
        <v>0</v>
      </c>
      <c r="CC48" s="66">
        <f t="shared" si="112"/>
        <v>0</v>
      </c>
      <c r="CD48" s="61">
        <f t="shared" si="113"/>
        <v>0</v>
      </c>
      <c r="CE48" s="44">
        <f t="shared" si="114"/>
        <v>0</v>
      </c>
      <c r="CF48" s="70">
        <f t="shared" si="115"/>
        <v>0</v>
      </c>
      <c r="CG48" s="65">
        <f t="shared" si="116"/>
        <v>0</v>
      </c>
      <c r="CH48" s="53">
        <f t="shared" si="117"/>
        <v>0</v>
      </c>
      <c r="CI48" s="54">
        <f t="shared" si="118"/>
        <v>0</v>
      </c>
      <c r="CJ48" s="16">
        <f t="shared" si="57"/>
        <v>0</v>
      </c>
      <c r="CK48" s="16"/>
      <c r="CL48" s="16"/>
      <c r="CM48" s="16"/>
      <c r="CN48" s="16"/>
      <c r="CO48" s="16"/>
      <c r="CQ48" s="3">
        <v>47</v>
      </c>
      <c r="CR48" s="102"/>
      <c r="CS48" s="3"/>
      <c r="CT48" s="3"/>
      <c r="CU48" s="103"/>
      <c r="CV48"/>
      <c r="CW48"/>
      <c r="CX48"/>
      <c r="CY48"/>
      <c r="CZ48"/>
      <c r="DA48"/>
      <c r="DB48"/>
      <c r="DC48"/>
      <c r="DD48"/>
      <c r="DE48"/>
      <c r="DF48"/>
      <c r="DG48"/>
      <c r="DH48"/>
      <c r="DI48"/>
      <c r="DJ48"/>
      <c r="DK48"/>
      <c r="DL48"/>
      <c r="DM48"/>
      <c r="DN48"/>
      <c r="DO48"/>
      <c r="DP48"/>
      <c r="DQ48"/>
      <c r="DR48"/>
      <c r="DS48"/>
      <c r="DT48"/>
      <c r="DU48"/>
      <c r="DV48"/>
      <c r="DW48"/>
      <c r="DX48"/>
    </row>
    <row r="49" spans="1:148" x14ac:dyDescent="0.2">
      <c r="A49" s="8">
        <v>48</v>
      </c>
      <c r="B49" s="8"/>
      <c r="Y49" s="15">
        <v>48</v>
      </c>
      <c r="Z49" s="16">
        <f t="shared" si="66"/>
        <v>0</v>
      </c>
      <c r="AA49" s="17">
        <f>CG50</f>
        <v>0</v>
      </c>
      <c r="AB49" s="82">
        <f>SUM(CE50:CI50)</f>
        <v>0</v>
      </c>
      <c r="AC49" s="18" t="e">
        <f t="shared" si="62"/>
        <v>#DIV/0!</v>
      </c>
      <c r="AE49" s="20">
        <f t="shared" si="67"/>
        <v>0</v>
      </c>
      <c r="AF49" s="20">
        <f t="shared" si="68"/>
        <v>0</v>
      </c>
      <c r="AG49" s="19" t="e">
        <f t="shared" si="63"/>
        <v>#NUM!</v>
      </c>
      <c r="AH49" s="19" t="e">
        <f t="shared" si="64"/>
        <v>#NUM!</v>
      </c>
      <c r="AI49" s="19" t="e">
        <f t="shared" si="65"/>
        <v>#NUM!</v>
      </c>
      <c r="AK49" s="2">
        <f t="shared" si="119"/>
        <v>47</v>
      </c>
      <c r="AL49" s="59">
        <f t="shared" si="69"/>
        <v>0</v>
      </c>
      <c r="AM49" s="53">
        <f t="shared" si="70"/>
        <v>0</v>
      </c>
      <c r="AN49" s="53">
        <f t="shared" si="71"/>
        <v>0</v>
      </c>
      <c r="AO49" s="53">
        <f t="shared" si="72"/>
        <v>0</v>
      </c>
      <c r="AP49" s="53">
        <f t="shared" si="73"/>
        <v>0</v>
      </c>
      <c r="AQ49" s="53">
        <f t="shared" si="74"/>
        <v>0</v>
      </c>
      <c r="AR49" s="53">
        <f t="shared" si="75"/>
        <v>0</v>
      </c>
      <c r="AS49" s="53">
        <f t="shared" si="76"/>
        <v>0</v>
      </c>
      <c r="AT49" s="53">
        <f t="shared" si="77"/>
        <v>0</v>
      </c>
      <c r="AU49" s="53">
        <f t="shared" si="78"/>
        <v>0</v>
      </c>
      <c r="AV49" s="53">
        <f t="shared" si="79"/>
        <v>0</v>
      </c>
      <c r="AW49" s="53">
        <f t="shared" si="80"/>
        <v>0</v>
      </c>
      <c r="AX49" s="53">
        <f t="shared" si="81"/>
        <v>0</v>
      </c>
      <c r="AY49" s="53">
        <f t="shared" si="82"/>
        <v>0</v>
      </c>
      <c r="AZ49" s="53">
        <f t="shared" si="83"/>
        <v>0</v>
      </c>
      <c r="BA49" s="53">
        <f t="shared" si="84"/>
        <v>0</v>
      </c>
      <c r="BB49" s="53">
        <f t="shared" si="85"/>
        <v>0</v>
      </c>
      <c r="BC49" s="53">
        <f t="shared" si="86"/>
        <v>0</v>
      </c>
      <c r="BD49" s="53">
        <f t="shared" si="87"/>
        <v>0</v>
      </c>
      <c r="BE49" s="53">
        <f t="shared" si="88"/>
        <v>0</v>
      </c>
      <c r="BF49" s="53">
        <f t="shared" si="89"/>
        <v>0</v>
      </c>
      <c r="BG49" s="53">
        <f t="shared" si="90"/>
        <v>0</v>
      </c>
      <c r="BH49" s="53">
        <f t="shared" si="91"/>
        <v>0</v>
      </c>
      <c r="BI49" s="53">
        <f t="shared" si="92"/>
        <v>0</v>
      </c>
      <c r="BJ49" s="53">
        <f t="shared" si="93"/>
        <v>0</v>
      </c>
      <c r="BK49" s="53">
        <f t="shared" si="94"/>
        <v>0</v>
      </c>
      <c r="BL49" s="53">
        <f t="shared" si="95"/>
        <v>0</v>
      </c>
      <c r="BM49" s="53">
        <f t="shared" si="96"/>
        <v>0</v>
      </c>
      <c r="BN49" s="53">
        <f t="shared" si="97"/>
        <v>0</v>
      </c>
      <c r="BO49" s="53">
        <f t="shared" si="98"/>
        <v>0</v>
      </c>
      <c r="BP49" s="53">
        <f t="shared" si="99"/>
        <v>0</v>
      </c>
      <c r="BQ49" s="53">
        <f t="shared" si="100"/>
        <v>0</v>
      </c>
      <c r="BR49" s="53">
        <f t="shared" si="101"/>
        <v>0</v>
      </c>
      <c r="BS49" s="53">
        <f t="shared" si="102"/>
        <v>0</v>
      </c>
      <c r="BT49" s="53">
        <f t="shared" si="103"/>
        <v>0</v>
      </c>
      <c r="BU49" s="53">
        <f t="shared" si="104"/>
        <v>0</v>
      </c>
      <c r="BV49" s="53">
        <f t="shared" si="105"/>
        <v>0</v>
      </c>
      <c r="BW49" s="53">
        <f t="shared" si="106"/>
        <v>0</v>
      </c>
      <c r="BX49" s="53">
        <f t="shared" si="107"/>
        <v>0</v>
      </c>
      <c r="BY49" s="53">
        <f t="shared" si="108"/>
        <v>0</v>
      </c>
      <c r="BZ49" s="53">
        <f t="shared" si="109"/>
        <v>0</v>
      </c>
      <c r="CA49" s="53">
        <f t="shared" si="110"/>
        <v>0</v>
      </c>
      <c r="CB49" s="53">
        <f t="shared" si="111"/>
        <v>0</v>
      </c>
      <c r="CC49" s="64">
        <f t="shared" si="112"/>
        <v>0</v>
      </c>
      <c r="CD49" s="73">
        <f t="shared" si="113"/>
        <v>0</v>
      </c>
      <c r="CE49" s="56">
        <f t="shared" si="114"/>
        <v>0</v>
      </c>
      <c r="CF49" s="44">
        <f t="shared" si="115"/>
        <v>0</v>
      </c>
      <c r="CG49" s="53">
        <f t="shared" si="116"/>
        <v>0</v>
      </c>
      <c r="CH49" s="57">
        <f t="shared" si="117"/>
        <v>0</v>
      </c>
      <c r="CI49" s="75">
        <f t="shared" si="118"/>
        <v>0</v>
      </c>
      <c r="CJ49" s="16">
        <f t="shared" si="57"/>
        <v>0</v>
      </c>
      <c r="CK49" s="16"/>
      <c r="CL49" s="16"/>
      <c r="CM49" s="16"/>
      <c r="CN49" s="16"/>
      <c r="CO49" s="16"/>
      <c r="CQ49" s="3">
        <v>48</v>
      </c>
      <c r="CR49" s="102"/>
      <c r="CS49" s="3"/>
      <c r="CT49" s="3"/>
      <c r="CU49" s="103"/>
      <c r="CV49"/>
      <c r="CW49"/>
      <c r="CX49"/>
      <c r="CY49"/>
      <c r="CZ49"/>
      <c r="DA49"/>
      <c r="DB49"/>
      <c r="DC49"/>
      <c r="DD49"/>
      <c r="DE49"/>
      <c r="DF49"/>
      <c r="DG49"/>
      <c r="DH49"/>
      <c r="DI49"/>
      <c r="DJ49"/>
      <c r="DK49"/>
      <c r="DL49"/>
      <c r="DM49"/>
      <c r="DN49"/>
      <c r="DO49"/>
      <c r="DP49"/>
      <c r="DQ49"/>
      <c r="DR49"/>
      <c r="DS49"/>
      <c r="DT49"/>
      <c r="DU49"/>
      <c r="DV49"/>
      <c r="DW49"/>
      <c r="DX49"/>
    </row>
    <row r="50" spans="1:148" x14ac:dyDescent="0.2">
      <c r="A50" s="8">
        <v>49</v>
      </c>
      <c r="B50" s="8"/>
      <c r="Y50" s="15">
        <v>49</v>
      </c>
      <c r="Z50" s="16">
        <f t="shared" si="66"/>
        <v>0</v>
      </c>
      <c r="AA50" s="17">
        <f>CH51</f>
        <v>0</v>
      </c>
      <c r="AB50" s="82">
        <f>SUM(CF51:CI51)</f>
        <v>0</v>
      </c>
      <c r="AC50" s="18" t="e">
        <f t="shared" si="62"/>
        <v>#DIV/0!</v>
      </c>
      <c r="AE50" s="20">
        <f t="shared" si="67"/>
        <v>0</v>
      </c>
      <c r="AF50" s="20">
        <f t="shared" si="68"/>
        <v>0</v>
      </c>
      <c r="AG50" s="19" t="e">
        <f t="shared" si="63"/>
        <v>#NUM!</v>
      </c>
      <c r="AH50" s="19" t="e">
        <f>AE50-(CONFIDENCE(0.05, AF50,Z50))</f>
        <v>#NUM!</v>
      </c>
      <c r="AI50" s="19" t="e">
        <f t="shared" si="65"/>
        <v>#NUM!</v>
      </c>
      <c r="AK50" s="2">
        <f t="shared" si="119"/>
        <v>48</v>
      </c>
      <c r="AL50" s="59">
        <f t="shared" si="69"/>
        <v>0</v>
      </c>
      <c r="AM50" s="53">
        <f t="shared" si="70"/>
        <v>0</v>
      </c>
      <c r="AN50" s="53">
        <f t="shared" si="71"/>
        <v>0</v>
      </c>
      <c r="AO50" s="53">
        <f t="shared" si="72"/>
        <v>0</v>
      </c>
      <c r="AP50" s="53">
        <f t="shared" si="73"/>
        <v>0</v>
      </c>
      <c r="AQ50" s="53">
        <f t="shared" si="74"/>
        <v>0</v>
      </c>
      <c r="AR50" s="53">
        <f t="shared" si="75"/>
        <v>0</v>
      </c>
      <c r="AS50" s="53">
        <f t="shared" si="76"/>
        <v>0</v>
      </c>
      <c r="AT50" s="53">
        <f t="shared" si="77"/>
        <v>0</v>
      </c>
      <c r="AU50" s="53">
        <f t="shared" si="78"/>
        <v>0</v>
      </c>
      <c r="AV50" s="53">
        <f t="shared" si="79"/>
        <v>0</v>
      </c>
      <c r="AW50" s="53">
        <f t="shared" si="80"/>
        <v>0</v>
      </c>
      <c r="AX50" s="53">
        <f t="shared" si="81"/>
        <v>0</v>
      </c>
      <c r="AY50" s="53">
        <f t="shared" si="82"/>
        <v>0</v>
      </c>
      <c r="AZ50" s="53">
        <f t="shared" si="83"/>
        <v>0</v>
      </c>
      <c r="BA50" s="53">
        <f t="shared" si="84"/>
        <v>0</v>
      </c>
      <c r="BB50" s="53">
        <f t="shared" si="85"/>
        <v>0</v>
      </c>
      <c r="BC50" s="53">
        <f t="shared" si="86"/>
        <v>0</v>
      </c>
      <c r="BD50" s="53">
        <f t="shared" si="87"/>
        <v>0</v>
      </c>
      <c r="BE50" s="53">
        <f t="shared" si="88"/>
        <v>0</v>
      </c>
      <c r="BF50" s="53">
        <f t="shared" si="89"/>
        <v>0</v>
      </c>
      <c r="BG50" s="53">
        <f t="shared" si="90"/>
        <v>0</v>
      </c>
      <c r="BH50" s="53">
        <f t="shared" si="91"/>
        <v>0</v>
      </c>
      <c r="BI50" s="53">
        <f t="shared" si="92"/>
        <v>0</v>
      </c>
      <c r="BJ50" s="53">
        <f t="shared" si="93"/>
        <v>0</v>
      </c>
      <c r="BK50" s="53">
        <f t="shared" si="94"/>
        <v>0</v>
      </c>
      <c r="BL50" s="53">
        <f t="shared" si="95"/>
        <v>0</v>
      </c>
      <c r="BM50" s="53">
        <f t="shared" si="96"/>
        <v>0</v>
      </c>
      <c r="BN50" s="53">
        <f t="shared" si="97"/>
        <v>0</v>
      </c>
      <c r="BO50" s="53">
        <f t="shared" si="98"/>
        <v>0</v>
      </c>
      <c r="BP50" s="53">
        <f t="shared" si="99"/>
        <v>0</v>
      </c>
      <c r="BQ50" s="53">
        <f t="shared" si="100"/>
        <v>0</v>
      </c>
      <c r="BR50" s="53">
        <f t="shared" si="101"/>
        <v>0</v>
      </c>
      <c r="BS50" s="53">
        <f t="shared" si="102"/>
        <v>0</v>
      </c>
      <c r="BT50" s="53">
        <f t="shared" si="103"/>
        <v>0</v>
      </c>
      <c r="BU50" s="53">
        <f t="shared" si="104"/>
        <v>0</v>
      </c>
      <c r="BV50" s="53">
        <f t="shared" si="105"/>
        <v>0</v>
      </c>
      <c r="BW50" s="53">
        <f t="shared" si="106"/>
        <v>0</v>
      </c>
      <c r="BX50" s="53">
        <f t="shared" si="107"/>
        <v>0</v>
      </c>
      <c r="BY50" s="53">
        <f t="shared" si="108"/>
        <v>0</v>
      </c>
      <c r="BZ50" s="53">
        <f t="shared" si="109"/>
        <v>0</v>
      </c>
      <c r="CA50" s="53">
        <f t="shared" si="110"/>
        <v>0</v>
      </c>
      <c r="CB50" s="53">
        <f t="shared" si="111"/>
        <v>0</v>
      </c>
      <c r="CC50" s="53">
        <f t="shared" si="112"/>
        <v>0</v>
      </c>
      <c r="CD50" s="74">
        <f t="shared" si="113"/>
        <v>0</v>
      </c>
      <c r="CE50" s="73">
        <f t="shared" si="114"/>
        <v>0</v>
      </c>
      <c r="CF50" s="61">
        <f t="shared" si="115"/>
        <v>0</v>
      </c>
      <c r="CG50" s="44">
        <f t="shared" si="116"/>
        <v>0</v>
      </c>
      <c r="CH50" s="53">
        <f t="shared" si="117"/>
        <v>0</v>
      </c>
      <c r="CI50" s="76">
        <f t="shared" si="118"/>
        <v>0</v>
      </c>
      <c r="CJ50" s="16">
        <f t="shared" si="57"/>
        <v>0</v>
      </c>
      <c r="CK50" s="16"/>
      <c r="CL50" s="16"/>
      <c r="CM50" s="16"/>
      <c r="CN50" s="16"/>
      <c r="CQ50" s="3">
        <v>49</v>
      </c>
      <c r="CR50" s="102"/>
      <c r="CS50" s="3"/>
      <c r="CT50" s="3"/>
      <c r="CU50" s="103"/>
      <c r="CV50"/>
      <c r="CW50"/>
      <c r="CX50"/>
      <c r="CY50"/>
      <c r="CZ50"/>
      <c r="DA50"/>
      <c r="DB50"/>
      <c r="DC50"/>
      <c r="DD50"/>
      <c r="DE50"/>
      <c r="DF50"/>
      <c r="DG50"/>
      <c r="DH50"/>
      <c r="DI50"/>
      <c r="DJ50"/>
      <c r="DK50"/>
      <c r="DL50"/>
      <c r="DM50"/>
      <c r="DN50"/>
      <c r="DO50"/>
      <c r="DP50"/>
      <c r="DQ50"/>
      <c r="DR50"/>
      <c r="DS50"/>
      <c r="DT50"/>
      <c r="DU50"/>
      <c r="DV50"/>
      <c r="DW50"/>
      <c r="DX50"/>
    </row>
    <row r="51" spans="1:148" ht="12.75" customHeight="1" x14ac:dyDescent="0.2">
      <c r="A51" s="8">
        <v>50</v>
      </c>
      <c r="B51" s="8"/>
      <c r="Y51" s="15">
        <v>50</v>
      </c>
      <c r="Z51" s="16">
        <f t="shared" si="66"/>
        <v>0</v>
      </c>
      <c r="AA51" s="17">
        <f>CI52</f>
        <v>0</v>
      </c>
      <c r="AB51" s="82">
        <f>SUM(CG52:CI52)</f>
        <v>0</v>
      </c>
      <c r="AC51" s="18" t="e">
        <f t="shared" si="62"/>
        <v>#DIV/0!</v>
      </c>
      <c r="AE51" s="20">
        <f t="shared" si="67"/>
        <v>0</v>
      </c>
      <c r="AF51" s="20">
        <f t="shared" si="68"/>
        <v>0</v>
      </c>
      <c r="AG51" s="19" t="e">
        <f t="shared" si="63"/>
        <v>#NUM!</v>
      </c>
      <c r="AH51" s="19" t="e">
        <f t="shared" si="64"/>
        <v>#NUM!</v>
      </c>
      <c r="AI51" s="19" t="e">
        <f t="shared" si="65"/>
        <v>#NUM!</v>
      </c>
      <c r="AK51" s="2">
        <f t="shared" si="119"/>
        <v>49</v>
      </c>
      <c r="AL51" s="59">
        <f t="shared" si="69"/>
        <v>0</v>
      </c>
      <c r="AM51" s="53">
        <f t="shared" si="70"/>
        <v>0</v>
      </c>
      <c r="AN51" s="53">
        <f t="shared" si="71"/>
        <v>0</v>
      </c>
      <c r="AO51" s="53">
        <f t="shared" si="72"/>
        <v>0</v>
      </c>
      <c r="AP51" s="53">
        <f t="shared" si="73"/>
        <v>0</v>
      </c>
      <c r="AQ51" s="53">
        <f t="shared" si="74"/>
        <v>0</v>
      </c>
      <c r="AR51" s="53">
        <f t="shared" si="75"/>
        <v>0</v>
      </c>
      <c r="AS51" s="53">
        <f t="shared" si="76"/>
        <v>0</v>
      </c>
      <c r="AT51" s="53">
        <f t="shared" si="77"/>
        <v>0</v>
      </c>
      <c r="AU51" s="53">
        <f t="shared" si="78"/>
        <v>0</v>
      </c>
      <c r="AV51" s="53">
        <f t="shared" si="79"/>
        <v>0</v>
      </c>
      <c r="AW51" s="53">
        <f t="shared" si="80"/>
        <v>0</v>
      </c>
      <c r="AX51" s="53">
        <f t="shared" si="81"/>
        <v>0</v>
      </c>
      <c r="AY51" s="53">
        <f t="shared" si="82"/>
        <v>0</v>
      </c>
      <c r="AZ51" s="53">
        <f t="shared" si="83"/>
        <v>0</v>
      </c>
      <c r="BA51" s="53">
        <f t="shared" si="84"/>
        <v>0</v>
      </c>
      <c r="BB51" s="53">
        <f t="shared" si="85"/>
        <v>0</v>
      </c>
      <c r="BC51" s="53">
        <f t="shared" si="86"/>
        <v>0</v>
      </c>
      <c r="BD51" s="53">
        <f t="shared" si="87"/>
        <v>0</v>
      </c>
      <c r="BE51" s="53">
        <f t="shared" si="88"/>
        <v>0</v>
      </c>
      <c r="BF51" s="53">
        <f t="shared" si="89"/>
        <v>0</v>
      </c>
      <c r="BG51" s="53">
        <f t="shared" si="90"/>
        <v>0</v>
      </c>
      <c r="BH51" s="53">
        <f t="shared" si="91"/>
        <v>0</v>
      </c>
      <c r="BI51" s="53">
        <f t="shared" si="92"/>
        <v>0</v>
      </c>
      <c r="BJ51" s="53">
        <f t="shared" si="93"/>
        <v>0</v>
      </c>
      <c r="BK51" s="53">
        <f t="shared" si="94"/>
        <v>0</v>
      </c>
      <c r="BL51" s="53">
        <f t="shared" si="95"/>
        <v>0</v>
      </c>
      <c r="BM51" s="53">
        <f t="shared" si="96"/>
        <v>0</v>
      </c>
      <c r="BN51" s="53">
        <f t="shared" si="97"/>
        <v>0</v>
      </c>
      <c r="BO51" s="53">
        <f t="shared" si="98"/>
        <v>0</v>
      </c>
      <c r="BP51" s="53">
        <f t="shared" si="99"/>
        <v>0</v>
      </c>
      <c r="BQ51" s="53">
        <f t="shared" si="100"/>
        <v>0</v>
      </c>
      <c r="BR51" s="53">
        <f t="shared" si="101"/>
        <v>0</v>
      </c>
      <c r="BS51" s="53">
        <f t="shared" si="102"/>
        <v>0</v>
      </c>
      <c r="BT51" s="53">
        <f t="shared" si="103"/>
        <v>0</v>
      </c>
      <c r="BU51" s="53">
        <f t="shared" si="104"/>
        <v>0</v>
      </c>
      <c r="BV51" s="53">
        <f t="shared" si="105"/>
        <v>0</v>
      </c>
      <c r="BW51" s="53">
        <f t="shared" si="106"/>
        <v>0</v>
      </c>
      <c r="BX51" s="53">
        <f t="shared" si="107"/>
        <v>0</v>
      </c>
      <c r="BY51" s="53">
        <f t="shared" si="108"/>
        <v>0</v>
      </c>
      <c r="BZ51" s="53">
        <f t="shared" si="109"/>
        <v>0</v>
      </c>
      <c r="CA51" s="53">
        <f t="shared" si="110"/>
        <v>0</v>
      </c>
      <c r="CB51" s="53">
        <f t="shared" si="111"/>
        <v>0</v>
      </c>
      <c r="CC51" s="53">
        <f t="shared" si="112"/>
        <v>0</v>
      </c>
      <c r="CD51" s="53">
        <f t="shared" si="113"/>
        <v>0</v>
      </c>
      <c r="CE51" s="74">
        <f t="shared" si="114"/>
        <v>0</v>
      </c>
      <c r="CF51" s="73">
        <f t="shared" si="115"/>
        <v>0</v>
      </c>
      <c r="CG51" s="56">
        <f t="shared" si="116"/>
        <v>0</v>
      </c>
      <c r="CH51" s="44">
        <f t="shared" si="117"/>
        <v>0</v>
      </c>
      <c r="CI51" s="77">
        <f t="shared" si="118"/>
        <v>0</v>
      </c>
      <c r="CJ51" s="16">
        <f t="shared" si="57"/>
        <v>0</v>
      </c>
      <c r="CK51" s="16"/>
      <c r="CL51" s="16"/>
      <c r="CM51" s="16"/>
      <c r="CN51" s="16"/>
      <c r="CQ51" s="3">
        <v>50</v>
      </c>
      <c r="CR51" s="102"/>
      <c r="CS51" s="3"/>
      <c r="CT51" s="3"/>
      <c r="CU51" s="103"/>
      <c r="CV51"/>
      <c r="CW51"/>
      <c r="CX51"/>
      <c r="CY51"/>
      <c r="CZ51"/>
      <c r="DA51"/>
      <c r="DB51"/>
      <c r="DC51"/>
      <c r="DD51"/>
      <c r="DE51"/>
      <c r="DF51"/>
      <c r="DG51"/>
      <c r="DH51"/>
      <c r="DI51"/>
      <c r="DJ51"/>
      <c r="DK51"/>
      <c r="DL51"/>
      <c r="DM51"/>
      <c r="DN51"/>
      <c r="DO51"/>
      <c r="DP51"/>
      <c r="DQ51"/>
      <c r="DR51"/>
      <c r="DS51"/>
      <c r="DT51"/>
      <c r="DU51"/>
      <c r="DV51"/>
      <c r="DW51"/>
      <c r="DX51"/>
    </row>
    <row r="52" spans="1:148" x14ac:dyDescent="0.2">
      <c r="A52" s="8"/>
      <c r="B52" s="8">
        <v>1</v>
      </c>
      <c r="AK52" s="2">
        <f t="shared" si="119"/>
        <v>50</v>
      </c>
      <c r="AL52" s="78">
        <f t="shared" si="69"/>
        <v>0</v>
      </c>
      <c r="AM52" s="79">
        <f t="shared" si="70"/>
        <v>0</v>
      </c>
      <c r="AN52" s="79">
        <f t="shared" si="71"/>
        <v>0</v>
      </c>
      <c r="AO52" s="79">
        <f t="shared" si="72"/>
        <v>0</v>
      </c>
      <c r="AP52" s="79">
        <f t="shared" si="73"/>
        <v>0</v>
      </c>
      <c r="AQ52" s="79">
        <f t="shared" si="74"/>
        <v>0</v>
      </c>
      <c r="AR52" s="79">
        <f t="shared" si="75"/>
        <v>0</v>
      </c>
      <c r="AS52" s="79">
        <f t="shared" si="76"/>
        <v>0</v>
      </c>
      <c r="AT52" s="79">
        <f t="shared" si="77"/>
        <v>0</v>
      </c>
      <c r="AU52" s="79">
        <f t="shared" si="78"/>
        <v>0</v>
      </c>
      <c r="AV52" s="79">
        <f t="shared" si="79"/>
        <v>0</v>
      </c>
      <c r="AW52" s="79">
        <f t="shared" si="80"/>
        <v>0</v>
      </c>
      <c r="AX52" s="79">
        <f t="shared" si="81"/>
        <v>0</v>
      </c>
      <c r="AY52" s="79">
        <f t="shared" si="82"/>
        <v>0</v>
      </c>
      <c r="AZ52" s="79">
        <f t="shared" si="83"/>
        <v>0</v>
      </c>
      <c r="BA52" s="79">
        <f t="shared" si="84"/>
        <v>0</v>
      </c>
      <c r="BB52" s="79">
        <f t="shared" si="85"/>
        <v>0</v>
      </c>
      <c r="BC52" s="79">
        <f t="shared" si="86"/>
        <v>0</v>
      </c>
      <c r="BD52" s="79">
        <f t="shared" si="87"/>
        <v>0</v>
      </c>
      <c r="BE52" s="79">
        <f t="shared" si="88"/>
        <v>0</v>
      </c>
      <c r="BF52" s="79">
        <f t="shared" si="89"/>
        <v>0</v>
      </c>
      <c r="BG52" s="79">
        <f t="shared" si="90"/>
        <v>0</v>
      </c>
      <c r="BH52" s="79">
        <f t="shared" si="91"/>
        <v>0</v>
      </c>
      <c r="BI52" s="79">
        <f t="shared" si="92"/>
        <v>0</v>
      </c>
      <c r="BJ52" s="79">
        <f t="shared" si="93"/>
        <v>0</v>
      </c>
      <c r="BK52" s="79">
        <f t="shared" si="94"/>
        <v>0</v>
      </c>
      <c r="BL52" s="79">
        <f t="shared" si="95"/>
        <v>0</v>
      </c>
      <c r="BM52" s="79">
        <f t="shared" si="96"/>
        <v>0</v>
      </c>
      <c r="BN52" s="79">
        <f t="shared" si="97"/>
        <v>0</v>
      </c>
      <c r="BO52" s="79">
        <f t="shared" si="98"/>
        <v>0</v>
      </c>
      <c r="BP52" s="79">
        <f t="shared" si="99"/>
        <v>0</v>
      </c>
      <c r="BQ52" s="79">
        <f t="shared" si="100"/>
        <v>0</v>
      </c>
      <c r="BR52" s="79">
        <f t="shared" si="101"/>
        <v>0</v>
      </c>
      <c r="BS52" s="79">
        <f t="shared" si="102"/>
        <v>0</v>
      </c>
      <c r="BT52" s="79">
        <f t="shared" si="103"/>
        <v>0</v>
      </c>
      <c r="BU52" s="79">
        <f t="shared" si="104"/>
        <v>0</v>
      </c>
      <c r="BV52" s="79">
        <f t="shared" si="105"/>
        <v>0</v>
      </c>
      <c r="BW52" s="79">
        <f t="shared" si="106"/>
        <v>0</v>
      </c>
      <c r="BX52" s="79">
        <f t="shared" si="107"/>
        <v>0</v>
      </c>
      <c r="BY52" s="79">
        <f t="shared" si="108"/>
        <v>0</v>
      </c>
      <c r="BZ52" s="79">
        <f t="shared" si="109"/>
        <v>0</v>
      </c>
      <c r="CA52" s="79">
        <f t="shared" si="110"/>
        <v>0</v>
      </c>
      <c r="CB52" s="79">
        <f t="shared" si="111"/>
        <v>0</v>
      </c>
      <c r="CC52" s="79">
        <f t="shared" si="112"/>
        <v>0</v>
      </c>
      <c r="CD52" s="79">
        <f t="shared" si="113"/>
        <v>0</v>
      </c>
      <c r="CE52" s="79">
        <f t="shared" si="114"/>
        <v>0</v>
      </c>
      <c r="CF52" s="79">
        <f t="shared" si="115"/>
        <v>0</v>
      </c>
      <c r="CG52" s="80">
        <f t="shared" si="116"/>
        <v>0</v>
      </c>
      <c r="CH52" s="81">
        <f t="shared" si="117"/>
        <v>0</v>
      </c>
      <c r="CI52" s="44">
        <f t="shared" si="118"/>
        <v>0</v>
      </c>
      <c r="CJ52" s="16">
        <f t="shared" si="57"/>
        <v>0</v>
      </c>
      <c r="CK52" s="16"/>
      <c r="CL52" s="16"/>
      <c r="CM52" s="16"/>
      <c r="CN52" s="16"/>
      <c r="CQ52" s="3" t="s">
        <v>8</v>
      </c>
      <c r="CR52" s="102">
        <v>25.5</v>
      </c>
      <c r="CS52" s="3">
        <v>14.577379737113251</v>
      </c>
      <c r="CT52" s="3">
        <v>50</v>
      </c>
      <c r="CU52" s="103"/>
      <c r="CV52"/>
      <c r="CW52"/>
      <c r="CX52"/>
      <c r="CY52"/>
      <c r="CZ52"/>
      <c r="DA52"/>
      <c r="DB52"/>
      <c r="DC52"/>
      <c r="DD52"/>
      <c r="DE52"/>
      <c r="DF52"/>
      <c r="DG52"/>
      <c r="DH52"/>
      <c r="DI52"/>
      <c r="DJ52"/>
      <c r="DK52"/>
      <c r="DL52"/>
      <c r="DM52"/>
      <c r="DN52"/>
      <c r="DO52"/>
      <c r="DP52"/>
      <c r="DQ52"/>
      <c r="DR52"/>
      <c r="DS52"/>
      <c r="DT52"/>
      <c r="DU52"/>
      <c r="DV52"/>
      <c r="DW52"/>
      <c r="DX52"/>
    </row>
    <row r="53" spans="1:148" ht="13.5" thickBot="1" x14ac:dyDescent="0.25">
      <c r="A53" s="8"/>
      <c r="B53" s="8">
        <v>2</v>
      </c>
      <c r="O53" s="43" t="s">
        <v>18</v>
      </c>
      <c r="Y53" s="2" t="s">
        <v>0</v>
      </c>
      <c r="Z53" s="22">
        <f>SUM(Z2:Z51)</f>
        <v>221</v>
      </c>
      <c r="AA53" s="22">
        <f>SUM(AA2:AA51)</f>
        <v>94</v>
      </c>
      <c r="AB53" s="16">
        <f>SUM(AB2:AB51)</f>
        <v>204</v>
      </c>
      <c r="AK53" s="3" t="s">
        <v>0</v>
      </c>
      <c r="AL53" s="16">
        <f t="shared" ref="AL53:BQ53" si="120">CR110</f>
        <v>0</v>
      </c>
      <c r="AM53" s="16">
        <f t="shared" si="120"/>
        <v>4</v>
      </c>
      <c r="AN53" s="16">
        <f t="shared" si="120"/>
        <v>6</v>
      </c>
      <c r="AO53" s="16">
        <f t="shared" si="120"/>
        <v>11</v>
      </c>
      <c r="AP53" s="16">
        <f t="shared" si="120"/>
        <v>8</v>
      </c>
      <c r="AQ53" s="16">
        <f t="shared" si="120"/>
        <v>20</v>
      </c>
      <c r="AR53" s="16">
        <f t="shared" si="120"/>
        <v>19</v>
      </c>
      <c r="AS53" s="16">
        <f t="shared" si="120"/>
        <v>28</v>
      </c>
      <c r="AT53" s="16">
        <f t="shared" si="120"/>
        <v>24</v>
      </c>
      <c r="AU53" s="16">
        <f t="shared" si="120"/>
        <v>21</v>
      </c>
      <c r="AV53" s="16">
        <f t="shared" si="120"/>
        <v>20</v>
      </c>
      <c r="AW53" s="16">
        <f t="shared" si="120"/>
        <v>12</v>
      </c>
      <c r="AX53" s="16">
        <f t="shared" si="120"/>
        <v>11</v>
      </c>
      <c r="AY53" s="16">
        <f t="shared" si="120"/>
        <v>8</v>
      </c>
      <c r="AZ53" s="16">
        <f t="shared" si="120"/>
        <v>6</v>
      </c>
      <c r="BA53" s="16">
        <f t="shared" si="120"/>
        <v>4</v>
      </c>
      <c r="BB53" s="16">
        <f t="shared" si="120"/>
        <v>2</v>
      </c>
      <c r="BC53" s="16">
        <f t="shared" si="120"/>
        <v>1</v>
      </c>
      <c r="BD53" s="16">
        <f t="shared" si="120"/>
        <v>4</v>
      </c>
      <c r="BE53" s="16">
        <f t="shared" si="120"/>
        <v>1</v>
      </c>
      <c r="BF53" s="16">
        <f t="shared" si="120"/>
        <v>2</v>
      </c>
      <c r="BG53" s="16">
        <f t="shared" si="120"/>
        <v>3</v>
      </c>
      <c r="BH53" s="16">
        <f t="shared" si="120"/>
        <v>0</v>
      </c>
      <c r="BI53" s="16">
        <f t="shared" si="120"/>
        <v>2</v>
      </c>
      <c r="BJ53" s="16">
        <f t="shared" si="120"/>
        <v>1</v>
      </c>
      <c r="BK53" s="16">
        <f t="shared" si="120"/>
        <v>1</v>
      </c>
      <c r="BL53" s="16">
        <f t="shared" si="120"/>
        <v>0</v>
      </c>
      <c r="BM53" s="16">
        <f t="shared" si="120"/>
        <v>1</v>
      </c>
      <c r="BN53" s="16">
        <f t="shared" si="120"/>
        <v>0</v>
      </c>
      <c r="BO53" s="16">
        <f t="shared" si="120"/>
        <v>0</v>
      </c>
      <c r="BP53" s="16">
        <f t="shared" si="120"/>
        <v>0</v>
      </c>
      <c r="BQ53" s="16">
        <f t="shared" si="120"/>
        <v>0</v>
      </c>
      <c r="BR53" s="16">
        <f t="shared" ref="BR53:CI53" si="121">DX110</f>
        <v>0</v>
      </c>
      <c r="BS53" s="16">
        <f t="shared" si="121"/>
        <v>0</v>
      </c>
      <c r="BT53" s="16">
        <f t="shared" si="121"/>
        <v>0</v>
      </c>
      <c r="BU53" s="16">
        <f t="shared" si="121"/>
        <v>0</v>
      </c>
      <c r="BV53" s="16">
        <f t="shared" si="121"/>
        <v>0</v>
      </c>
      <c r="BW53" s="16">
        <f t="shared" si="121"/>
        <v>0</v>
      </c>
      <c r="BX53" s="16">
        <f t="shared" si="121"/>
        <v>0</v>
      </c>
      <c r="BY53" s="16">
        <f t="shared" si="121"/>
        <v>0</v>
      </c>
      <c r="BZ53" s="16">
        <f t="shared" si="121"/>
        <v>0</v>
      </c>
      <c r="CA53" s="16">
        <f t="shared" si="121"/>
        <v>0</v>
      </c>
      <c r="CB53" s="16">
        <f t="shared" si="121"/>
        <v>1</v>
      </c>
      <c r="CC53" s="16">
        <f t="shared" si="121"/>
        <v>0</v>
      </c>
      <c r="CD53" s="16">
        <f t="shared" si="121"/>
        <v>0</v>
      </c>
      <c r="CE53" s="16">
        <f t="shared" si="121"/>
        <v>0</v>
      </c>
      <c r="CF53" s="16">
        <f t="shared" si="121"/>
        <v>0</v>
      </c>
      <c r="CG53" s="16">
        <f t="shared" si="121"/>
        <v>0</v>
      </c>
      <c r="CH53" s="16">
        <f t="shared" si="121"/>
        <v>0</v>
      </c>
      <c r="CI53" s="16">
        <f t="shared" si="121"/>
        <v>0</v>
      </c>
      <c r="CJ53" s="16">
        <f>ER110</f>
        <v>221</v>
      </c>
      <c r="CK53" s="16"/>
      <c r="CL53" s="16"/>
      <c r="CM53" s="16"/>
      <c r="CN53" s="16"/>
      <c r="CQ53" s="104" t="s">
        <v>5</v>
      </c>
      <c r="CR53" s="105">
        <v>12.789667896678967</v>
      </c>
      <c r="CS53" s="105">
        <v>9.8109936579311672</v>
      </c>
      <c r="CT53" s="105">
        <v>271</v>
      </c>
      <c r="CU53" s="106">
        <v>14.174263248641829</v>
      </c>
      <c r="CV53"/>
      <c r="CW53"/>
      <c r="CX53"/>
      <c r="CY53"/>
      <c r="CZ53"/>
      <c r="DA53"/>
      <c r="DB53"/>
      <c r="DC53"/>
      <c r="DD53"/>
      <c r="DE53"/>
      <c r="DF53"/>
      <c r="DG53"/>
      <c r="DH53"/>
      <c r="DI53"/>
      <c r="DJ53"/>
      <c r="DK53"/>
      <c r="DL53"/>
      <c r="DM53"/>
      <c r="DN53"/>
      <c r="DO53"/>
      <c r="DP53"/>
      <c r="DQ53"/>
      <c r="DR53"/>
      <c r="DS53"/>
      <c r="DT53"/>
      <c r="DU53"/>
      <c r="DV53"/>
      <c r="DW53"/>
      <c r="DX53"/>
    </row>
    <row r="54" spans="1:148" ht="13.5" thickTop="1" x14ac:dyDescent="0.2">
      <c r="A54" s="8"/>
      <c r="B54" s="8">
        <v>3</v>
      </c>
      <c r="AK54" s="16"/>
      <c r="AL54" s="16"/>
      <c r="AM54" s="16"/>
      <c r="AN54" s="16"/>
      <c r="AO54" s="16"/>
      <c r="AP54" s="16"/>
      <c r="AQ54" s="16"/>
      <c r="AR54" s="16"/>
      <c r="AS54" s="16"/>
      <c r="AT54" s="16"/>
      <c r="AU54" s="16"/>
      <c r="AV54" s="16"/>
      <c r="AW54" s="16"/>
      <c r="AX54" s="16"/>
      <c r="AY54" s="16"/>
      <c r="AZ54" s="16"/>
      <c r="BA54" s="16"/>
      <c r="BB54" s="16"/>
      <c r="BC54" s="16"/>
      <c r="BD54" s="16"/>
      <c r="BE54" s="16"/>
      <c r="BF54" s="16"/>
      <c r="BG54" s="16"/>
      <c r="BH54" s="16"/>
      <c r="BI54" s="16"/>
      <c r="BJ54" s="16"/>
      <c r="BK54" s="16"/>
      <c r="BL54" s="16"/>
      <c r="BM54" s="16"/>
      <c r="BN54" s="16"/>
      <c r="BO54" s="16"/>
      <c r="BP54" s="16"/>
      <c r="BQ54" s="16"/>
      <c r="BR54" s="16"/>
      <c r="BS54" s="16"/>
      <c r="BT54" s="16"/>
      <c r="BU54" s="16"/>
      <c r="BV54" s="16"/>
      <c r="BW54" s="16"/>
      <c r="BX54" s="16"/>
      <c r="BY54" s="16"/>
      <c r="BZ54" s="16"/>
      <c r="CA54" s="16"/>
      <c r="CB54" s="16"/>
      <c r="CC54" s="16"/>
      <c r="CD54" s="16"/>
      <c r="CE54" s="16"/>
      <c r="CF54" s="16"/>
      <c r="CG54" s="16"/>
      <c r="CH54" s="16"/>
      <c r="CI54" s="16"/>
      <c r="CJ54" s="16"/>
      <c r="CK54" s="16"/>
      <c r="CL54" s="16"/>
      <c r="CM54" s="16"/>
      <c r="CN54" s="16"/>
      <c r="CQ54" s="30" t="s">
        <v>14</v>
      </c>
      <c r="CR54" s="21"/>
      <c r="CT54" s="30">
        <f>CT53-CT52</f>
        <v>221</v>
      </c>
      <c r="CU54" s="30">
        <f>CU53</f>
        <v>14.174263248641829</v>
      </c>
      <c r="CV54"/>
      <c r="CW54"/>
      <c r="CX54"/>
      <c r="CY54"/>
      <c r="CZ54"/>
      <c r="DA54"/>
      <c r="DB54"/>
      <c r="DC54"/>
      <c r="DD54"/>
      <c r="DE54"/>
      <c r="DF54"/>
      <c r="DG54"/>
      <c r="DH54"/>
      <c r="DI54"/>
      <c r="DJ54"/>
      <c r="DK54"/>
      <c r="DL54"/>
      <c r="DM54"/>
      <c r="DN54"/>
      <c r="DO54"/>
      <c r="DP54"/>
      <c r="DQ54"/>
      <c r="DR54"/>
      <c r="DS54"/>
      <c r="DT54"/>
      <c r="DU54"/>
      <c r="DV54"/>
      <c r="DW54"/>
      <c r="DX54"/>
    </row>
    <row r="55" spans="1:148" ht="12.75" customHeight="1" x14ac:dyDescent="0.2">
      <c r="A55" s="8"/>
      <c r="B55" s="8">
        <v>4</v>
      </c>
      <c r="AC55" s="18"/>
      <c r="AE55" s="20"/>
      <c r="AF55" s="20"/>
      <c r="AH55" s="19"/>
      <c r="AI55" s="19"/>
      <c r="AK55" s="16"/>
      <c r="AL55" s="16"/>
      <c r="AM55" s="16"/>
      <c r="AN55" s="16"/>
      <c r="AO55" s="16"/>
      <c r="AP55" s="16"/>
      <c r="AQ55" s="16"/>
      <c r="AR55" s="16"/>
      <c r="AS55" s="16"/>
      <c r="AT55" s="16"/>
      <c r="AU55" s="16"/>
      <c r="AV55" s="16"/>
      <c r="AW55" s="16"/>
      <c r="AX55" s="16"/>
      <c r="AY55" s="16"/>
      <c r="AZ55" s="16"/>
      <c r="BA55" s="16"/>
      <c r="BB55" s="16"/>
      <c r="BC55" s="16"/>
      <c r="BD55" s="16"/>
      <c r="BE55" s="16"/>
      <c r="BF55" s="16"/>
      <c r="BG55" s="16"/>
      <c r="BH55" s="16"/>
      <c r="BI55" s="16"/>
      <c r="BJ55" s="16"/>
      <c r="BK55" s="16"/>
      <c r="BL55" s="16"/>
      <c r="BM55" s="16"/>
      <c r="BN55" s="16"/>
      <c r="BO55" s="16"/>
      <c r="BP55" s="16"/>
      <c r="BQ55" s="16"/>
      <c r="BR55" s="16"/>
      <c r="BS55" s="16"/>
      <c r="BT55" s="16"/>
      <c r="BU55" s="16"/>
      <c r="BV55" s="16"/>
      <c r="BW55" s="16"/>
      <c r="BX55" s="16"/>
      <c r="BY55" s="16"/>
      <c r="BZ55" s="16"/>
      <c r="CA55" s="16"/>
      <c r="CB55" s="16"/>
      <c r="CC55" s="16"/>
      <c r="CD55" s="16"/>
      <c r="CE55" s="16"/>
      <c r="CF55" s="16"/>
      <c r="CG55" s="16"/>
      <c r="CH55" s="16"/>
      <c r="CI55" s="16"/>
      <c r="CJ55" s="16"/>
      <c r="CK55" s="16"/>
      <c r="CL55" s="16"/>
      <c r="CM55" s="16"/>
      <c r="CN55" s="16"/>
      <c r="CQ55"/>
      <c r="CR55"/>
      <c r="CS55"/>
      <c r="CT55"/>
      <c r="CU55"/>
      <c r="CV55"/>
      <c r="CW55"/>
      <c r="CX55"/>
      <c r="CY55"/>
      <c r="CZ55"/>
      <c r="DA55"/>
      <c r="DB55"/>
      <c r="DC55"/>
      <c r="DD55"/>
      <c r="DE55"/>
      <c r="DF55"/>
      <c r="DG55"/>
      <c r="DH55"/>
      <c r="DI55"/>
      <c r="DJ55"/>
      <c r="DK55"/>
      <c r="DL55"/>
      <c r="DM55"/>
      <c r="DN55"/>
      <c r="DO55"/>
      <c r="DP55"/>
      <c r="DQ55"/>
      <c r="DR55"/>
      <c r="DS55"/>
      <c r="DT55"/>
      <c r="DU55"/>
      <c r="DV55"/>
      <c r="DW55"/>
      <c r="DX55"/>
    </row>
    <row r="56" spans="1:148" ht="12.75" customHeight="1" x14ac:dyDescent="0.2">
      <c r="A56" s="8"/>
      <c r="B56" s="8">
        <v>5</v>
      </c>
      <c r="AK56" s="16"/>
      <c r="AL56" s="16"/>
      <c r="AM56" s="16"/>
      <c r="AN56" s="16"/>
      <c r="AO56" s="16"/>
      <c r="AP56" s="16"/>
      <c r="AQ56" s="16"/>
      <c r="AR56" s="16"/>
      <c r="AS56" s="16"/>
      <c r="AT56" s="16"/>
      <c r="AU56" s="16"/>
      <c r="AV56" s="16"/>
      <c r="AW56" s="16"/>
      <c r="AX56" s="16"/>
      <c r="AY56" s="16"/>
      <c r="AZ56" s="16"/>
      <c r="BA56" s="16"/>
      <c r="BB56" s="16"/>
      <c r="BC56" s="16"/>
      <c r="BD56" s="16"/>
      <c r="BE56" s="16"/>
      <c r="BF56" s="16"/>
      <c r="BG56" s="16"/>
      <c r="BH56" s="16"/>
      <c r="BI56" s="16"/>
      <c r="BJ56" s="16"/>
      <c r="BK56" s="16"/>
      <c r="BL56" s="16"/>
      <c r="BM56" s="16"/>
      <c r="BN56" s="16"/>
      <c r="BO56" s="16"/>
      <c r="BP56" s="16"/>
      <c r="BQ56" s="16"/>
      <c r="BR56" s="16"/>
      <c r="BS56" s="16"/>
      <c r="BT56" s="16"/>
      <c r="BU56" s="16"/>
      <c r="BV56" s="16"/>
      <c r="BW56" s="16"/>
      <c r="BX56" s="16"/>
      <c r="BY56" s="16"/>
      <c r="BZ56" s="16"/>
      <c r="CA56" s="16"/>
      <c r="CB56" s="16"/>
      <c r="CC56" s="16"/>
      <c r="CD56" s="16"/>
      <c r="CE56" s="16"/>
      <c r="CF56" s="16"/>
      <c r="CG56" s="16"/>
      <c r="CH56" s="16"/>
      <c r="CI56" s="16"/>
      <c r="CJ56" s="16"/>
      <c r="CK56" s="16"/>
      <c r="CL56" s="16"/>
      <c r="CM56" s="16"/>
      <c r="CN56" s="16"/>
      <c r="CP56" s="30" t="s">
        <v>35</v>
      </c>
      <c r="CQ56" s="107" t="s">
        <v>24</v>
      </c>
      <c r="CR56" s="107" t="s">
        <v>19</v>
      </c>
      <c r="CS56" s="108"/>
      <c r="CT56" s="108"/>
      <c r="CU56" s="108"/>
      <c r="CV56" s="108"/>
      <c r="CW56" s="108"/>
      <c r="CX56" s="108"/>
      <c r="CY56" s="108"/>
      <c r="CZ56" s="108"/>
      <c r="DA56" s="108"/>
      <c r="DB56" s="108"/>
      <c r="DC56" s="108"/>
      <c r="DD56" s="108"/>
      <c r="DE56" s="108"/>
      <c r="DF56" s="108"/>
      <c r="DG56" s="108"/>
      <c r="DH56" s="108"/>
      <c r="DI56" s="108"/>
      <c r="DJ56" s="108"/>
      <c r="DK56" s="108"/>
      <c r="DL56" s="108"/>
      <c r="DM56" s="108"/>
      <c r="DN56" s="108"/>
      <c r="DO56" s="108"/>
      <c r="DP56" s="108"/>
      <c r="DQ56" s="108"/>
      <c r="DR56" s="108"/>
      <c r="DS56" s="108"/>
      <c r="DT56" s="108"/>
      <c r="DU56" s="108"/>
      <c r="DV56" s="108"/>
      <c r="DW56" s="108"/>
      <c r="DX56" s="108"/>
      <c r="DY56" s="108"/>
      <c r="DZ56" s="108"/>
      <c r="EA56" s="108"/>
      <c r="EB56" s="108"/>
      <c r="EC56" s="108"/>
      <c r="ED56" s="108"/>
      <c r="EE56" s="108"/>
      <c r="EF56" s="108"/>
      <c r="EG56" s="108"/>
      <c r="EH56" s="108"/>
      <c r="EI56" s="108"/>
      <c r="EJ56" s="108"/>
      <c r="EK56" s="108"/>
      <c r="EL56" s="108"/>
      <c r="EM56" s="108"/>
      <c r="EN56" s="108"/>
      <c r="EO56" s="108"/>
      <c r="EP56" s="108"/>
      <c r="EQ56" s="109"/>
    </row>
    <row r="57" spans="1:148" x14ac:dyDescent="0.2">
      <c r="A57" s="8"/>
      <c r="B57" s="8">
        <v>6</v>
      </c>
      <c r="AK57" s="16"/>
      <c r="AL57" s="16"/>
      <c r="AM57" s="16"/>
      <c r="AN57" s="16"/>
      <c r="AO57" s="16"/>
      <c r="AP57" s="16"/>
      <c r="AQ57" s="16"/>
      <c r="AR57" s="16"/>
      <c r="AS57" s="16"/>
      <c r="AT57" s="16"/>
      <c r="AU57" s="16"/>
      <c r="AV57" s="16"/>
      <c r="AW57" s="16"/>
      <c r="AX57" s="16"/>
      <c r="AY57" s="16"/>
      <c r="AZ57" s="16"/>
      <c r="BA57" s="16"/>
      <c r="BB57" s="16"/>
      <c r="BC57" s="16"/>
      <c r="BD57" s="16"/>
      <c r="BE57" s="16"/>
      <c r="BF57" s="16"/>
      <c r="BG57" s="16"/>
      <c r="BH57" s="16"/>
      <c r="BI57" s="16"/>
      <c r="BJ57" s="16"/>
      <c r="BK57" s="16"/>
      <c r="BL57" s="16"/>
      <c r="BM57" s="16"/>
      <c r="BN57" s="16"/>
      <c r="BO57" s="16"/>
      <c r="BP57" s="16"/>
      <c r="BQ57" s="16"/>
      <c r="BR57" s="16"/>
      <c r="BS57" s="16"/>
      <c r="BT57" s="16"/>
      <c r="BU57" s="16"/>
      <c r="BV57" s="16"/>
      <c r="BW57" s="16"/>
      <c r="BX57" s="16"/>
      <c r="BY57" s="16"/>
      <c r="BZ57" s="16"/>
      <c r="CA57" s="16"/>
      <c r="CB57" s="16"/>
      <c r="CC57" s="16"/>
      <c r="CD57" s="16"/>
      <c r="CE57" s="16"/>
      <c r="CF57" s="16"/>
      <c r="CG57" s="16"/>
      <c r="CH57" s="16"/>
      <c r="CI57" s="16"/>
      <c r="CJ57" s="16"/>
      <c r="CK57" s="16"/>
      <c r="CL57" s="16"/>
      <c r="CM57" s="16"/>
      <c r="CN57" s="16"/>
      <c r="CQ57" s="107" t="s">
        <v>21</v>
      </c>
      <c r="CR57" s="110">
        <v>1</v>
      </c>
      <c r="CS57" s="111">
        <v>2</v>
      </c>
      <c r="CT57" s="111">
        <v>3</v>
      </c>
      <c r="CU57" s="111">
        <v>4</v>
      </c>
      <c r="CV57" s="111">
        <v>5</v>
      </c>
      <c r="CW57" s="111">
        <v>6</v>
      </c>
      <c r="CX57" s="111">
        <v>7</v>
      </c>
      <c r="CY57" s="111">
        <v>8</v>
      </c>
      <c r="CZ57" s="111">
        <v>9</v>
      </c>
      <c r="DA57" s="111">
        <v>10</v>
      </c>
      <c r="DB57" s="111">
        <v>11</v>
      </c>
      <c r="DC57" s="111">
        <v>12</v>
      </c>
      <c r="DD57" s="111">
        <v>13</v>
      </c>
      <c r="DE57" s="111">
        <v>14</v>
      </c>
      <c r="DF57" s="111">
        <v>15</v>
      </c>
      <c r="DG57" s="111">
        <v>16</v>
      </c>
      <c r="DH57" s="111">
        <v>17</v>
      </c>
      <c r="DI57" s="111">
        <v>18</v>
      </c>
      <c r="DJ57" s="111">
        <v>19</v>
      </c>
      <c r="DK57" s="111">
        <v>20</v>
      </c>
      <c r="DL57" s="111">
        <v>21</v>
      </c>
      <c r="DM57" s="111">
        <v>22</v>
      </c>
      <c r="DN57" s="111">
        <v>23</v>
      </c>
      <c r="DO57" s="111">
        <v>24</v>
      </c>
      <c r="DP57" s="111">
        <v>25</v>
      </c>
      <c r="DQ57" s="111">
        <v>26</v>
      </c>
      <c r="DR57" s="111">
        <v>27</v>
      </c>
      <c r="DS57" s="111">
        <v>28</v>
      </c>
      <c r="DT57" s="111">
        <v>29</v>
      </c>
      <c r="DU57" s="111">
        <v>30</v>
      </c>
      <c r="DV57" s="111">
        <v>31</v>
      </c>
      <c r="DW57" s="111">
        <v>32</v>
      </c>
      <c r="DX57" s="111">
        <v>33</v>
      </c>
      <c r="DY57" s="111">
        <v>34</v>
      </c>
      <c r="DZ57" s="111">
        <v>35</v>
      </c>
      <c r="EA57" s="111">
        <v>36</v>
      </c>
      <c r="EB57" s="111">
        <v>37</v>
      </c>
      <c r="EC57" s="111">
        <v>38</v>
      </c>
      <c r="ED57" s="111">
        <v>39</v>
      </c>
      <c r="EE57" s="111">
        <v>40</v>
      </c>
      <c r="EF57" s="111">
        <v>41</v>
      </c>
      <c r="EG57" s="111">
        <v>42</v>
      </c>
      <c r="EH57" s="111">
        <v>43</v>
      </c>
      <c r="EI57" s="111">
        <v>44</v>
      </c>
      <c r="EJ57" s="111">
        <v>45</v>
      </c>
      <c r="EK57" s="111">
        <v>46</v>
      </c>
      <c r="EL57" s="111">
        <v>47</v>
      </c>
      <c r="EM57" s="111">
        <v>48</v>
      </c>
      <c r="EN57" s="111">
        <v>49</v>
      </c>
      <c r="EO57" s="111">
        <v>50</v>
      </c>
      <c r="EP57" s="111" t="s">
        <v>8</v>
      </c>
      <c r="EQ57" s="112" t="s">
        <v>5</v>
      </c>
      <c r="ER57" s="84" t="s">
        <v>14</v>
      </c>
    </row>
    <row r="58" spans="1:148" x14ac:dyDescent="0.2">
      <c r="A58" s="8"/>
      <c r="B58" s="8">
        <v>7</v>
      </c>
      <c r="AK58" s="16"/>
      <c r="AL58" s="16"/>
      <c r="AM58" s="16"/>
      <c r="AN58" s="16"/>
      <c r="AO58" s="16"/>
      <c r="AP58" s="16"/>
      <c r="AQ58" s="16"/>
      <c r="AR58" s="16"/>
      <c r="AS58" s="16"/>
      <c r="AT58" s="16"/>
      <c r="AU58" s="16"/>
      <c r="AV58" s="16"/>
      <c r="AW58" s="16"/>
      <c r="AX58" s="16"/>
      <c r="AY58" s="16"/>
      <c r="AZ58" s="16"/>
      <c r="BA58" s="16"/>
      <c r="BB58" s="16"/>
      <c r="BC58" s="16"/>
      <c r="BD58" s="16"/>
      <c r="BE58" s="16"/>
      <c r="BF58" s="16"/>
      <c r="BG58" s="16"/>
      <c r="BH58" s="16"/>
      <c r="BI58" s="16"/>
      <c r="BJ58" s="16"/>
      <c r="BK58" s="16"/>
      <c r="BL58" s="16"/>
      <c r="BM58" s="16"/>
      <c r="BN58" s="16"/>
      <c r="BO58" s="16"/>
      <c r="BP58" s="16"/>
      <c r="BQ58" s="16"/>
      <c r="BR58" s="16"/>
      <c r="BS58" s="16"/>
      <c r="BT58" s="16"/>
      <c r="BU58" s="16"/>
      <c r="BV58" s="16"/>
      <c r="BW58" s="16"/>
      <c r="BX58" s="16"/>
      <c r="BY58" s="16"/>
      <c r="BZ58" s="16"/>
      <c r="CA58" s="16"/>
      <c r="CB58" s="16"/>
      <c r="CC58" s="16"/>
      <c r="CD58" s="16"/>
      <c r="CE58" s="16"/>
      <c r="CF58" s="16"/>
      <c r="CG58" s="16"/>
      <c r="CH58" s="16"/>
      <c r="CI58" s="16"/>
      <c r="CJ58" s="16"/>
      <c r="CK58" s="16"/>
      <c r="CL58" s="16"/>
      <c r="CM58" s="16"/>
      <c r="CN58" s="16"/>
      <c r="CQ58" s="110">
        <v>1</v>
      </c>
      <c r="CR58" s="110"/>
      <c r="CS58" s="111"/>
      <c r="CT58" s="111"/>
      <c r="CU58" s="111"/>
      <c r="CV58" s="111"/>
      <c r="CW58" s="111"/>
      <c r="CX58" s="111"/>
      <c r="CY58" s="111"/>
      <c r="CZ58" s="111"/>
      <c r="DA58" s="111"/>
      <c r="DB58" s="111"/>
      <c r="DC58" s="111"/>
      <c r="DD58" s="111"/>
      <c r="DE58" s="111"/>
      <c r="DF58" s="111"/>
      <c r="DG58" s="111"/>
      <c r="DH58" s="111"/>
      <c r="DI58" s="111"/>
      <c r="DJ58" s="111"/>
      <c r="DK58" s="111"/>
      <c r="DL58" s="111"/>
      <c r="DM58" s="111"/>
      <c r="DN58" s="111"/>
      <c r="DO58" s="111"/>
      <c r="DP58" s="111"/>
      <c r="DQ58" s="111"/>
      <c r="DR58" s="111"/>
      <c r="DS58" s="111"/>
      <c r="DT58" s="111"/>
      <c r="DU58" s="111"/>
      <c r="DV58" s="111"/>
      <c r="DW58" s="111"/>
      <c r="DX58" s="111"/>
      <c r="DY58" s="111"/>
      <c r="DZ58" s="111"/>
      <c r="EA58" s="111"/>
      <c r="EB58" s="111"/>
      <c r="EC58" s="111"/>
      <c r="ED58" s="111"/>
      <c r="EE58" s="111"/>
      <c r="EF58" s="111"/>
      <c r="EG58" s="111"/>
      <c r="EH58" s="111"/>
      <c r="EI58" s="111"/>
      <c r="EJ58" s="111"/>
      <c r="EK58" s="111"/>
      <c r="EL58" s="111"/>
      <c r="EM58" s="111"/>
      <c r="EN58" s="111"/>
      <c r="EO58" s="111"/>
      <c r="EP58" s="111">
        <v>1</v>
      </c>
      <c r="EQ58" s="112">
        <v>1</v>
      </c>
      <c r="ER58" s="84">
        <f>EQ58-EP58</f>
        <v>0</v>
      </c>
    </row>
    <row r="59" spans="1:148" x14ac:dyDescent="0.2">
      <c r="A59" s="8"/>
      <c r="B59" s="8">
        <v>8</v>
      </c>
      <c r="AK59" s="16"/>
      <c r="AL59" s="16"/>
      <c r="AM59" s="16"/>
      <c r="AN59" s="16"/>
      <c r="AO59" s="16"/>
      <c r="AP59" s="16"/>
      <c r="AQ59" s="16"/>
      <c r="AR59" s="16"/>
      <c r="AS59" s="16"/>
      <c r="AT59" s="16"/>
      <c r="AU59" s="16"/>
      <c r="AV59" s="16"/>
      <c r="AW59" s="16"/>
      <c r="AX59" s="16"/>
      <c r="AY59" s="16"/>
      <c r="AZ59" s="16"/>
      <c r="BA59" s="16"/>
      <c r="BB59" s="16"/>
      <c r="BC59" s="16"/>
      <c r="BD59" s="16"/>
      <c r="BE59" s="16"/>
      <c r="BF59" s="16"/>
      <c r="BG59" s="16"/>
      <c r="BH59" s="16"/>
      <c r="BI59" s="16"/>
      <c r="BJ59" s="16"/>
      <c r="BK59" s="16"/>
      <c r="BL59" s="16"/>
      <c r="BM59" s="16"/>
      <c r="BN59" s="16"/>
      <c r="BO59" s="16"/>
      <c r="BP59" s="16"/>
      <c r="BQ59" s="16"/>
      <c r="BR59" s="16"/>
      <c r="BS59" s="16"/>
      <c r="BT59" s="16"/>
      <c r="BU59" s="16"/>
      <c r="BV59" s="16"/>
      <c r="BW59" s="16"/>
      <c r="BX59" s="16"/>
      <c r="BY59" s="16"/>
      <c r="BZ59" s="16"/>
      <c r="CA59" s="16"/>
      <c r="CB59" s="16"/>
      <c r="CC59" s="16"/>
      <c r="CD59" s="16"/>
      <c r="CE59" s="16"/>
      <c r="CF59" s="16"/>
      <c r="CG59" s="16"/>
      <c r="CH59" s="16"/>
      <c r="CI59" s="16"/>
      <c r="CJ59" s="16"/>
      <c r="CK59" s="16"/>
      <c r="CL59" s="16"/>
      <c r="CM59" s="16"/>
      <c r="CN59" s="16"/>
      <c r="CQ59" s="113">
        <v>2</v>
      </c>
      <c r="CR59" s="113"/>
      <c r="CS59" s="2">
        <v>4</v>
      </c>
      <c r="EP59" s="2">
        <v>1</v>
      </c>
      <c r="EQ59" s="114">
        <v>5</v>
      </c>
      <c r="ER59" s="84">
        <f t="shared" ref="ER59:ER108" si="122">EQ59-EP59</f>
        <v>4</v>
      </c>
    </row>
    <row r="60" spans="1:148" x14ac:dyDescent="0.2">
      <c r="A60" s="8"/>
      <c r="B60" s="8">
        <v>9</v>
      </c>
      <c r="AK60" s="16"/>
      <c r="AL60" s="16"/>
      <c r="AM60" s="16"/>
      <c r="AN60" s="16"/>
      <c r="AO60" s="16"/>
      <c r="AP60" s="16"/>
      <c r="AQ60" s="16"/>
      <c r="AR60" s="16"/>
      <c r="AS60" s="16"/>
      <c r="AT60" s="16"/>
      <c r="AU60" s="16"/>
      <c r="AV60" s="16"/>
      <c r="AW60" s="16"/>
      <c r="AX60" s="16"/>
      <c r="AY60" s="16"/>
      <c r="AZ60" s="16"/>
      <c r="BA60" s="16"/>
      <c r="BB60" s="16"/>
      <c r="BC60" s="16"/>
      <c r="BD60" s="16"/>
      <c r="BE60" s="16"/>
      <c r="BF60" s="16"/>
      <c r="BG60" s="16"/>
      <c r="BH60" s="16"/>
      <c r="BI60" s="16"/>
      <c r="BJ60" s="16"/>
      <c r="BK60" s="16"/>
      <c r="BL60" s="16"/>
      <c r="BM60" s="16"/>
      <c r="BN60" s="16"/>
      <c r="BO60" s="16"/>
      <c r="BP60" s="16"/>
      <c r="BQ60" s="16"/>
      <c r="BR60" s="16"/>
      <c r="BS60" s="16"/>
      <c r="BT60" s="16"/>
      <c r="BU60" s="16"/>
      <c r="BV60" s="16"/>
      <c r="BW60" s="16"/>
      <c r="BX60" s="16"/>
      <c r="BY60" s="16"/>
      <c r="BZ60" s="16"/>
      <c r="CA60" s="16"/>
      <c r="CB60" s="16"/>
      <c r="CC60" s="16"/>
      <c r="CD60" s="16"/>
      <c r="CE60" s="16"/>
      <c r="CF60" s="16"/>
      <c r="CG60" s="16"/>
      <c r="CH60" s="16"/>
      <c r="CI60" s="16"/>
      <c r="CJ60" s="16"/>
      <c r="CK60" s="16"/>
      <c r="CL60" s="16"/>
      <c r="CM60" s="16"/>
      <c r="CN60" s="16"/>
      <c r="CQ60" s="113">
        <v>3</v>
      </c>
      <c r="CR60" s="113"/>
      <c r="CT60" s="2">
        <v>5</v>
      </c>
      <c r="EP60" s="2">
        <v>1</v>
      </c>
      <c r="EQ60" s="114">
        <v>6</v>
      </c>
      <c r="ER60" s="84">
        <f t="shared" si="122"/>
        <v>5</v>
      </c>
    </row>
    <row r="61" spans="1:148" x14ac:dyDescent="0.2">
      <c r="A61" s="8"/>
      <c r="B61" s="8">
        <v>10</v>
      </c>
      <c r="AK61" s="16"/>
      <c r="AL61" s="16"/>
      <c r="AM61" s="16"/>
      <c r="AN61" s="16"/>
      <c r="AO61" s="16"/>
      <c r="AP61" s="16"/>
      <c r="AQ61" s="16"/>
      <c r="AR61" s="16"/>
      <c r="AS61" s="16"/>
      <c r="AT61" s="16"/>
      <c r="AU61" s="16"/>
      <c r="AV61" s="16"/>
      <c r="AW61" s="16"/>
      <c r="AX61" s="16"/>
      <c r="AY61" s="16"/>
      <c r="AZ61" s="16"/>
      <c r="BA61" s="16"/>
      <c r="BB61" s="16"/>
      <c r="BC61" s="16"/>
      <c r="BD61" s="16"/>
      <c r="BE61" s="16"/>
      <c r="BF61" s="16"/>
      <c r="BG61" s="16"/>
      <c r="BH61" s="16"/>
      <c r="BI61" s="16"/>
      <c r="BJ61" s="16"/>
      <c r="BK61" s="16"/>
      <c r="BL61" s="16"/>
      <c r="BM61" s="16"/>
      <c r="BN61" s="16"/>
      <c r="BO61" s="16"/>
      <c r="BP61" s="16"/>
      <c r="BQ61" s="16"/>
      <c r="BR61" s="16"/>
      <c r="BS61" s="16"/>
      <c r="BT61" s="16"/>
      <c r="BU61" s="16"/>
      <c r="BV61" s="16"/>
      <c r="BW61" s="16"/>
      <c r="BX61" s="16"/>
      <c r="BY61" s="16"/>
      <c r="BZ61" s="16"/>
      <c r="CA61" s="16"/>
      <c r="CB61" s="16"/>
      <c r="CC61" s="16"/>
      <c r="CD61" s="16"/>
      <c r="CE61" s="16"/>
      <c r="CF61" s="16"/>
      <c r="CG61" s="16"/>
      <c r="CH61" s="16"/>
      <c r="CI61" s="16"/>
      <c r="CJ61" s="16"/>
      <c r="CK61" s="16"/>
      <c r="CL61" s="16"/>
      <c r="CM61" s="16"/>
      <c r="CN61" s="16"/>
      <c r="CQ61" s="113">
        <v>4</v>
      </c>
      <c r="CR61" s="113"/>
      <c r="CT61" s="2">
        <v>1</v>
      </c>
      <c r="CU61" s="2">
        <v>9</v>
      </c>
      <c r="CV61" s="2">
        <v>1</v>
      </c>
      <c r="EP61" s="2">
        <v>1</v>
      </c>
      <c r="EQ61" s="114">
        <v>12</v>
      </c>
      <c r="ER61" s="84">
        <f t="shared" si="122"/>
        <v>11</v>
      </c>
    </row>
    <row r="62" spans="1:148" x14ac:dyDescent="0.2">
      <c r="A62" s="8"/>
      <c r="B62" s="8">
        <v>11</v>
      </c>
      <c r="AK62" s="16"/>
      <c r="AL62" s="16"/>
      <c r="AM62" s="16"/>
      <c r="AN62" s="16"/>
      <c r="AO62" s="16"/>
      <c r="AP62" s="16"/>
      <c r="AQ62" s="16"/>
      <c r="AR62" s="16"/>
      <c r="AS62" s="16"/>
      <c r="AT62" s="16"/>
      <c r="AU62" s="16"/>
      <c r="AV62" s="16"/>
      <c r="AW62" s="16"/>
      <c r="AX62" s="16"/>
      <c r="AY62" s="16"/>
      <c r="AZ62" s="16"/>
      <c r="BA62" s="16"/>
      <c r="BB62" s="16"/>
      <c r="BC62" s="16"/>
      <c r="BD62" s="16"/>
      <c r="BE62" s="16"/>
      <c r="BF62" s="16"/>
      <c r="BG62" s="16"/>
      <c r="BH62" s="16"/>
      <c r="BI62" s="16"/>
      <c r="BJ62" s="16"/>
      <c r="BK62" s="16"/>
      <c r="BL62" s="16"/>
      <c r="BM62" s="16"/>
      <c r="BN62" s="16"/>
      <c r="BO62" s="16"/>
      <c r="BP62" s="16"/>
      <c r="BQ62" s="16"/>
      <c r="BR62" s="16"/>
      <c r="BS62" s="16"/>
      <c r="BT62" s="16"/>
      <c r="BU62" s="16"/>
      <c r="BV62" s="16"/>
      <c r="BW62" s="16"/>
      <c r="BX62" s="16"/>
      <c r="BY62" s="16"/>
      <c r="BZ62" s="16"/>
      <c r="CA62" s="16"/>
      <c r="CB62" s="16"/>
      <c r="CC62" s="16"/>
      <c r="CD62" s="16"/>
      <c r="CE62" s="16"/>
      <c r="CF62" s="16"/>
      <c r="CG62" s="16"/>
      <c r="CH62" s="16"/>
      <c r="CI62" s="16"/>
      <c r="CJ62" s="16"/>
      <c r="CK62" s="16"/>
      <c r="CL62" s="16"/>
      <c r="CM62" s="16"/>
      <c r="CN62" s="16"/>
      <c r="CQ62" s="113">
        <v>5</v>
      </c>
      <c r="CR62" s="113"/>
      <c r="CU62" s="2">
        <v>2</v>
      </c>
      <c r="CV62" s="2">
        <v>4</v>
      </c>
      <c r="CW62" s="2">
        <v>4</v>
      </c>
      <c r="EP62" s="2">
        <v>1</v>
      </c>
      <c r="EQ62" s="114">
        <v>11</v>
      </c>
      <c r="ER62" s="84">
        <f t="shared" si="122"/>
        <v>10</v>
      </c>
    </row>
    <row r="63" spans="1:148" x14ac:dyDescent="0.2">
      <c r="A63" s="8"/>
      <c r="B63" s="8">
        <v>12</v>
      </c>
      <c r="AK63" s="16"/>
      <c r="AL63" s="16"/>
      <c r="AM63" s="16"/>
      <c r="AN63" s="16"/>
      <c r="AO63" s="16"/>
      <c r="AP63" s="16"/>
      <c r="AQ63" s="16"/>
      <c r="AR63" s="16"/>
      <c r="AS63" s="16"/>
      <c r="AT63" s="16"/>
      <c r="AU63" s="16"/>
      <c r="AV63" s="16"/>
      <c r="AW63" s="16"/>
      <c r="AX63" s="16"/>
      <c r="AY63" s="16"/>
      <c r="AZ63" s="16"/>
      <c r="BA63" s="16"/>
      <c r="BB63" s="16"/>
      <c r="BC63" s="16"/>
      <c r="BD63" s="16"/>
      <c r="BE63" s="16"/>
      <c r="BF63" s="16"/>
      <c r="BG63" s="16"/>
      <c r="BH63" s="16"/>
      <c r="BI63" s="16"/>
      <c r="BJ63" s="16"/>
      <c r="BK63" s="16"/>
      <c r="BL63" s="16"/>
      <c r="BM63" s="16"/>
      <c r="BN63" s="16"/>
      <c r="BO63" s="16"/>
      <c r="BP63" s="16"/>
      <c r="BQ63" s="16"/>
      <c r="BR63" s="16"/>
      <c r="BS63" s="16"/>
      <c r="BT63" s="16"/>
      <c r="BU63" s="16"/>
      <c r="BV63" s="16"/>
      <c r="BW63" s="16"/>
      <c r="BX63" s="16"/>
      <c r="BY63" s="16"/>
      <c r="BZ63" s="16"/>
      <c r="CA63" s="16"/>
      <c r="CB63" s="16"/>
      <c r="CC63" s="16"/>
      <c r="CD63" s="16"/>
      <c r="CE63" s="16"/>
      <c r="CF63" s="16"/>
      <c r="CG63" s="16"/>
      <c r="CH63" s="16"/>
      <c r="CI63" s="16"/>
      <c r="CJ63" s="16"/>
      <c r="CK63" s="16"/>
      <c r="CL63" s="16"/>
      <c r="CM63" s="16"/>
      <c r="CN63" s="16"/>
      <c r="CQ63" s="113">
        <v>6</v>
      </c>
      <c r="CR63" s="113"/>
      <c r="CV63" s="2">
        <v>2</v>
      </c>
      <c r="CW63" s="2">
        <v>9</v>
      </c>
      <c r="CX63" s="2">
        <v>3</v>
      </c>
      <c r="CY63" s="2">
        <v>1</v>
      </c>
      <c r="EP63" s="2">
        <v>1</v>
      </c>
      <c r="EQ63" s="114">
        <v>16</v>
      </c>
      <c r="ER63" s="84">
        <f t="shared" si="122"/>
        <v>15</v>
      </c>
    </row>
    <row r="64" spans="1:148" x14ac:dyDescent="0.2">
      <c r="A64" s="8"/>
      <c r="B64" s="8">
        <v>13</v>
      </c>
      <c r="AK64" s="16"/>
      <c r="AL64" s="16"/>
      <c r="AM64" s="16"/>
      <c r="AN64" s="16"/>
      <c r="AO64" s="16"/>
      <c r="AP64" s="16"/>
      <c r="AQ64" s="16"/>
      <c r="AR64" s="16"/>
      <c r="AS64" s="16"/>
      <c r="AT64" s="16"/>
      <c r="AU64" s="16"/>
      <c r="AV64" s="16"/>
      <c r="AW64" s="16"/>
      <c r="AX64" s="16"/>
      <c r="AY64" s="16"/>
      <c r="AZ64" s="16"/>
      <c r="BA64" s="16"/>
      <c r="BB64" s="16"/>
      <c r="BC64" s="16"/>
      <c r="BD64" s="16"/>
      <c r="BE64" s="16"/>
      <c r="BF64" s="16"/>
      <c r="BG64" s="16"/>
      <c r="BH64" s="16"/>
      <c r="BI64" s="16"/>
      <c r="BJ64" s="16"/>
      <c r="BK64" s="16"/>
      <c r="BL64" s="16"/>
      <c r="BM64" s="16"/>
      <c r="BN64" s="16"/>
      <c r="BO64" s="16"/>
      <c r="BP64" s="16"/>
      <c r="BQ64" s="16"/>
      <c r="BR64" s="16"/>
      <c r="BS64" s="16"/>
      <c r="BT64" s="16"/>
      <c r="BU64" s="16"/>
      <c r="BV64" s="16"/>
      <c r="BW64" s="16"/>
      <c r="BX64" s="16"/>
      <c r="BY64" s="16"/>
      <c r="BZ64" s="16"/>
      <c r="CA64" s="16"/>
      <c r="CB64" s="16"/>
      <c r="CC64" s="16"/>
      <c r="CD64" s="16"/>
      <c r="CE64" s="16"/>
      <c r="CF64" s="16"/>
      <c r="CG64" s="16"/>
      <c r="CH64" s="16"/>
      <c r="CI64" s="16"/>
      <c r="CJ64" s="16"/>
      <c r="CK64" s="16"/>
      <c r="CL64" s="16"/>
      <c r="CM64" s="16"/>
      <c r="CN64" s="16"/>
      <c r="CQ64" s="113">
        <v>7</v>
      </c>
      <c r="CR64" s="113"/>
      <c r="CV64" s="2">
        <v>1</v>
      </c>
      <c r="CW64" s="2">
        <v>6</v>
      </c>
      <c r="CX64" s="2">
        <v>11</v>
      </c>
      <c r="CY64" s="2">
        <v>7</v>
      </c>
      <c r="CZ64" s="2">
        <v>1</v>
      </c>
      <c r="EP64" s="2">
        <v>1</v>
      </c>
      <c r="EQ64" s="114">
        <v>27</v>
      </c>
      <c r="ER64" s="84">
        <f t="shared" si="122"/>
        <v>26</v>
      </c>
    </row>
    <row r="65" spans="1:148" x14ac:dyDescent="0.2">
      <c r="A65" s="8"/>
      <c r="B65" s="8">
        <v>14</v>
      </c>
      <c r="AK65" s="16"/>
      <c r="AL65" s="16"/>
      <c r="AM65" s="16"/>
      <c r="AN65" s="16"/>
      <c r="AO65" s="16"/>
      <c r="AP65" s="16"/>
      <c r="AQ65" s="16"/>
      <c r="AR65" s="16"/>
      <c r="AS65" s="16"/>
      <c r="AT65" s="16"/>
      <c r="AU65" s="16"/>
      <c r="AV65" s="16"/>
      <c r="AW65" s="16"/>
      <c r="AX65" s="16"/>
      <c r="AY65" s="16"/>
      <c r="AZ65" s="16"/>
      <c r="BA65" s="16"/>
      <c r="BB65" s="16"/>
      <c r="BC65" s="16"/>
      <c r="BD65" s="16"/>
      <c r="BE65" s="16"/>
      <c r="BF65" s="16"/>
      <c r="BG65" s="16"/>
      <c r="BH65" s="16"/>
      <c r="BI65" s="16"/>
      <c r="BJ65" s="16"/>
      <c r="BK65" s="16"/>
      <c r="BL65" s="16"/>
      <c r="BM65" s="16"/>
      <c r="BN65" s="16"/>
      <c r="BO65" s="16"/>
      <c r="BP65" s="16"/>
      <c r="BQ65" s="16"/>
      <c r="BR65" s="16"/>
      <c r="BS65" s="16"/>
      <c r="BT65" s="16"/>
      <c r="BU65" s="16"/>
      <c r="BV65" s="16"/>
      <c r="BW65" s="16"/>
      <c r="BX65" s="16"/>
      <c r="BY65" s="16"/>
      <c r="BZ65" s="16"/>
      <c r="CA65" s="16"/>
      <c r="CB65" s="16"/>
      <c r="CC65" s="16"/>
      <c r="CD65" s="16"/>
      <c r="CE65" s="16"/>
      <c r="CF65" s="16"/>
      <c r="CG65" s="16"/>
      <c r="CH65" s="16"/>
      <c r="CI65" s="16"/>
      <c r="CJ65" s="16"/>
      <c r="CK65" s="16"/>
      <c r="CL65" s="16"/>
      <c r="CM65" s="16"/>
      <c r="CN65" s="16"/>
      <c r="CQ65" s="113">
        <v>8</v>
      </c>
      <c r="CR65" s="113"/>
      <c r="CX65" s="2">
        <v>3</v>
      </c>
      <c r="CY65" s="2">
        <v>12</v>
      </c>
      <c r="CZ65" s="2">
        <v>7</v>
      </c>
      <c r="DA65" s="2">
        <v>2</v>
      </c>
      <c r="DB65" s="2">
        <v>1</v>
      </c>
      <c r="EP65" s="2">
        <v>1</v>
      </c>
      <c r="EQ65" s="114">
        <v>26</v>
      </c>
      <c r="ER65" s="84">
        <f t="shared" si="122"/>
        <v>25</v>
      </c>
    </row>
    <row r="66" spans="1:148" x14ac:dyDescent="0.2">
      <c r="A66" s="8"/>
      <c r="B66" s="8">
        <v>15</v>
      </c>
      <c r="AK66" s="16"/>
      <c r="AL66" s="16"/>
      <c r="AM66" s="16"/>
      <c r="AN66" s="16"/>
      <c r="AO66" s="16"/>
      <c r="AP66" s="16"/>
      <c r="AQ66" s="16"/>
      <c r="AR66" s="16"/>
      <c r="AS66" s="16"/>
      <c r="AT66" s="16"/>
      <c r="AU66" s="16"/>
      <c r="AV66" s="16"/>
      <c r="AW66" s="16"/>
      <c r="AX66" s="16"/>
      <c r="AY66" s="16"/>
      <c r="AZ66" s="16"/>
      <c r="BA66" s="16"/>
      <c r="BB66" s="16"/>
      <c r="BC66" s="16"/>
      <c r="BD66" s="16"/>
      <c r="BE66" s="16"/>
      <c r="BF66" s="16"/>
      <c r="BG66" s="16"/>
      <c r="BH66" s="16"/>
      <c r="BI66" s="16"/>
      <c r="BJ66" s="16"/>
      <c r="BK66" s="16"/>
      <c r="BL66" s="16"/>
      <c r="BM66" s="16"/>
      <c r="BN66" s="16"/>
      <c r="BO66" s="16"/>
      <c r="BP66" s="16"/>
      <c r="BQ66" s="16"/>
      <c r="BR66" s="16"/>
      <c r="BS66" s="16"/>
      <c r="BT66" s="16"/>
      <c r="BU66" s="16"/>
      <c r="BV66" s="16"/>
      <c r="BW66" s="16"/>
      <c r="BX66" s="16"/>
      <c r="BY66" s="16"/>
      <c r="BZ66" s="16"/>
      <c r="CA66" s="16"/>
      <c r="CB66" s="16"/>
      <c r="CC66" s="16"/>
      <c r="CD66" s="16"/>
      <c r="CE66" s="16"/>
      <c r="CF66" s="16"/>
      <c r="CG66" s="16"/>
      <c r="CH66" s="16"/>
      <c r="CI66" s="16"/>
      <c r="CJ66" s="16"/>
      <c r="CK66" s="16"/>
      <c r="CL66" s="16"/>
      <c r="CM66" s="16"/>
      <c r="CN66" s="16"/>
      <c r="CQ66" s="113">
        <v>9</v>
      </c>
      <c r="CR66" s="113"/>
      <c r="CW66" s="2">
        <v>1</v>
      </c>
      <c r="CX66" s="2">
        <v>1</v>
      </c>
      <c r="CY66" s="2">
        <v>6</v>
      </c>
      <c r="CZ66" s="2">
        <v>9</v>
      </c>
      <c r="DA66" s="2">
        <v>6</v>
      </c>
      <c r="DB66" s="2">
        <v>5</v>
      </c>
      <c r="DC66" s="2">
        <v>1</v>
      </c>
      <c r="EP66" s="2">
        <v>1</v>
      </c>
      <c r="EQ66" s="114">
        <v>30</v>
      </c>
      <c r="ER66" s="84">
        <f t="shared" si="122"/>
        <v>29</v>
      </c>
    </row>
    <row r="67" spans="1:148" x14ac:dyDescent="0.2">
      <c r="A67" s="8"/>
      <c r="B67" s="8">
        <v>16</v>
      </c>
      <c r="AK67" s="16"/>
      <c r="AL67" s="16"/>
      <c r="AM67" s="16"/>
      <c r="AN67" s="16"/>
      <c r="AO67" s="16"/>
      <c r="AP67" s="16"/>
      <c r="AQ67" s="16"/>
      <c r="AR67" s="16"/>
      <c r="AS67" s="16"/>
      <c r="AT67" s="16"/>
      <c r="AU67" s="16"/>
      <c r="AV67" s="16"/>
      <c r="AW67" s="16"/>
      <c r="AX67" s="16"/>
      <c r="AY67" s="16"/>
      <c r="AZ67" s="16"/>
      <c r="BA67" s="16"/>
      <c r="BB67" s="16"/>
      <c r="BC67" s="16"/>
      <c r="BD67" s="16"/>
      <c r="BE67" s="16"/>
      <c r="BF67" s="16"/>
      <c r="BG67" s="16"/>
      <c r="BH67" s="16"/>
      <c r="BI67" s="16"/>
      <c r="BJ67" s="16"/>
      <c r="BK67" s="16"/>
      <c r="BL67" s="16"/>
      <c r="BM67" s="16"/>
      <c r="BN67" s="16"/>
      <c r="BO67" s="16"/>
      <c r="BP67" s="16"/>
      <c r="BQ67" s="16"/>
      <c r="BR67" s="16"/>
      <c r="BS67" s="16"/>
      <c r="BT67" s="16"/>
      <c r="BU67" s="16"/>
      <c r="BV67" s="16"/>
      <c r="BW67" s="16"/>
      <c r="BX67" s="16"/>
      <c r="BY67" s="16"/>
      <c r="BZ67" s="16"/>
      <c r="CA67" s="16"/>
      <c r="CB67" s="16"/>
      <c r="CC67" s="16"/>
      <c r="CD67" s="16"/>
      <c r="CE67" s="16"/>
      <c r="CF67" s="16"/>
      <c r="CG67" s="16"/>
      <c r="CH67" s="16"/>
      <c r="CI67" s="16"/>
      <c r="CJ67" s="16"/>
      <c r="CK67" s="16"/>
      <c r="CL67" s="16"/>
      <c r="CM67" s="16"/>
      <c r="CN67" s="16"/>
      <c r="CQ67" s="113">
        <v>10</v>
      </c>
      <c r="CR67" s="113"/>
      <c r="CY67" s="2">
        <v>2</v>
      </c>
      <c r="CZ67" s="2">
        <v>4</v>
      </c>
      <c r="DA67" s="2">
        <v>8</v>
      </c>
      <c r="DB67" s="2">
        <v>4</v>
      </c>
      <c r="DC67" s="2">
        <v>3</v>
      </c>
      <c r="DD67" s="2">
        <v>1</v>
      </c>
      <c r="DJ67" s="2">
        <v>1</v>
      </c>
      <c r="EP67" s="2">
        <v>1</v>
      </c>
      <c r="EQ67" s="114">
        <v>24</v>
      </c>
      <c r="ER67" s="84">
        <f t="shared" si="122"/>
        <v>23</v>
      </c>
    </row>
    <row r="68" spans="1:148" x14ac:dyDescent="0.2">
      <c r="A68" s="8"/>
      <c r="B68" s="8">
        <v>17</v>
      </c>
      <c r="AK68" s="16"/>
      <c r="AL68" s="16"/>
      <c r="AM68" s="16"/>
      <c r="AN68" s="16"/>
      <c r="AO68" s="16"/>
      <c r="AP68" s="16"/>
      <c r="AQ68" s="16"/>
      <c r="AR68" s="16"/>
      <c r="AS68" s="16"/>
      <c r="AT68" s="16"/>
      <c r="AU68" s="16"/>
      <c r="AV68" s="16"/>
      <c r="AW68" s="16"/>
      <c r="AX68" s="16"/>
      <c r="AY68" s="16"/>
      <c r="AZ68" s="16"/>
      <c r="BA68" s="16"/>
      <c r="BB68" s="16"/>
      <c r="BC68" s="16"/>
      <c r="BD68" s="16"/>
      <c r="BE68" s="16"/>
      <c r="BF68" s="16"/>
      <c r="BG68" s="16"/>
      <c r="BH68" s="16"/>
      <c r="BI68" s="16"/>
      <c r="BJ68" s="16"/>
      <c r="BK68" s="16"/>
      <c r="BL68" s="16"/>
      <c r="BM68" s="16"/>
      <c r="BN68" s="16"/>
      <c r="BO68" s="16"/>
      <c r="BP68" s="16"/>
      <c r="BQ68" s="16"/>
      <c r="BR68" s="16"/>
      <c r="BS68" s="16"/>
      <c r="BT68" s="16"/>
      <c r="BU68" s="16"/>
      <c r="BV68" s="16"/>
      <c r="BW68" s="16"/>
      <c r="BX68" s="16"/>
      <c r="BY68" s="16"/>
      <c r="BZ68" s="16"/>
      <c r="CA68" s="16"/>
      <c r="CB68" s="16"/>
      <c r="CC68" s="16"/>
      <c r="CD68" s="16"/>
      <c r="CE68" s="16"/>
      <c r="CF68" s="16"/>
      <c r="CG68" s="16"/>
      <c r="CH68" s="16"/>
      <c r="CI68" s="16"/>
      <c r="CJ68" s="16"/>
      <c r="CK68" s="16"/>
      <c r="CL68" s="16"/>
      <c r="CM68" s="16"/>
      <c r="CN68" s="16"/>
      <c r="CQ68" s="113">
        <v>11</v>
      </c>
      <c r="CR68" s="113"/>
      <c r="DA68" s="2">
        <v>3</v>
      </c>
      <c r="DB68" s="2">
        <v>7</v>
      </c>
      <c r="DD68" s="2">
        <v>1</v>
      </c>
      <c r="DG68" s="2">
        <v>1</v>
      </c>
      <c r="EP68" s="2">
        <v>1</v>
      </c>
      <c r="EQ68" s="114">
        <v>13</v>
      </c>
      <c r="ER68" s="84">
        <f t="shared" si="122"/>
        <v>12</v>
      </c>
    </row>
    <row r="69" spans="1:148" x14ac:dyDescent="0.2">
      <c r="A69" s="8"/>
      <c r="B69" s="8">
        <v>18</v>
      </c>
      <c r="AK69" s="16"/>
      <c r="AL69" s="16"/>
      <c r="AM69" s="16"/>
      <c r="AN69" s="16"/>
      <c r="AO69" s="16"/>
      <c r="AP69" s="16"/>
      <c r="AQ69" s="16"/>
      <c r="AR69" s="16"/>
      <c r="AS69" s="16"/>
      <c r="AT69" s="16"/>
      <c r="AU69" s="16"/>
      <c r="AV69" s="16"/>
      <c r="AW69" s="16"/>
      <c r="AX69" s="16"/>
      <c r="AY69" s="16"/>
      <c r="AZ69" s="16"/>
      <c r="BA69" s="16"/>
      <c r="BB69" s="16"/>
      <c r="BC69" s="16"/>
      <c r="BD69" s="16"/>
      <c r="BE69" s="16"/>
      <c r="BF69" s="16"/>
      <c r="BG69" s="16"/>
      <c r="BH69" s="16"/>
      <c r="BI69" s="16"/>
      <c r="BJ69" s="16"/>
      <c r="BK69" s="16"/>
      <c r="BL69" s="16"/>
      <c r="BM69" s="16"/>
      <c r="BN69" s="16"/>
      <c r="BO69" s="16"/>
      <c r="BP69" s="16"/>
      <c r="BQ69" s="16"/>
      <c r="BR69" s="16"/>
      <c r="BS69" s="16"/>
      <c r="BT69" s="16"/>
      <c r="BU69" s="16"/>
      <c r="BV69" s="16"/>
      <c r="BW69" s="16"/>
      <c r="BX69" s="16"/>
      <c r="BY69" s="16"/>
      <c r="BZ69" s="16"/>
      <c r="CA69" s="16"/>
      <c r="CB69" s="16"/>
      <c r="CC69" s="16"/>
      <c r="CD69" s="16"/>
      <c r="CE69" s="16"/>
      <c r="CF69" s="16"/>
      <c r="CG69" s="16"/>
      <c r="CH69" s="16"/>
      <c r="CI69" s="16"/>
      <c r="CJ69" s="16"/>
      <c r="CK69" s="16"/>
      <c r="CL69" s="16"/>
      <c r="CM69" s="16"/>
      <c r="CN69" s="16"/>
      <c r="CQ69" s="113">
        <v>12</v>
      </c>
      <c r="CR69" s="113"/>
      <c r="CZ69" s="2">
        <v>2</v>
      </c>
      <c r="DA69" s="2">
        <v>1</v>
      </c>
      <c r="DB69" s="2">
        <v>3</v>
      </c>
      <c r="DC69" s="2">
        <v>4</v>
      </c>
      <c r="DD69" s="2">
        <v>3</v>
      </c>
      <c r="DF69" s="2">
        <v>1</v>
      </c>
      <c r="EP69" s="2">
        <v>1</v>
      </c>
      <c r="EQ69" s="114">
        <v>15</v>
      </c>
      <c r="ER69" s="84">
        <f t="shared" si="122"/>
        <v>14</v>
      </c>
    </row>
    <row r="70" spans="1:148" x14ac:dyDescent="0.2">
      <c r="A70" s="8"/>
      <c r="B70" s="8">
        <v>19</v>
      </c>
      <c r="AK70" s="16"/>
      <c r="AL70" s="16"/>
      <c r="AM70" s="16"/>
      <c r="AN70" s="16"/>
      <c r="AO70" s="16"/>
      <c r="AP70" s="16"/>
      <c r="AQ70" s="16"/>
      <c r="AR70" s="16"/>
      <c r="AS70" s="16"/>
      <c r="AT70" s="16"/>
      <c r="AU70" s="16"/>
      <c r="AV70" s="16"/>
      <c r="AW70" s="16"/>
      <c r="AX70" s="16"/>
      <c r="AY70" s="16"/>
      <c r="AZ70" s="16"/>
      <c r="BA70" s="16"/>
      <c r="BB70" s="16"/>
      <c r="BC70" s="16"/>
      <c r="BD70" s="16"/>
      <c r="BE70" s="16"/>
      <c r="BF70" s="16"/>
      <c r="BG70" s="16"/>
      <c r="BH70" s="16"/>
      <c r="BI70" s="16"/>
      <c r="BJ70" s="16"/>
      <c r="BK70" s="16"/>
      <c r="BL70" s="16"/>
      <c r="BM70" s="16"/>
      <c r="BN70" s="16"/>
      <c r="BO70" s="16"/>
      <c r="BP70" s="16"/>
      <c r="BQ70" s="16"/>
      <c r="BR70" s="16"/>
      <c r="BS70" s="16"/>
      <c r="BT70" s="16"/>
      <c r="BU70" s="16"/>
      <c r="BV70" s="16"/>
      <c r="BW70" s="16"/>
      <c r="BX70" s="16"/>
      <c r="BY70" s="16"/>
      <c r="BZ70" s="16"/>
      <c r="CA70" s="16"/>
      <c r="CB70" s="16"/>
      <c r="CC70" s="16"/>
      <c r="CD70" s="16"/>
      <c r="CE70" s="16"/>
      <c r="CF70" s="16"/>
      <c r="CG70" s="16"/>
      <c r="CH70" s="16"/>
      <c r="CI70" s="16"/>
      <c r="CJ70" s="16"/>
      <c r="CK70" s="16"/>
      <c r="CL70" s="16"/>
      <c r="CM70" s="16"/>
      <c r="CN70" s="16"/>
      <c r="CQ70" s="113">
        <v>13</v>
      </c>
      <c r="CR70" s="113"/>
      <c r="CX70" s="2">
        <v>1</v>
      </c>
      <c r="CZ70" s="2">
        <v>1</v>
      </c>
      <c r="DA70" s="2">
        <v>1</v>
      </c>
      <c r="DC70" s="2">
        <v>3</v>
      </c>
      <c r="DD70" s="2">
        <v>4</v>
      </c>
      <c r="DE70" s="2">
        <v>5</v>
      </c>
      <c r="DF70" s="2">
        <v>1</v>
      </c>
      <c r="EP70" s="2">
        <v>1</v>
      </c>
      <c r="EQ70" s="114">
        <v>17</v>
      </c>
      <c r="ER70" s="84">
        <f t="shared" si="122"/>
        <v>16</v>
      </c>
    </row>
    <row r="71" spans="1:148" x14ac:dyDescent="0.2">
      <c r="A71" s="8"/>
      <c r="B71" s="8">
        <v>20</v>
      </c>
      <c r="AK71" s="16"/>
      <c r="AL71" s="16"/>
      <c r="AM71" s="16"/>
      <c r="AN71" s="16"/>
      <c r="AO71" s="16"/>
      <c r="AP71" s="16"/>
      <c r="AQ71" s="16"/>
      <c r="AR71" s="16"/>
      <c r="AS71" s="16"/>
      <c r="AT71" s="16"/>
      <c r="AU71" s="16"/>
      <c r="AV71" s="16"/>
      <c r="AW71" s="16"/>
      <c r="AX71" s="16"/>
      <c r="AY71" s="16"/>
      <c r="AZ71" s="16"/>
      <c r="BA71" s="16"/>
      <c r="BB71" s="16"/>
      <c r="BC71" s="16"/>
      <c r="BD71" s="16"/>
      <c r="BE71" s="16"/>
      <c r="BF71" s="16"/>
      <c r="BG71" s="16"/>
      <c r="BH71" s="16"/>
      <c r="BI71" s="16"/>
      <c r="BJ71" s="16"/>
      <c r="BK71" s="16"/>
      <c r="BL71" s="16"/>
      <c r="BM71" s="16"/>
      <c r="BN71" s="16"/>
      <c r="BO71" s="16"/>
      <c r="BP71" s="16"/>
      <c r="BQ71" s="16"/>
      <c r="BR71" s="16"/>
      <c r="BS71" s="16"/>
      <c r="BT71" s="16"/>
      <c r="BU71" s="16"/>
      <c r="BV71" s="16"/>
      <c r="BW71" s="16"/>
      <c r="BX71" s="16"/>
      <c r="BY71" s="16"/>
      <c r="BZ71" s="16"/>
      <c r="CA71" s="16"/>
      <c r="CB71" s="16"/>
      <c r="CC71" s="16"/>
      <c r="CD71" s="16"/>
      <c r="CE71" s="16"/>
      <c r="CF71" s="16"/>
      <c r="CG71" s="16"/>
      <c r="CH71" s="16"/>
      <c r="CI71" s="16"/>
      <c r="CJ71" s="16"/>
      <c r="CK71" s="16"/>
      <c r="CL71" s="16"/>
      <c r="CM71" s="16"/>
      <c r="CN71" s="16"/>
      <c r="CQ71" s="113">
        <v>14</v>
      </c>
      <c r="CR71" s="113"/>
      <c r="DC71" s="2">
        <v>1</v>
      </c>
      <c r="DD71" s="2">
        <v>1</v>
      </c>
      <c r="DF71" s="2">
        <v>1</v>
      </c>
      <c r="DJ71" s="2">
        <v>1</v>
      </c>
      <c r="EP71" s="2">
        <v>1</v>
      </c>
      <c r="EQ71" s="114">
        <v>5</v>
      </c>
      <c r="ER71" s="84">
        <f t="shared" si="122"/>
        <v>4</v>
      </c>
    </row>
    <row r="72" spans="1:148" x14ac:dyDescent="0.2">
      <c r="A72" s="8"/>
      <c r="B72" s="8">
        <v>21</v>
      </c>
      <c r="AK72" s="16"/>
      <c r="AL72" s="16"/>
      <c r="AM72" s="16"/>
      <c r="AN72" s="16"/>
      <c r="AO72" s="16"/>
      <c r="AP72" s="16"/>
      <c r="AQ72" s="16"/>
      <c r="AR72" s="16"/>
      <c r="AS72" s="16"/>
      <c r="AT72" s="16"/>
      <c r="AU72" s="16"/>
      <c r="AV72" s="16"/>
      <c r="AW72" s="16"/>
      <c r="AX72" s="16"/>
      <c r="AY72" s="16"/>
      <c r="AZ72" s="16"/>
      <c r="BA72" s="16"/>
      <c r="BB72" s="16"/>
      <c r="BC72" s="16"/>
      <c r="BD72" s="16"/>
      <c r="BE72" s="16"/>
      <c r="BF72" s="16"/>
      <c r="BG72" s="16"/>
      <c r="BH72" s="16"/>
      <c r="BI72" s="16"/>
      <c r="BJ72" s="16"/>
      <c r="BK72" s="16"/>
      <c r="BL72" s="16"/>
      <c r="BM72" s="16"/>
      <c r="BN72" s="16"/>
      <c r="BO72" s="16"/>
      <c r="BP72" s="16"/>
      <c r="BQ72" s="16"/>
      <c r="BR72" s="16"/>
      <c r="BS72" s="16"/>
      <c r="BT72" s="16"/>
      <c r="BU72" s="16"/>
      <c r="BV72" s="16"/>
      <c r="BW72" s="16"/>
      <c r="BX72" s="16"/>
      <c r="BY72" s="16"/>
      <c r="BZ72" s="16"/>
      <c r="CA72" s="16"/>
      <c r="CB72" s="16"/>
      <c r="CC72" s="16"/>
      <c r="CD72" s="16"/>
      <c r="CE72" s="16"/>
      <c r="CF72" s="16"/>
      <c r="CG72" s="16"/>
      <c r="CH72" s="16"/>
      <c r="CI72" s="16"/>
      <c r="CJ72" s="16"/>
      <c r="CK72" s="16"/>
      <c r="CL72" s="16"/>
      <c r="CM72" s="16"/>
      <c r="CN72" s="16"/>
      <c r="CQ72" s="113">
        <v>15</v>
      </c>
      <c r="CR72" s="113"/>
      <c r="DD72" s="2">
        <v>1</v>
      </c>
      <c r="DE72" s="2">
        <v>2</v>
      </c>
      <c r="DF72" s="2">
        <v>1</v>
      </c>
      <c r="DG72" s="2">
        <v>1</v>
      </c>
      <c r="EP72" s="2">
        <v>1</v>
      </c>
      <c r="EQ72" s="114">
        <v>6</v>
      </c>
      <c r="ER72" s="84">
        <f t="shared" si="122"/>
        <v>5</v>
      </c>
    </row>
    <row r="73" spans="1:148" x14ac:dyDescent="0.2">
      <c r="A73" s="8"/>
      <c r="B73" s="8">
        <v>22</v>
      </c>
      <c r="AK73" s="16"/>
      <c r="AL73" s="16"/>
      <c r="AM73" s="16"/>
      <c r="AN73" s="16"/>
      <c r="AO73" s="16"/>
      <c r="AP73" s="16"/>
      <c r="AQ73" s="16"/>
      <c r="AR73" s="16"/>
      <c r="AS73" s="16"/>
      <c r="AT73" s="16"/>
      <c r="AU73" s="16"/>
      <c r="AV73" s="16"/>
      <c r="AW73" s="16"/>
      <c r="AX73" s="16"/>
      <c r="AY73" s="16"/>
      <c r="AZ73" s="16"/>
      <c r="BA73" s="16"/>
      <c r="BB73" s="16"/>
      <c r="BC73" s="16"/>
      <c r="BD73" s="16"/>
      <c r="BE73" s="16"/>
      <c r="BF73" s="16"/>
      <c r="BG73" s="16"/>
      <c r="BH73" s="16"/>
      <c r="BI73" s="16"/>
      <c r="BJ73" s="16"/>
      <c r="BK73" s="16"/>
      <c r="BL73" s="16"/>
      <c r="BM73" s="16"/>
      <c r="BN73" s="16"/>
      <c r="BO73" s="16"/>
      <c r="BP73" s="16"/>
      <c r="BQ73" s="16"/>
      <c r="BR73" s="16"/>
      <c r="BS73" s="16"/>
      <c r="BT73" s="16"/>
      <c r="BU73" s="16"/>
      <c r="BV73" s="16"/>
      <c r="BW73" s="16"/>
      <c r="BX73" s="16"/>
      <c r="BY73" s="16"/>
      <c r="BZ73" s="16"/>
      <c r="CA73" s="16"/>
      <c r="CB73" s="16"/>
      <c r="CC73" s="16"/>
      <c r="CD73" s="16"/>
      <c r="CE73" s="16"/>
      <c r="CF73" s="16"/>
      <c r="CG73" s="16"/>
      <c r="CH73" s="16"/>
      <c r="CI73" s="16"/>
      <c r="CJ73" s="16"/>
      <c r="CK73" s="16"/>
      <c r="CL73" s="16"/>
      <c r="CM73" s="16"/>
      <c r="CN73" s="16"/>
      <c r="CQ73" s="113">
        <v>16</v>
      </c>
      <c r="CR73" s="113"/>
      <c r="DF73" s="2">
        <v>1</v>
      </c>
      <c r="DG73" s="2">
        <v>1</v>
      </c>
      <c r="DH73" s="2">
        <v>1</v>
      </c>
      <c r="EP73" s="2">
        <v>1</v>
      </c>
      <c r="EQ73" s="114">
        <v>4</v>
      </c>
      <c r="ER73" s="84">
        <f t="shared" si="122"/>
        <v>3</v>
      </c>
    </row>
    <row r="74" spans="1:148" x14ac:dyDescent="0.2">
      <c r="A74" s="8"/>
      <c r="B74" s="8">
        <v>23</v>
      </c>
      <c r="AK74" s="16"/>
      <c r="AL74" s="16"/>
      <c r="AM74" s="16"/>
      <c r="AN74" s="16"/>
      <c r="AO74" s="16"/>
      <c r="AP74" s="16"/>
      <c r="AQ74" s="16"/>
      <c r="AR74" s="16"/>
      <c r="AS74" s="16"/>
      <c r="AT74" s="16"/>
      <c r="AU74" s="16"/>
      <c r="AV74" s="16"/>
      <c r="AW74" s="16"/>
      <c r="AX74" s="16"/>
      <c r="AY74" s="16"/>
      <c r="AZ74" s="16"/>
      <c r="BA74" s="16"/>
      <c r="BB74" s="16"/>
      <c r="BC74" s="16"/>
      <c r="BD74" s="16"/>
      <c r="BE74" s="16"/>
      <c r="BF74" s="16"/>
      <c r="BG74" s="16"/>
      <c r="BH74" s="16"/>
      <c r="BI74" s="16"/>
      <c r="BJ74" s="16"/>
      <c r="BK74" s="16"/>
      <c r="BL74" s="16"/>
      <c r="BM74" s="16"/>
      <c r="BN74" s="16"/>
      <c r="BO74" s="16"/>
      <c r="BP74" s="16"/>
      <c r="BQ74" s="16"/>
      <c r="BR74" s="16"/>
      <c r="BS74" s="16"/>
      <c r="BT74" s="16"/>
      <c r="BU74" s="16"/>
      <c r="BV74" s="16"/>
      <c r="BW74" s="16"/>
      <c r="BX74" s="16"/>
      <c r="BY74" s="16"/>
      <c r="BZ74" s="16"/>
      <c r="CA74" s="16"/>
      <c r="CB74" s="16"/>
      <c r="CC74" s="16"/>
      <c r="CD74" s="16"/>
      <c r="CE74" s="16"/>
      <c r="CF74" s="16"/>
      <c r="CG74" s="16"/>
      <c r="CH74" s="16"/>
      <c r="CI74" s="16"/>
      <c r="CJ74" s="16"/>
      <c r="CK74" s="16"/>
      <c r="CL74" s="16"/>
      <c r="CM74" s="16"/>
      <c r="CN74" s="16"/>
      <c r="CQ74" s="113">
        <v>17</v>
      </c>
      <c r="CR74" s="113"/>
      <c r="DG74" s="2">
        <v>1</v>
      </c>
      <c r="EP74" s="2">
        <v>1</v>
      </c>
      <c r="EQ74" s="114">
        <v>2</v>
      </c>
      <c r="ER74" s="84">
        <f t="shared" si="122"/>
        <v>1</v>
      </c>
    </row>
    <row r="75" spans="1:148" x14ac:dyDescent="0.2">
      <c r="A75" s="8"/>
      <c r="B75" s="8">
        <v>24</v>
      </c>
      <c r="AK75" s="16"/>
      <c r="AL75" s="16"/>
      <c r="AM75" s="16"/>
      <c r="AN75" s="16"/>
      <c r="AO75" s="16"/>
      <c r="AP75" s="16"/>
      <c r="AQ75" s="16"/>
      <c r="AR75" s="16"/>
      <c r="AS75" s="16"/>
      <c r="AT75" s="16"/>
      <c r="AU75" s="16"/>
      <c r="AV75" s="16"/>
      <c r="AW75" s="16"/>
      <c r="AX75" s="16"/>
      <c r="AY75" s="16"/>
      <c r="AZ75" s="16"/>
      <c r="BA75" s="16"/>
      <c r="BB75" s="16"/>
      <c r="BC75" s="16"/>
      <c r="BD75" s="16"/>
      <c r="BE75" s="16"/>
      <c r="BF75" s="16"/>
      <c r="BG75" s="16"/>
      <c r="BH75" s="16"/>
      <c r="BI75" s="16"/>
      <c r="BJ75" s="16"/>
      <c r="BK75" s="16"/>
      <c r="BL75" s="16"/>
      <c r="BM75" s="16"/>
      <c r="BN75" s="16"/>
      <c r="BO75" s="16"/>
      <c r="BP75" s="16"/>
      <c r="BQ75" s="16"/>
      <c r="BR75" s="16"/>
      <c r="BS75" s="16"/>
      <c r="BT75" s="16"/>
      <c r="BU75" s="16"/>
      <c r="BV75" s="16"/>
      <c r="BW75" s="16"/>
      <c r="BX75" s="16"/>
      <c r="BY75" s="16"/>
      <c r="BZ75" s="16"/>
      <c r="CA75" s="16"/>
      <c r="CB75" s="16"/>
      <c r="CC75" s="16"/>
      <c r="CD75" s="16"/>
      <c r="CE75" s="16"/>
      <c r="CF75" s="16"/>
      <c r="CG75" s="16"/>
      <c r="CH75" s="16"/>
      <c r="CI75" s="16"/>
      <c r="CJ75" s="16"/>
      <c r="CK75" s="16"/>
      <c r="CL75" s="16"/>
      <c r="CM75" s="16"/>
      <c r="CN75" s="16"/>
      <c r="CQ75" s="113">
        <v>18</v>
      </c>
      <c r="CR75" s="113"/>
      <c r="DF75" s="2">
        <v>1</v>
      </c>
      <c r="DJ75" s="2">
        <v>1</v>
      </c>
      <c r="DL75" s="2">
        <v>1</v>
      </c>
      <c r="EP75" s="2">
        <v>1</v>
      </c>
      <c r="EQ75" s="114">
        <v>4</v>
      </c>
      <c r="ER75" s="84">
        <f t="shared" si="122"/>
        <v>3</v>
      </c>
    </row>
    <row r="76" spans="1:148" x14ac:dyDescent="0.2">
      <c r="A76" s="8"/>
      <c r="B76" s="8">
        <v>25</v>
      </c>
      <c r="AK76" s="16"/>
      <c r="AL76" s="16"/>
      <c r="AM76" s="16"/>
      <c r="AN76" s="16"/>
      <c r="AO76" s="16"/>
      <c r="AP76" s="16"/>
      <c r="AQ76" s="16"/>
      <c r="AR76" s="16"/>
      <c r="AS76" s="16"/>
      <c r="AT76" s="16"/>
      <c r="AU76" s="16"/>
      <c r="AV76" s="16"/>
      <c r="AW76" s="16"/>
      <c r="AX76" s="16"/>
      <c r="AY76" s="16"/>
      <c r="AZ76" s="16"/>
      <c r="BA76" s="16"/>
      <c r="BB76" s="16"/>
      <c r="BC76" s="16"/>
      <c r="BD76" s="16"/>
      <c r="BE76" s="16"/>
      <c r="BF76" s="16"/>
      <c r="BG76" s="16"/>
      <c r="BH76" s="16"/>
      <c r="BI76" s="16"/>
      <c r="BJ76" s="16"/>
      <c r="BK76" s="16"/>
      <c r="BL76" s="16"/>
      <c r="BM76" s="16"/>
      <c r="BN76" s="16"/>
      <c r="BO76" s="16"/>
      <c r="BP76" s="16"/>
      <c r="BQ76" s="16"/>
      <c r="BR76" s="16"/>
      <c r="BS76" s="16"/>
      <c r="BT76" s="16"/>
      <c r="BU76" s="16"/>
      <c r="BV76" s="16"/>
      <c r="BW76" s="16"/>
      <c r="BX76" s="16"/>
      <c r="BY76" s="16"/>
      <c r="BZ76" s="16"/>
      <c r="CA76" s="16"/>
      <c r="CB76" s="16"/>
      <c r="CC76" s="16"/>
      <c r="CD76" s="16"/>
      <c r="CE76" s="16"/>
      <c r="CF76" s="16"/>
      <c r="CG76" s="16"/>
      <c r="CH76" s="16"/>
      <c r="CI76" s="16"/>
      <c r="CJ76" s="16"/>
      <c r="CK76" s="16"/>
      <c r="CL76" s="16"/>
      <c r="CM76" s="16"/>
      <c r="CN76" s="16"/>
      <c r="CQ76" s="113">
        <v>19</v>
      </c>
      <c r="CR76" s="113"/>
      <c r="DJ76" s="2">
        <v>1</v>
      </c>
      <c r="EP76" s="2">
        <v>1</v>
      </c>
      <c r="EQ76" s="114">
        <v>2</v>
      </c>
      <c r="ER76" s="84">
        <f t="shared" si="122"/>
        <v>1</v>
      </c>
    </row>
    <row r="77" spans="1:148" x14ac:dyDescent="0.2">
      <c r="A77" s="8"/>
      <c r="B77" s="8">
        <v>26</v>
      </c>
      <c r="AK77" s="16"/>
      <c r="AL77" s="16"/>
      <c r="AM77" s="16"/>
      <c r="AN77" s="16"/>
      <c r="AO77" s="16"/>
      <c r="AP77" s="16"/>
      <c r="AQ77" s="16"/>
      <c r="AR77" s="16"/>
      <c r="AS77" s="16"/>
      <c r="AT77" s="16"/>
      <c r="AU77" s="16"/>
      <c r="AV77" s="16"/>
      <c r="AW77" s="16"/>
      <c r="AX77" s="16"/>
      <c r="AY77" s="16"/>
      <c r="AZ77" s="16"/>
      <c r="BA77" s="16"/>
      <c r="BB77" s="16"/>
      <c r="BC77" s="16"/>
      <c r="BD77" s="16"/>
      <c r="BE77" s="16"/>
      <c r="BF77" s="16"/>
      <c r="BG77" s="16"/>
      <c r="BH77" s="16"/>
      <c r="BI77" s="16"/>
      <c r="BJ77" s="16"/>
      <c r="BK77" s="16"/>
      <c r="BL77" s="16"/>
      <c r="BM77" s="16"/>
      <c r="BN77" s="16"/>
      <c r="BO77" s="16"/>
      <c r="BP77" s="16"/>
      <c r="BQ77" s="16"/>
      <c r="BR77" s="16"/>
      <c r="BS77" s="16"/>
      <c r="BT77" s="16"/>
      <c r="BU77" s="16"/>
      <c r="BV77" s="16"/>
      <c r="BW77" s="16"/>
      <c r="BX77" s="16"/>
      <c r="BY77" s="16"/>
      <c r="BZ77" s="16"/>
      <c r="CA77" s="16"/>
      <c r="CB77" s="16"/>
      <c r="CC77" s="16"/>
      <c r="CD77" s="16"/>
      <c r="CE77" s="16"/>
      <c r="CF77" s="16"/>
      <c r="CG77" s="16"/>
      <c r="CH77" s="16"/>
      <c r="CI77" s="16"/>
      <c r="CJ77" s="16"/>
      <c r="CK77" s="16"/>
      <c r="CL77" s="16"/>
      <c r="CM77" s="16"/>
      <c r="CN77" s="16"/>
      <c r="CQ77" s="113">
        <v>20</v>
      </c>
      <c r="CR77" s="113"/>
      <c r="DI77" s="2">
        <v>1</v>
      </c>
      <c r="DL77" s="2">
        <v>1</v>
      </c>
      <c r="EP77" s="2">
        <v>1</v>
      </c>
      <c r="EQ77" s="114">
        <v>3</v>
      </c>
      <c r="ER77" s="84">
        <f t="shared" si="122"/>
        <v>2</v>
      </c>
    </row>
    <row r="78" spans="1:148" x14ac:dyDescent="0.2">
      <c r="A78" s="8"/>
      <c r="B78" s="8">
        <v>27</v>
      </c>
      <c r="AK78" s="16"/>
      <c r="AL78" s="16"/>
      <c r="AM78" s="16"/>
      <c r="AN78" s="16"/>
      <c r="AO78" s="16"/>
      <c r="AP78" s="16"/>
      <c r="AQ78" s="16"/>
      <c r="AR78" s="16"/>
      <c r="AS78" s="16"/>
      <c r="AT78" s="16"/>
      <c r="AU78" s="16"/>
      <c r="AV78" s="16"/>
      <c r="AW78" s="16"/>
      <c r="AX78" s="16"/>
      <c r="AY78" s="16"/>
      <c r="AZ78" s="16"/>
      <c r="BA78" s="16"/>
      <c r="BB78" s="16"/>
      <c r="BC78" s="16"/>
      <c r="BD78" s="16"/>
      <c r="BE78" s="16"/>
      <c r="BF78" s="16"/>
      <c r="BG78" s="16"/>
      <c r="BH78" s="16"/>
      <c r="BI78" s="16"/>
      <c r="BJ78" s="16"/>
      <c r="BK78" s="16"/>
      <c r="BL78" s="16"/>
      <c r="BM78" s="16"/>
      <c r="BN78" s="16"/>
      <c r="BO78" s="16"/>
      <c r="BP78" s="16"/>
      <c r="BQ78" s="16"/>
      <c r="BR78" s="16"/>
      <c r="BS78" s="16"/>
      <c r="BT78" s="16"/>
      <c r="BU78" s="16"/>
      <c r="BV78" s="16"/>
      <c r="BW78" s="16"/>
      <c r="BX78" s="16"/>
      <c r="BY78" s="16"/>
      <c r="BZ78" s="16"/>
      <c r="CA78" s="16"/>
      <c r="CB78" s="16"/>
      <c r="CC78" s="16"/>
      <c r="CD78" s="16"/>
      <c r="CE78" s="16"/>
      <c r="CF78" s="16"/>
      <c r="CG78" s="16"/>
      <c r="CH78" s="16"/>
      <c r="CI78" s="16"/>
      <c r="CJ78" s="16"/>
      <c r="CK78" s="16"/>
      <c r="CL78" s="16"/>
      <c r="CM78" s="16"/>
      <c r="CN78" s="16"/>
      <c r="CQ78" s="113">
        <v>21</v>
      </c>
      <c r="CR78" s="113"/>
      <c r="DE78" s="2">
        <v>1</v>
      </c>
      <c r="DH78" s="2">
        <v>1</v>
      </c>
      <c r="DM78" s="2">
        <v>1</v>
      </c>
      <c r="EP78" s="2">
        <v>1</v>
      </c>
      <c r="EQ78" s="114">
        <v>4</v>
      </c>
      <c r="ER78" s="84">
        <f t="shared" si="122"/>
        <v>3</v>
      </c>
    </row>
    <row r="79" spans="1:148" x14ac:dyDescent="0.2">
      <c r="A79" s="8"/>
      <c r="B79" s="8">
        <v>28</v>
      </c>
      <c r="AK79" s="16"/>
      <c r="AL79" s="16"/>
      <c r="AM79" s="16"/>
      <c r="AN79" s="16"/>
      <c r="AO79" s="16"/>
      <c r="AP79" s="16"/>
      <c r="AQ79" s="16"/>
      <c r="AR79" s="16"/>
      <c r="AS79" s="16"/>
      <c r="AT79" s="16"/>
      <c r="AU79" s="16"/>
      <c r="AV79" s="16"/>
      <c r="AW79" s="16"/>
      <c r="AX79" s="16"/>
      <c r="AY79" s="16"/>
      <c r="AZ79" s="16"/>
      <c r="BA79" s="16"/>
      <c r="BB79" s="16"/>
      <c r="BC79" s="16"/>
      <c r="BD79" s="16"/>
      <c r="BE79" s="16"/>
      <c r="BF79" s="16"/>
      <c r="BG79" s="16"/>
      <c r="BH79" s="16"/>
      <c r="BI79" s="16"/>
      <c r="BJ79" s="16"/>
      <c r="BK79" s="16"/>
      <c r="BL79" s="16"/>
      <c r="BM79" s="16"/>
      <c r="BN79" s="16"/>
      <c r="BO79" s="16"/>
      <c r="BP79" s="16"/>
      <c r="BQ79" s="16"/>
      <c r="BR79" s="16"/>
      <c r="BS79" s="16"/>
      <c r="BT79" s="16"/>
      <c r="BU79" s="16"/>
      <c r="BV79" s="16"/>
      <c r="BW79" s="16"/>
      <c r="BX79" s="16"/>
      <c r="BY79" s="16"/>
      <c r="BZ79" s="16"/>
      <c r="CA79" s="16"/>
      <c r="CB79" s="16"/>
      <c r="CC79" s="16"/>
      <c r="CD79" s="16"/>
      <c r="CE79" s="16"/>
      <c r="CF79" s="16"/>
      <c r="CG79" s="16"/>
      <c r="CH79" s="16"/>
      <c r="CI79" s="16"/>
      <c r="CJ79" s="16"/>
      <c r="CK79" s="16"/>
      <c r="CL79" s="16"/>
      <c r="CM79" s="16"/>
      <c r="CN79" s="16"/>
      <c r="CQ79" s="113">
        <v>22</v>
      </c>
      <c r="CR79" s="113"/>
      <c r="DK79" s="2">
        <v>1</v>
      </c>
      <c r="DM79" s="2">
        <v>2</v>
      </c>
      <c r="EP79" s="2">
        <v>1</v>
      </c>
      <c r="EQ79" s="114">
        <v>4</v>
      </c>
      <c r="ER79" s="84">
        <f t="shared" si="122"/>
        <v>3</v>
      </c>
    </row>
    <row r="80" spans="1:148" x14ac:dyDescent="0.2">
      <c r="A80" s="8"/>
      <c r="B80" s="8">
        <v>29</v>
      </c>
      <c r="AK80" s="16"/>
      <c r="AL80" s="16"/>
      <c r="AM80" s="16"/>
      <c r="AN80" s="16"/>
      <c r="AO80" s="16"/>
      <c r="AP80" s="16"/>
      <c r="AQ80" s="16"/>
      <c r="AR80" s="16"/>
      <c r="AS80" s="16"/>
      <c r="AT80" s="16"/>
      <c r="AU80" s="16"/>
      <c r="AV80" s="16"/>
      <c r="AW80" s="16"/>
      <c r="AX80" s="16"/>
      <c r="AY80" s="16"/>
      <c r="AZ80" s="16"/>
      <c r="BA80" s="16"/>
      <c r="BB80" s="16"/>
      <c r="BC80" s="16"/>
      <c r="BD80" s="16"/>
      <c r="BE80" s="16"/>
      <c r="BF80" s="16"/>
      <c r="BG80" s="16"/>
      <c r="BH80" s="16"/>
      <c r="BI80" s="16"/>
      <c r="BJ80" s="16"/>
      <c r="BK80" s="16"/>
      <c r="BL80" s="16"/>
      <c r="BM80" s="16"/>
      <c r="BN80" s="16"/>
      <c r="BO80" s="16"/>
      <c r="BP80" s="16"/>
      <c r="BQ80" s="16"/>
      <c r="BR80" s="16"/>
      <c r="BS80" s="16"/>
      <c r="BT80" s="16"/>
      <c r="BU80" s="16"/>
      <c r="BV80" s="16"/>
      <c r="BW80" s="16"/>
      <c r="BX80" s="16"/>
      <c r="BY80" s="16"/>
      <c r="BZ80" s="16"/>
      <c r="CA80" s="16"/>
      <c r="CB80" s="16"/>
      <c r="CC80" s="16"/>
      <c r="CD80" s="16"/>
      <c r="CE80" s="16"/>
      <c r="CF80" s="16"/>
      <c r="CG80" s="16"/>
      <c r="CH80" s="16"/>
      <c r="CI80" s="16"/>
      <c r="CJ80" s="16"/>
      <c r="CK80" s="16"/>
      <c r="CL80" s="16"/>
      <c r="CM80" s="16"/>
      <c r="CN80" s="16"/>
      <c r="CQ80" s="113">
        <v>23</v>
      </c>
      <c r="CR80" s="113"/>
      <c r="DP80" s="2">
        <v>1</v>
      </c>
      <c r="EP80" s="2">
        <v>1</v>
      </c>
      <c r="EQ80" s="114">
        <v>2</v>
      </c>
      <c r="ER80" s="84">
        <f t="shared" si="122"/>
        <v>1</v>
      </c>
    </row>
    <row r="81" spans="1:148" x14ac:dyDescent="0.2">
      <c r="A81" s="8"/>
      <c r="B81" s="8">
        <v>30</v>
      </c>
      <c r="AK81" s="16"/>
      <c r="AL81" s="16"/>
      <c r="AM81" s="16"/>
      <c r="AN81" s="16"/>
      <c r="AO81" s="16"/>
      <c r="AP81" s="16"/>
      <c r="AQ81" s="16"/>
      <c r="AR81" s="16"/>
      <c r="AS81" s="16"/>
      <c r="AT81" s="16"/>
      <c r="AU81" s="16"/>
      <c r="AV81" s="16"/>
      <c r="AW81" s="16"/>
      <c r="AX81" s="16"/>
      <c r="AY81" s="16"/>
      <c r="AZ81" s="16"/>
      <c r="BA81" s="16"/>
      <c r="BB81" s="16"/>
      <c r="BC81" s="16"/>
      <c r="BD81" s="16"/>
      <c r="BE81" s="16"/>
      <c r="BF81" s="16"/>
      <c r="BG81" s="16"/>
      <c r="BH81" s="16"/>
      <c r="BI81" s="16"/>
      <c r="BJ81" s="16"/>
      <c r="BK81" s="16"/>
      <c r="BL81" s="16"/>
      <c r="BM81" s="16"/>
      <c r="BN81" s="16"/>
      <c r="BO81" s="16"/>
      <c r="BP81" s="16"/>
      <c r="BQ81" s="16"/>
      <c r="BR81" s="16"/>
      <c r="BS81" s="16"/>
      <c r="BT81" s="16"/>
      <c r="BU81" s="16"/>
      <c r="BV81" s="16"/>
      <c r="BW81" s="16"/>
      <c r="BX81" s="16"/>
      <c r="BY81" s="16"/>
      <c r="BZ81" s="16"/>
      <c r="CA81" s="16"/>
      <c r="CB81" s="16"/>
      <c r="CC81" s="16"/>
      <c r="CD81" s="16"/>
      <c r="CE81" s="16"/>
      <c r="CF81" s="16"/>
      <c r="CG81" s="16"/>
      <c r="CH81" s="16"/>
      <c r="CI81" s="16"/>
      <c r="CJ81" s="16"/>
      <c r="CK81" s="16"/>
      <c r="CL81" s="16"/>
      <c r="CM81" s="16"/>
      <c r="CN81" s="16"/>
      <c r="CQ81" s="113">
        <v>24</v>
      </c>
      <c r="CR81" s="113"/>
      <c r="DO81" s="2">
        <v>2</v>
      </c>
      <c r="EP81" s="2">
        <v>1</v>
      </c>
      <c r="EQ81" s="114">
        <v>3</v>
      </c>
      <c r="ER81" s="84">
        <f t="shared" si="122"/>
        <v>2</v>
      </c>
    </row>
    <row r="82" spans="1:148" x14ac:dyDescent="0.2">
      <c r="A82" s="8"/>
      <c r="B82" s="8">
        <v>31</v>
      </c>
      <c r="AK82" s="16"/>
      <c r="AL82" s="16"/>
      <c r="AM82" s="16"/>
      <c r="AN82" s="16"/>
      <c r="AO82" s="16"/>
      <c r="AP82" s="16"/>
      <c r="AQ82" s="16"/>
      <c r="AR82" s="16"/>
      <c r="AS82" s="16"/>
      <c r="AT82" s="16"/>
      <c r="AU82" s="16"/>
      <c r="AV82" s="16"/>
      <c r="AW82" s="16"/>
      <c r="AX82" s="16"/>
      <c r="AY82" s="16"/>
      <c r="AZ82" s="16"/>
      <c r="BA82" s="16"/>
      <c r="BB82" s="16"/>
      <c r="BC82" s="16"/>
      <c r="BD82" s="16"/>
      <c r="BE82" s="16"/>
      <c r="BF82" s="16"/>
      <c r="BG82" s="16"/>
      <c r="BH82" s="16"/>
      <c r="BI82" s="16"/>
      <c r="BJ82" s="16"/>
      <c r="BK82" s="16"/>
      <c r="BL82" s="16"/>
      <c r="BM82" s="16"/>
      <c r="BN82" s="16"/>
      <c r="BO82" s="16"/>
      <c r="BP82" s="16"/>
      <c r="BQ82" s="16"/>
      <c r="BR82" s="16"/>
      <c r="BS82" s="16"/>
      <c r="BT82" s="16"/>
      <c r="BU82" s="16"/>
      <c r="BV82" s="16"/>
      <c r="BW82" s="16"/>
      <c r="BX82" s="16"/>
      <c r="BY82" s="16"/>
      <c r="BZ82" s="16"/>
      <c r="CA82" s="16"/>
      <c r="CB82" s="16"/>
      <c r="CC82" s="16"/>
      <c r="CD82" s="16"/>
      <c r="CE82" s="16"/>
      <c r="CF82" s="16"/>
      <c r="CG82" s="16"/>
      <c r="CH82" s="16"/>
      <c r="CI82" s="16"/>
      <c r="CJ82" s="16"/>
      <c r="CK82" s="16"/>
      <c r="CL82" s="16"/>
      <c r="CM82" s="16"/>
      <c r="CN82" s="16"/>
      <c r="CQ82" s="113">
        <v>25</v>
      </c>
      <c r="CR82" s="113"/>
      <c r="EP82" s="2">
        <v>1</v>
      </c>
      <c r="EQ82" s="114">
        <v>1</v>
      </c>
      <c r="ER82" s="84">
        <f t="shared" si="122"/>
        <v>0</v>
      </c>
    </row>
    <row r="83" spans="1:148" x14ac:dyDescent="0.2">
      <c r="A83" s="8"/>
      <c r="B83" s="8">
        <v>32</v>
      </c>
      <c r="AK83" s="16"/>
      <c r="AL83" s="16"/>
      <c r="AM83" s="16"/>
      <c r="AN83" s="16"/>
      <c r="AO83" s="16"/>
      <c r="AP83" s="16"/>
      <c r="AQ83" s="16"/>
      <c r="AR83" s="16"/>
      <c r="AS83" s="16"/>
      <c r="AT83" s="16"/>
      <c r="AU83" s="16"/>
      <c r="AV83" s="16"/>
      <c r="AW83" s="16"/>
      <c r="AX83" s="16"/>
      <c r="AY83" s="16"/>
      <c r="AZ83" s="16"/>
      <c r="BA83" s="16"/>
      <c r="BB83" s="16"/>
      <c r="BC83" s="16"/>
      <c r="BD83" s="16"/>
      <c r="BE83" s="16"/>
      <c r="BF83" s="16"/>
      <c r="BG83" s="16"/>
      <c r="BH83" s="16"/>
      <c r="BI83" s="16"/>
      <c r="BJ83" s="16"/>
      <c r="BK83" s="16"/>
      <c r="BL83" s="16"/>
      <c r="BM83" s="16"/>
      <c r="BN83" s="16"/>
      <c r="BO83" s="16"/>
      <c r="BP83" s="16"/>
      <c r="BQ83" s="16"/>
      <c r="BR83" s="16"/>
      <c r="BS83" s="16"/>
      <c r="BT83" s="16"/>
      <c r="BU83" s="16"/>
      <c r="BV83" s="16"/>
      <c r="BW83" s="16"/>
      <c r="BX83" s="16"/>
      <c r="BY83" s="16"/>
      <c r="BZ83" s="16"/>
      <c r="CA83" s="16"/>
      <c r="CB83" s="16"/>
      <c r="CC83" s="16"/>
      <c r="CD83" s="16"/>
      <c r="CE83" s="16"/>
      <c r="CF83" s="16"/>
      <c r="CG83" s="16"/>
      <c r="CH83" s="16"/>
      <c r="CI83" s="16"/>
      <c r="CJ83" s="16"/>
      <c r="CK83" s="16"/>
      <c r="CL83" s="16"/>
      <c r="CM83" s="16"/>
      <c r="CN83" s="16"/>
      <c r="CQ83" s="113">
        <v>26</v>
      </c>
      <c r="CR83" s="113"/>
      <c r="DQ83" s="2">
        <v>1</v>
      </c>
      <c r="DS83" s="2">
        <v>1</v>
      </c>
      <c r="EP83" s="2">
        <v>1</v>
      </c>
      <c r="EQ83" s="114">
        <v>3</v>
      </c>
      <c r="ER83" s="84">
        <f t="shared" si="122"/>
        <v>2</v>
      </c>
    </row>
    <row r="84" spans="1:148" x14ac:dyDescent="0.2">
      <c r="A84" s="8"/>
      <c r="B84" s="8">
        <v>33</v>
      </c>
      <c r="AK84" s="16"/>
      <c r="AL84" s="16"/>
      <c r="AM84" s="16"/>
      <c r="AN84" s="16"/>
      <c r="AO84" s="16"/>
      <c r="AP84" s="16"/>
      <c r="AQ84" s="16"/>
      <c r="AR84" s="16"/>
      <c r="AS84" s="16"/>
      <c r="AT84" s="16"/>
      <c r="AU84" s="16"/>
      <c r="AV84" s="16"/>
      <c r="AW84" s="16"/>
      <c r="AX84" s="16"/>
      <c r="AY84" s="16"/>
      <c r="AZ84" s="16"/>
      <c r="BA84" s="16"/>
      <c r="BB84" s="16"/>
      <c r="BC84" s="16"/>
      <c r="BD84" s="16"/>
      <c r="BE84" s="16"/>
      <c r="BF84" s="16"/>
      <c r="BG84" s="16"/>
      <c r="BH84" s="16"/>
      <c r="BI84" s="16"/>
      <c r="BJ84" s="16"/>
      <c r="BK84" s="16"/>
      <c r="BL84" s="16"/>
      <c r="BM84" s="16"/>
      <c r="BN84" s="16"/>
      <c r="BO84" s="16"/>
      <c r="BP84" s="16"/>
      <c r="BQ84" s="16"/>
      <c r="BR84" s="16"/>
      <c r="BS84" s="16"/>
      <c r="BT84" s="16"/>
      <c r="BU84" s="16"/>
      <c r="BV84" s="16"/>
      <c r="BW84" s="16"/>
      <c r="BX84" s="16"/>
      <c r="BY84" s="16"/>
      <c r="BZ84" s="16"/>
      <c r="CA84" s="16"/>
      <c r="CB84" s="16"/>
      <c r="CC84" s="16"/>
      <c r="CD84" s="16"/>
      <c r="CE84" s="16"/>
      <c r="CF84" s="16"/>
      <c r="CG84" s="16"/>
      <c r="CH84" s="16"/>
      <c r="CI84" s="16"/>
      <c r="CJ84" s="16"/>
      <c r="CK84" s="16"/>
      <c r="CL84" s="16"/>
      <c r="CM84" s="16"/>
      <c r="CN84" s="16"/>
      <c r="CQ84" s="113">
        <v>27</v>
      </c>
      <c r="CR84" s="113"/>
      <c r="EP84" s="2">
        <v>1</v>
      </c>
      <c r="EQ84" s="114">
        <v>1</v>
      </c>
      <c r="ER84" s="84">
        <f t="shared" si="122"/>
        <v>0</v>
      </c>
    </row>
    <row r="85" spans="1:148" x14ac:dyDescent="0.2">
      <c r="A85" s="8"/>
      <c r="B85" s="8">
        <v>34</v>
      </c>
      <c r="AK85" s="16"/>
      <c r="AL85" s="16"/>
      <c r="AM85" s="16"/>
      <c r="AN85" s="16"/>
      <c r="AO85" s="16"/>
      <c r="AP85" s="16"/>
      <c r="AQ85" s="16"/>
      <c r="AR85" s="16"/>
      <c r="AS85" s="16"/>
      <c r="AT85" s="16"/>
      <c r="AU85" s="16"/>
      <c r="AV85" s="16"/>
      <c r="AW85" s="16"/>
      <c r="AX85" s="16"/>
      <c r="AY85" s="16"/>
      <c r="AZ85" s="16"/>
      <c r="BA85" s="16"/>
      <c r="BB85" s="16"/>
      <c r="BC85" s="16"/>
      <c r="BD85" s="16"/>
      <c r="BE85" s="16"/>
      <c r="BF85" s="16"/>
      <c r="BG85" s="16"/>
      <c r="BH85" s="16"/>
      <c r="BI85" s="16"/>
      <c r="BJ85" s="16"/>
      <c r="BK85" s="16"/>
      <c r="BL85" s="16"/>
      <c r="BM85" s="16"/>
      <c r="BN85" s="16"/>
      <c r="BO85" s="16"/>
      <c r="BP85" s="16"/>
      <c r="BQ85" s="16"/>
      <c r="BR85" s="16"/>
      <c r="BS85" s="16"/>
      <c r="BT85" s="16"/>
      <c r="BU85" s="16"/>
      <c r="BV85" s="16"/>
      <c r="BW85" s="16"/>
      <c r="BX85" s="16"/>
      <c r="BY85" s="16"/>
      <c r="BZ85" s="16"/>
      <c r="CA85" s="16"/>
      <c r="CB85" s="16"/>
      <c r="CC85" s="16"/>
      <c r="CD85" s="16"/>
      <c r="CE85" s="16"/>
      <c r="CF85" s="16"/>
      <c r="CG85" s="16"/>
      <c r="CH85" s="16"/>
      <c r="CI85" s="16"/>
      <c r="CJ85" s="16"/>
      <c r="CK85" s="16"/>
      <c r="CL85" s="16"/>
      <c r="CM85" s="16"/>
      <c r="CN85" s="16"/>
      <c r="CQ85" s="113">
        <v>28</v>
      </c>
      <c r="CR85" s="113"/>
      <c r="EP85" s="2">
        <v>1</v>
      </c>
      <c r="EQ85" s="114">
        <v>1</v>
      </c>
      <c r="ER85" s="84">
        <f t="shared" si="122"/>
        <v>0</v>
      </c>
    </row>
    <row r="86" spans="1:148" x14ac:dyDescent="0.2">
      <c r="A86" s="8"/>
      <c r="B86" s="8">
        <v>35</v>
      </c>
      <c r="AK86" s="16"/>
      <c r="AL86" s="16"/>
      <c r="AM86" s="16"/>
      <c r="AN86" s="16"/>
      <c r="AO86" s="16"/>
      <c r="AP86" s="16"/>
      <c r="AQ86" s="16"/>
      <c r="AR86" s="16"/>
      <c r="AS86" s="16"/>
      <c r="AT86" s="16"/>
      <c r="AU86" s="16"/>
      <c r="AV86" s="16"/>
      <c r="AW86" s="16"/>
      <c r="AX86" s="16"/>
      <c r="AY86" s="16"/>
      <c r="AZ86" s="16"/>
      <c r="BA86" s="16"/>
      <c r="BB86" s="16"/>
      <c r="BC86" s="16"/>
      <c r="BD86" s="16"/>
      <c r="BE86" s="16"/>
      <c r="BF86" s="16"/>
      <c r="BG86" s="16"/>
      <c r="BH86" s="16"/>
      <c r="BI86" s="16"/>
      <c r="BJ86" s="16"/>
      <c r="BK86" s="16"/>
      <c r="BL86" s="16"/>
      <c r="BM86" s="16"/>
      <c r="BN86" s="16"/>
      <c r="BO86" s="16"/>
      <c r="BP86" s="16"/>
      <c r="BQ86" s="16"/>
      <c r="BR86" s="16"/>
      <c r="BS86" s="16"/>
      <c r="BT86" s="16"/>
      <c r="BU86" s="16"/>
      <c r="BV86" s="16"/>
      <c r="BW86" s="16"/>
      <c r="BX86" s="16"/>
      <c r="BY86" s="16"/>
      <c r="BZ86" s="16"/>
      <c r="CA86" s="16"/>
      <c r="CB86" s="16"/>
      <c r="CC86" s="16"/>
      <c r="CD86" s="16"/>
      <c r="CE86" s="16"/>
      <c r="CF86" s="16"/>
      <c r="CG86" s="16"/>
      <c r="CH86" s="16"/>
      <c r="CI86" s="16"/>
      <c r="CJ86" s="16"/>
      <c r="CK86" s="16"/>
      <c r="CL86" s="16"/>
      <c r="CM86" s="16"/>
      <c r="CN86" s="16"/>
      <c r="CQ86" s="113">
        <v>29</v>
      </c>
      <c r="CR86" s="113"/>
      <c r="EP86" s="2">
        <v>1</v>
      </c>
      <c r="EQ86" s="114">
        <v>1</v>
      </c>
      <c r="ER86" s="84">
        <f t="shared" si="122"/>
        <v>0</v>
      </c>
    </row>
    <row r="87" spans="1:148" x14ac:dyDescent="0.2">
      <c r="A87" s="8"/>
      <c r="B87" s="8">
        <v>36</v>
      </c>
      <c r="AK87" s="16"/>
      <c r="AL87" s="16"/>
      <c r="AM87" s="16"/>
      <c r="AN87" s="16"/>
      <c r="AO87" s="16"/>
      <c r="AP87" s="16"/>
      <c r="AQ87" s="16"/>
      <c r="AR87" s="16"/>
      <c r="AS87" s="16"/>
      <c r="AT87" s="16"/>
      <c r="AU87" s="16"/>
      <c r="AV87" s="16"/>
      <c r="AW87" s="16"/>
      <c r="AX87" s="16"/>
      <c r="AY87" s="16"/>
      <c r="AZ87" s="16"/>
      <c r="BA87" s="16"/>
      <c r="BB87" s="16"/>
      <c r="BC87" s="16"/>
      <c r="BD87" s="16"/>
      <c r="BE87" s="16"/>
      <c r="BF87" s="16"/>
      <c r="BG87" s="16"/>
      <c r="BH87" s="16"/>
      <c r="BI87" s="16"/>
      <c r="BJ87" s="16"/>
      <c r="BK87" s="16"/>
      <c r="BL87" s="16"/>
      <c r="BM87" s="16"/>
      <c r="BN87" s="16"/>
      <c r="BO87" s="16"/>
      <c r="BP87" s="16"/>
      <c r="BQ87" s="16"/>
      <c r="BR87" s="16"/>
      <c r="BS87" s="16"/>
      <c r="BT87" s="16"/>
      <c r="BU87" s="16"/>
      <c r="BV87" s="16"/>
      <c r="BW87" s="16"/>
      <c r="BX87" s="16"/>
      <c r="BY87" s="16"/>
      <c r="BZ87" s="16"/>
      <c r="CA87" s="16"/>
      <c r="CB87" s="16"/>
      <c r="CC87" s="16"/>
      <c r="CD87" s="16"/>
      <c r="CE87" s="16"/>
      <c r="CF87" s="16"/>
      <c r="CG87" s="16"/>
      <c r="CH87" s="16"/>
      <c r="CI87" s="16"/>
      <c r="CJ87" s="16"/>
      <c r="CK87" s="16"/>
      <c r="CL87" s="16"/>
      <c r="CM87" s="16"/>
      <c r="CN87" s="16"/>
      <c r="CQ87" s="113">
        <v>30</v>
      </c>
      <c r="CR87" s="113"/>
      <c r="EP87" s="2">
        <v>1</v>
      </c>
      <c r="EQ87" s="114">
        <v>1</v>
      </c>
      <c r="ER87" s="84">
        <f t="shared" si="122"/>
        <v>0</v>
      </c>
    </row>
    <row r="88" spans="1:148" x14ac:dyDescent="0.2">
      <c r="A88" s="8"/>
      <c r="B88" s="8">
        <v>37</v>
      </c>
      <c r="AK88" s="16"/>
      <c r="AL88" s="16"/>
      <c r="AM88" s="16"/>
      <c r="AN88" s="16"/>
      <c r="AO88" s="16"/>
      <c r="AP88" s="16"/>
      <c r="AQ88" s="16"/>
      <c r="AR88" s="16"/>
      <c r="AS88" s="16"/>
      <c r="AT88" s="16"/>
      <c r="AU88" s="16"/>
      <c r="AV88" s="16"/>
      <c r="AW88" s="16"/>
      <c r="AX88" s="16"/>
      <c r="AY88" s="16"/>
      <c r="AZ88" s="16"/>
      <c r="BA88" s="16"/>
      <c r="BB88" s="16"/>
      <c r="BC88" s="16"/>
      <c r="BD88" s="16"/>
      <c r="BE88" s="16"/>
      <c r="BF88" s="16"/>
      <c r="BG88" s="16"/>
      <c r="BH88" s="16"/>
      <c r="BI88" s="16"/>
      <c r="BJ88" s="16"/>
      <c r="BK88" s="16"/>
      <c r="BL88" s="16"/>
      <c r="BM88" s="16"/>
      <c r="BN88" s="16"/>
      <c r="BO88" s="16"/>
      <c r="BP88" s="16"/>
      <c r="BQ88" s="16"/>
      <c r="BR88" s="16"/>
      <c r="BS88" s="16"/>
      <c r="BT88" s="16"/>
      <c r="BU88" s="16"/>
      <c r="BV88" s="16"/>
      <c r="BW88" s="16"/>
      <c r="BX88" s="16"/>
      <c r="BY88" s="16"/>
      <c r="BZ88" s="16"/>
      <c r="CA88" s="16"/>
      <c r="CB88" s="16"/>
      <c r="CC88" s="16"/>
      <c r="CD88" s="16"/>
      <c r="CE88" s="16"/>
      <c r="CF88" s="16"/>
      <c r="CG88" s="16"/>
      <c r="CH88" s="16"/>
      <c r="CI88" s="16"/>
      <c r="CJ88" s="16"/>
      <c r="CK88" s="16"/>
      <c r="CL88" s="16"/>
      <c r="CM88" s="16"/>
      <c r="CN88" s="16"/>
      <c r="CQ88" s="113">
        <v>31</v>
      </c>
      <c r="CR88" s="113"/>
      <c r="EP88" s="2">
        <v>1</v>
      </c>
      <c r="EQ88" s="114">
        <v>1</v>
      </c>
      <c r="ER88" s="84">
        <f t="shared" si="122"/>
        <v>0</v>
      </c>
    </row>
    <row r="89" spans="1:148" x14ac:dyDescent="0.2">
      <c r="A89" s="8"/>
      <c r="B89" s="8">
        <v>38</v>
      </c>
      <c r="AK89" s="16"/>
      <c r="AL89" s="16"/>
      <c r="AM89" s="16"/>
      <c r="AN89" s="16"/>
      <c r="AO89" s="16"/>
      <c r="AP89" s="16"/>
      <c r="AQ89" s="16"/>
      <c r="AR89" s="16"/>
      <c r="AS89" s="16"/>
      <c r="AT89" s="16"/>
      <c r="AU89" s="16"/>
      <c r="AV89" s="16"/>
      <c r="AW89" s="16"/>
      <c r="AX89" s="16"/>
      <c r="AY89" s="16"/>
      <c r="AZ89" s="16"/>
      <c r="BA89" s="16"/>
      <c r="BB89" s="16"/>
      <c r="BC89" s="16"/>
      <c r="BD89" s="16"/>
      <c r="BE89" s="16"/>
      <c r="BF89" s="16"/>
      <c r="BG89" s="16"/>
      <c r="BH89" s="16"/>
      <c r="BI89" s="16"/>
      <c r="BJ89" s="16"/>
      <c r="BK89" s="16"/>
      <c r="BL89" s="16"/>
      <c r="BM89" s="16"/>
      <c r="BN89" s="16"/>
      <c r="BO89" s="16"/>
      <c r="BP89" s="16"/>
      <c r="BQ89" s="16"/>
      <c r="BR89" s="16"/>
      <c r="BS89" s="16"/>
      <c r="BT89" s="16"/>
      <c r="BU89" s="16"/>
      <c r="BV89" s="16"/>
      <c r="BW89" s="16"/>
      <c r="BX89" s="16"/>
      <c r="BY89" s="16"/>
      <c r="BZ89" s="16"/>
      <c r="CA89" s="16"/>
      <c r="CB89" s="16"/>
      <c r="CC89" s="16"/>
      <c r="CD89" s="16"/>
      <c r="CE89" s="16"/>
      <c r="CF89" s="16"/>
      <c r="CG89" s="16"/>
      <c r="CH89" s="16"/>
      <c r="CI89" s="16"/>
      <c r="CJ89" s="16"/>
      <c r="CK89" s="16"/>
      <c r="CL89" s="16"/>
      <c r="CM89" s="16"/>
      <c r="CN89" s="16"/>
      <c r="CQ89" s="113">
        <v>32</v>
      </c>
      <c r="CR89" s="113"/>
      <c r="EP89" s="2">
        <v>1</v>
      </c>
      <c r="EQ89" s="114">
        <v>1</v>
      </c>
      <c r="ER89" s="84">
        <f t="shared" si="122"/>
        <v>0</v>
      </c>
    </row>
    <row r="90" spans="1:148" x14ac:dyDescent="0.2">
      <c r="A90" s="8"/>
      <c r="B90" s="8">
        <v>39</v>
      </c>
      <c r="CQ90" s="113">
        <v>33</v>
      </c>
      <c r="CR90" s="113"/>
      <c r="EP90" s="2">
        <v>1</v>
      </c>
      <c r="EQ90" s="114">
        <v>1</v>
      </c>
      <c r="ER90" s="84">
        <f t="shared" si="122"/>
        <v>0</v>
      </c>
    </row>
    <row r="91" spans="1:148" x14ac:dyDescent="0.2">
      <c r="A91" s="8"/>
      <c r="B91" s="8">
        <v>40</v>
      </c>
      <c r="CQ91" s="113">
        <v>34</v>
      </c>
      <c r="CR91" s="113"/>
      <c r="EP91" s="2">
        <v>1</v>
      </c>
      <c r="EQ91" s="114">
        <v>1</v>
      </c>
      <c r="ER91" s="84">
        <f t="shared" si="122"/>
        <v>0</v>
      </c>
    </row>
    <row r="92" spans="1:148" x14ac:dyDescent="0.2">
      <c r="A92" s="8"/>
      <c r="B92" s="8">
        <v>41</v>
      </c>
      <c r="CQ92" s="113">
        <v>35</v>
      </c>
      <c r="CR92" s="113"/>
      <c r="EP92" s="2">
        <v>1</v>
      </c>
      <c r="EQ92" s="114">
        <v>1</v>
      </c>
      <c r="ER92" s="84">
        <f t="shared" si="122"/>
        <v>0</v>
      </c>
    </row>
    <row r="93" spans="1:148" x14ac:dyDescent="0.2">
      <c r="A93" s="8"/>
      <c r="B93" s="8">
        <v>42</v>
      </c>
      <c r="CQ93" s="113">
        <v>36</v>
      </c>
      <c r="CR93" s="113"/>
      <c r="EP93" s="2">
        <v>1</v>
      </c>
      <c r="EQ93" s="114">
        <v>1</v>
      </c>
      <c r="ER93" s="84">
        <f t="shared" si="122"/>
        <v>0</v>
      </c>
    </row>
    <row r="94" spans="1:148" x14ac:dyDescent="0.2">
      <c r="A94" s="8"/>
      <c r="B94" s="8">
        <v>43</v>
      </c>
      <c r="CQ94" s="113">
        <v>37</v>
      </c>
      <c r="CR94" s="113"/>
      <c r="EP94" s="2">
        <v>1</v>
      </c>
      <c r="EQ94" s="114">
        <v>1</v>
      </c>
      <c r="ER94" s="84">
        <f t="shared" si="122"/>
        <v>0</v>
      </c>
    </row>
    <row r="95" spans="1:148" x14ac:dyDescent="0.2">
      <c r="A95" s="8"/>
      <c r="B95" s="8">
        <v>44</v>
      </c>
      <c r="CQ95" s="113">
        <v>38</v>
      </c>
      <c r="CR95" s="113"/>
      <c r="EP95" s="2">
        <v>1</v>
      </c>
      <c r="EQ95" s="114">
        <v>1</v>
      </c>
      <c r="ER95" s="84">
        <f t="shared" si="122"/>
        <v>0</v>
      </c>
    </row>
    <row r="96" spans="1:148" x14ac:dyDescent="0.2">
      <c r="A96" s="8"/>
      <c r="B96" s="8">
        <v>45</v>
      </c>
      <c r="C96" s="1"/>
      <c r="CQ96" s="113">
        <v>39</v>
      </c>
      <c r="CR96" s="113"/>
      <c r="EP96" s="2">
        <v>1</v>
      </c>
      <c r="EQ96" s="114">
        <v>1</v>
      </c>
      <c r="ER96" s="84">
        <f t="shared" si="122"/>
        <v>0</v>
      </c>
    </row>
    <row r="97" spans="1:148" x14ac:dyDescent="0.2">
      <c r="A97" s="8"/>
      <c r="B97" s="8">
        <v>46</v>
      </c>
      <c r="C97" s="1"/>
      <c r="CQ97" s="113">
        <v>40</v>
      </c>
      <c r="CR97" s="113"/>
      <c r="EP97" s="2">
        <v>1</v>
      </c>
      <c r="EQ97" s="114">
        <v>1</v>
      </c>
      <c r="ER97" s="84">
        <f t="shared" si="122"/>
        <v>0</v>
      </c>
    </row>
    <row r="98" spans="1:148" x14ac:dyDescent="0.2">
      <c r="A98" s="8"/>
      <c r="B98" s="8">
        <v>47</v>
      </c>
      <c r="C98" s="1"/>
      <c r="CQ98" s="113">
        <v>41</v>
      </c>
      <c r="CR98" s="113"/>
      <c r="EP98" s="2">
        <v>1</v>
      </c>
      <c r="EQ98" s="114">
        <v>1</v>
      </c>
      <c r="ER98" s="84">
        <f t="shared" si="122"/>
        <v>0</v>
      </c>
    </row>
    <row r="99" spans="1:148" x14ac:dyDescent="0.2">
      <c r="A99" s="8"/>
      <c r="B99" s="8">
        <v>48</v>
      </c>
      <c r="C99" s="1"/>
      <c r="CQ99" s="113">
        <v>42</v>
      </c>
      <c r="CR99" s="113"/>
      <c r="EH99" s="2">
        <v>1</v>
      </c>
      <c r="EP99" s="2">
        <v>1</v>
      </c>
      <c r="EQ99" s="114">
        <v>2</v>
      </c>
      <c r="ER99" s="84">
        <f t="shared" si="122"/>
        <v>1</v>
      </c>
    </row>
    <row r="100" spans="1:148" x14ac:dyDescent="0.2">
      <c r="A100" s="8"/>
      <c r="B100" s="8">
        <v>49</v>
      </c>
      <c r="C100" s="1"/>
      <c r="CQ100" s="113">
        <v>43</v>
      </c>
      <c r="CR100" s="113"/>
      <c r="EP100" s="2">
        <v>1</v>
      </c>
      <c r="EQ100" s="114">
        <v>1</v>
      </c>
      <c r="ER100" s="84">
        <f t="shared" si="122"/>
        <v>0</v>
      </c>
    </row>
    <row r="101" spans="1:148" x14ac:dyDescent="0.2">
      <c r="A101" s="23"/>
      <c r="B101" s="23">
        <v>50</v>
      </c>
      <c r="C101" s="24" t="s">
        <v>16</v>
      </c>
      <c r="D101" s="4"/>
      <c r="E101" s="4"/>
      <c r="CQ101" s="113">
        <v>44</v>
      </c>
      <c r="CR101" s="113"/>
      <c r="EP101" s="2">
        <v>1</v>
      </c>
      <c r="EQ101" s="114">
        <v>1</v>
      </c>
      <c r="ER101" s="84">
        <f t="shared" si="122"/>
        <v>0</v>
      </c>
    </row>
    <row r="102" spans="1:148" x14ac:dyDescent="0.2">
      <c r="A102" s="89">
        <v>6</v>
      </c>
      <c r="B102">
        <v>6</v>
      </c>
      <c r="C102" s="2">
        <f>(B102+A102)/2</f>
        <v>6</v>
      </c>
      <c r="D102" s="2">
        <f>(B102-C102)^2 + (A102-C102)^2</f>
        <v>0</v>
      </c>
      <c r="E102" s="25">
        <f>IF(A102=0,"#ZERO!",IF(B102=0,"#ZERO!",((D102)^0.5)/C102))</f>
        <v>0</v>
      </c>
      <c r="CQ102" s="113">
        <v>45</v>
      </c>
      <c r="CR102" s="113"/>
      <c r="EP102" s="2">
        <v>1</v>
      </c>
      <c r="EQ102" s="114">
        <v>1</v>
      </c>
      <c r="ER102" s="84">
        <f t="shared" si="122"/>
        <v>0</v>
      </c>
    </row>
    <row r="103" spans="1:148" x14ac:dyDescent="0.2">
      <c r="A103" s="89">
        <v>7</v>
      </c>
      <c r="B103">
        <v>6</v>
      </c>
      <c r="C103" s="2">
        <f t="shared" ref="C103:C166" si="123">(B103+A103)/2</f>
        <v>6.5</v>
      </c>
      <c r="D103" s="2">
        <f t="shared" ref="D103:D166" si="124">(B103-C103)^2 + (A103-C103)^2</f>
        <v>0.5</v>
      </c>
      <c r="E103" s="25">
        <f t="shared" ref="E103:E166" si="125">IF(A103=0,"#ZERO!",IF(B103=0,"#ZERO!",((D103)^0.5)/C103))</f>
        <v>0.10878565864408424</v>
      </c>
      <c r="CQ103" s="113">
        <v>46</v>
      </c>
      <c r="CR103" s="113"/>
      <c r="EP103" s="2">
        <v>1</v>
      </c>
      <c r="EQ103" s="114">
        <v>1</v>
      </c>
      <c r="ER103" s="84">
        <f t="shared" si="122"/>
        <v>0</v>
      </c>
    </row>
    <row r="104" spans="1:148" x14ac:dyDescent="0.2">
      <c r="A104" s="89">
        <v>10</v>
      </c>
      <c r="B104">
        <v>9</v>
      </c>
      <c r="C104" s="2">
        <f t="shared" si="123"/>
        <v>9.5</v>
      </c>
      <c r="D104" s="2">
        <f t="shared" si="124"/>
        <v>0.5</v>
      </c>
      <c r="E104" s="25">
        <f t="shared" si="125"/>
        <v>7.4432292756478696E-2</v>
      </c>
      <c r="CQ104" s="113">
        <v>47</v>
      </c>
      <c r="CR104" s="113"/>
      <c r="EP104" s="2">
        <v>1</v>
      </c>
      <c r="EQ104" s="114">
        <v>1</v>
      </c>
      <c r="ER104" s="84">
        <f t="shared" si="122"/>
        <v>0</v>
      </c>
    </row>
    <row r="105" spans="1:148" x14ac:dyDescent="0.2">
      <c r="A105" s="89">
        <v>8</v>
      </c>
      <c r="B105" s="92">
        <v>6</v>
      </c>
      <c r="C105" s="2">
        <f t="shared" si="123"/>
        <v>7</v>
      </c>
      <c r="D105" s="2">
        <f t="shared" si="124"/>
        <v>2</v>
      </c>
      <c r="E105" s="25">
        <f t="shared" si="125"/>
        <v>0.20203050891044216</v>
      </c>
      <c r="CQ105" s="113">
        <v>48</v>
      </c>
      <c r="CR105" s="113"/>
      <c r="EP105" s="2">
        <v>1</v>
      </c>
      <c r="EQ105" s="114">
        <v>1</v>
      </c>
      <c r="ER105" s="84">
        <f t="shared" si="122"/>
        <v>0</v>
      </c>
    </row>
    <row r="106" spans="1:148" x14ac:dyDescent="0.2">
      <c r="A106" s="89">
        <v>8</v>
      </c>
      <c r="B106">
        <v>9</v>
      </c>
      <c r="C106" s="2">
        <f t="shared" si="123"/>
        <v>8.5</v>
      </c>
      <c r="D106" s="2">
        <f t="shared" si="124"/>
        <v>0.5</v>
      </c>
      <c r="E106" s="25">
        <f t="shared" si="125"/>
        <v>8.3189033080770303E-2</v>
      </c>
      <c r="CQ106" s="113">
        <v>49</v>
      </c>
      <c r="CR106" s="113"/>
      <c r="EP106" s="2">
        <v>1</v>
      </c>
      <c r="EQ106" s="114">
        <v>1</v>
      </c>
      <c r="ER106" s="84">
        <f t="shared" si="122"/>
        <v>0</v>
      </c>
    </row>
    <row r="107" spans="1:148" x14ac:dyDescent="0.2">
      <c r="A107" s="89">
        <v>8</v>
      </c>
      <c r="B107">
        <v>9</v>
      </c>
      <c r="C107" s="2">
        <f t="shared" si="123"/>
        <v>8.5</v>
      </c>
      <c r="D107" s="2">
        <f t="shared" si="124"/>
        <v>0.5</v>
      </c>
      <c r="E107" s="25">
        <f t="shared" si="125"/>
        <v>8.3189033080770303E-2</v>
      </c>
      <c r="CQ107" s="113">
        <v>50</v>
      </c>
      <c r="CR107" s="113"/>
      <c r="EP107" s="2">
        <v>1</v>
      </c>
      <c r="EQ107" s="114">
        <v>1</v>
      </c>
      <c r="ER107" s="84">
        <f t="shared" si="122"/>
        <v>0</v>
      </c>
    </row>
    <row r="108" spans="1:148" x14ac:dyDescent="0.2">
      <c r="A108" s="89">
        <v>8</v>
      </c>
      <c r="B108">
        <v>7</v>
      </c>
      <c r="C108" s="2">
        <f t="shared" si="123"/>
        <v>7.5</v>
      </c>
      <c r="D108" s="2">
        <f t="shared" si="124"/>
        <v>0.5</v>
      </c>
      <c r="E108" s="25">
        <f t="shared" si="125"/>
        <v>9.428090415820635E-2</v>
      </c>
      <c r="CQ108" s="113" t="s">
        <v>8</v>
      </c>
      <c r="CR108" s="113"/>
      <c r="EQ108" s="114"/>
      <c r="ER108" s="84">
        <f t="shared" si="122"/>
        <v>0</v>
      </c>
    </row>
    <row r="109" spans="1:148" x14ac:dyDescent="0.2">
      <c r="A109" s="89">
        <v>13</v>
      </c>
      <c r="B109">
        <v>12</v>
      </c>
      <c r="C109" s="2">
        <f t="shared" si="123"/>
        <v>12.5</v>
      </c>
      <c r="D109" s="2">
        <f t="shared" si="124"/>
        <v>0.5</v>
      </c>
      <c r="E109" s="25">
        <f t="shared" si="125"/>
        <v>5.6568542494923803E-2</v>
      </c>
      <c r="CQ109" s="115" t="s">
        <v>5</v>
      </c>
      <c r="CR109" s="115"/>
      <c r="CS109" s="116">
        <v>4</v>
      </c>
      <c r="CT109" s="116">
        <v>6</v>
      </c>
      <c r="CU109" s="116">
        <v>11</v>
      </c>
      <c r="CV109" s="116">
        <v>8</v>
      </c>
      <c r="CW109" s="116">
        <v>20</v>
      </c>
      <c r="CX109" s="116">
        <v>19</v>
      </c>
      <c r="CY109" s="116">
        <v>28</v>
      </c>
      <c r="CZ109" s="116">
        <v>24</v>
      </c>
      <c r="DA109" s="116">
        <v>21</v>
      </c>
      <c r="DB109" s="116">
        <v>20</v>
      </c>
      <c r="DC109" s="116">
        <v>12</v>
      </c>
      <c r="DD109" s="116">
        <v>11</v>
      </c>
      <c r="DE109" s="116">
        <v>8</v>
      </c>
      <c r="DF109" s="116">
        <v>6</v>
      </c>
      <c r="DG109" s="116">
        <v>4</v>
      </c>
      <c r="DH109" s="116">
        <v>2</v>
      </c>
      <c r="DI109" s="116">
        <v>1</v>
      </c>
      <c r="DJ109" s="116">
        <v>4</v>
      </c>
      <c r="DK109" s="116">
        <v>1</v>
      </c>
      <c r="DL109" s="116">
        <v>2</v>
      </c>
      <c r="DM109" s="116">
        <v>3</v>
      </c>
      <c r="DN109" s="116"/>
      <c r="DO109" s="116">
        <v>2</v>
      </c>
      <c r="DP109" s="116">
        <v>1</v>
      </c>
      <c r="DQ109" s="116">
        <v>1</v>
      </c>
      <c r="DR109" s="116"/>
      <c r="DS109" s="116">
        <v>1</v>
      </c>
      <c r="DT109" s="116"/>
      <c r="DU109" s="116"/>
      <c r="DV109" s="116"/>
      <c r="DW109" s="116"/>
      <c r="DX109" s="116"/>
      <c r="DY109" s="116"/>
      <c r="DZ109" s="116"/>
      <c r="EA109" s="116"/>
      <c r="EB109" s="116"/>
      <c r="EC109" s="116"/>
      <c r="ED109" s="116"/>
      <c r="EE109" s="116"/>
      <c r="EF109" s="116"/>
      <c r="EG109" s="116"/>
      <c r="EH109" s="116">
        <v>1</v>
      </c>
      <c r="EI109" s="116"/>
      <c r="EJ109" s="116"/>
      <c r="EK109" s="116"/>
      <c r="EL109" s="116"/>
      <c r="EM109" s="116"/>
      <c r="EN109" s="116"/>
      <c r="EO109" s="116"/>
      <c r="EP109" s="116">
        <v>50</v>
      </c>
      <c r="EQ109" s="117">
        <v>271</v>
      </c>
      <c r="ER109" s="84"/>
    </row>
    <row r="110" spans="1:148" x14ac:dyDescent="0.2">
      <c r="A110" s="89">
        <v>9</v>
      </c>
      <c r="B110">
        <v>9</v>
      </c>
      <c r="C110" s="2">
        <f t="shared" si="123"/>
        <v>9</v>
      </c>
      <c r="D110" s="2">
        <f t="shared" si="124"/>
        <v>0</v>
      </c>
      <c r="E110" s="25">
        <f t="shared" si="125"/>
        <v>0</v>
      </c>
      <c r="CQ110" s="30" t="s">
        <v>14</v>
      </c>
      <c r="CR110" s="1">
        <f>CR109-CR108</f>
        <v>0</v>
      </c>
      <c r="CS110" s="1">
        <f t="shared" ref="CS110:DD110" si="126">CS109-CS108</f>
        <v>4</v>
      </c>
      <c r="CT110" s="1">
        <f t="shared" si="126"/>
        <v>6</v>
      </c>
      <c r="CU110" s="1">
        <f t="shared" si="126"/>
        <v>11</v>
      </c>
      <c r="CV110" s="1">
        <f t="shared" si="126"/>
        <v>8</v>
      </c>
      <c r="CW110" s="1">
        <f t="shared" si="126"/>
        <v>20</v>
      </c>
      <c r="CX110" s="1">
        <f t="shared" si="126"/>
        <v>19</v>
      </c>
      <c r="CY110" s="1">
        <f t="shared" si="126"/>
        <v>28</v>
      </c>
      <c r="CZ110" s="1">
        <f t="shared" si="126"/>
        <v>24</v>
      </c>
      <c r="DA110" s="1">
        <f t="shared" si="126"/>
        <v>21</v>
      </c>
      <c r="DB110" s="1">
        <f t="shared" si="126"/>
        <v>20</v>
      </c>
      <c r="DC110" s="1">
        <f t="shared" si="126"/>
        <v>12</v>
      </c>
      <c r="DD110" s="1">
        <f t="shared" si="126"/>
        <v>11</v>
      </c>
      <c r="DE110" s="1">
        <f t="shared" ref="DE110:EO110" si="127">DE109-DE108</f>
        <v>8</v>
      </c>
      <c r="DF110" s="1">
        <f t="shared" si="127"/>
        <v>6</v>
      </c>
      <c r="DG110" s="1">
        <f t="shared" si="127"/>
        <v>4</v>
      </c>
      <c r="DH110" s="1">
        <f t="shared" si="127"/>
        <v>2</v>
      </c>
      <c r="DI110" s="1">
        <f t="shared" si="127"/>
        <v>1</v>
      </c>
      <c r="DJ110" s="1">
        <f t="shared" si="127"/>
        <v>4</v>
      </c>
      <c r="DK110" s="1">
        <f t="shared" si="127"/>
        <v>1</v>
      </c>
      <c r="DL110" s="1">
        <f t="shared" si="127"/>
        <v>2</v>
      </c>
      <c r="DM110" s="1">
        <f t="shared" si="127"/>
        <v>3</v>
      </c>
      <c r="DN110" s="1">
        <f t="shared" si="127"/>
        <v>0</v>
      </c>
      <c r="DO110" s="1">
        <f t="shared" si="127"/>
        <v>2</v>
      </c>
      <c r="DP110" s="1">
        <f t="shared" si="127"/>
        <v>1</v>
      </c>
      <c r="DQ110" s="1">
        <f t="shared" si="127"/>
        <v>1</v>
      </c>
      <c r="DR110" s="1">
        <f t="shared" si="127"/>
        <v>0</v>
      </c>
      <c r="DS110" s="1">
        <f t="shared" si="127"/>
        <v>1</v>
      </c>
      <c r="DT110" s="1">
        <f t="shared" si="127"/>
        <v>0</v>
      </c>
      <c r="DU110" s="1">
        <f t="shared" si="127"/>
        <v>0</v>
      </c>
      <c r="DV110" s="1">
        <f t="shared" si="127"/>
        <v>0</v>
      </c>
      <c r="DW110" s="1">
        <f t="shared" si="127"/>
        <v>0</v>
      </c>
      <c r="DX110" s="1">
        <f t="shared" si="127"/>
        <v>0</v>
      </c>
      <c r="DY110" s="1">
        <f t="shared" si="127"/>
        <v>0</v>
      </c>
      <c r="DZ110" s="1">
        <f t="shared" si="127"/>
        <v>0</v>
      </c>
      <c r="EA110" s="1">
        <f t="shared" si="127"/>
        <v>0</v>
      </c>
      <c r="EB110" s="1">
        <f t="shared" si="127"/>
        <v>0</v>
      </c>
      <c r="EC110" s="1">
        <f t="shared" si="127"/>
        <v>0</v>
      </c>
      <c r="ED110" s="1">
        <f t="shared" si="127"/>
        <v>0</v>
      </c>
      <c r="EE110" s="1">
        <f t="shared" si="127"/>
        <v>0</v>
      </c>
      <c r="EF110" s="1">
        <f t="shared" si="127"/>
        <v>0</v>
      </c>
      <c r="EG110" s="1">
        <f t="shared" si="127"/>
        <v>0</v>
      </c>
      <c r="EH110" s="1">
        <f t="shared" si="127"/>
        <v>1</v>
      </c>
      <c r="EI110" s="1">
        <f t="shared" si="127"/>
        <v>0</v>
      </c>
      <c r="EJ110" s="1">
        <f t="shared" si="127"/>
        <v>0</v>
      </c>
      <c r="EK110" s="1">
        <f t="shared" si="127"/>
        <v>0</v>
      </c>
      <c r="EL110" s="1">
        <f t="shared" si="127"/>
        <v>0</v>
      </c>
      <c r="EM110" s="1">
        <f t="shared" si="127"/>
        <v>0</v>
      </c>
      <c r="EN110" s="1">
        <f t="shared" si="127"/>
        <v>0</v>
      </c>
      <c r="EO110" s="1">
        <f t="shared" si="127"/>
        <v>0</v>
      </c>
      <c r="ER110" s="1">
        <f>SUM(ER58:ER108)</f>
        <v>221</v>
      </c>
    </row>
    <row r="111" spans="1:148" x14ac:dyDescent="0.2">
      <c r="A111" s="89">
        <v>14</v>
      </c>
      <c r="B111">
        <v>13</v>
      </c>
      <c r="C111" s="2">
        <f t="shared" si="123"/>
        <v>13.5</v>
      </c>
      <c r="D111" s="2">
        <f t="shared" si="124"/>
        <v>0.5</v>
      </c>
      <c r="E111" s="25">
        <f t="shared" si="125"/>
        <v>5.2378280087892415E-2</v>
      </c>
    </row>
    <row r="112" spans="1:148" x14ac:dyDescent="0.2">
      <c r="A112" s="89">
        <v>6</v>
      </c>
      <c r="B112">
        <v>6</v>
      </c>
      <c r="C112" s="2">
        <f t="shared" si="123"/>
        <v>6</v>
      </c>
      <c r="D112" s="2">
        <f t="shared" si="124"/>
        <v>0</v>
      </c>
      <c r="E112" s="25">
        <f t="shared" si="125"/>
        <v>0</v>
      </c>
    </row>
    <row r="113" spans="1:5" x14ac:dyDescent="0.2">
      <c r="A113" s="87">
        <v>8</v>
      </c>
      <c r="B113">
        <v>8</v>
      </c>
      <c r="C113" s="2">
        <f t="shared" si="123"/>
        <v>8</v>
      </c>
      <c r="D113" s="2">
        <f t="shared" si="124"/>
        <v>0</v>
      </c>
      <c r="E113" s="25">
        <f t="shared" si="125"/>
        <v>0</v>
      </c>
    </row>
    <row r="114" spans="1:5" x14ac:dyDescent="0.2">
      <c r="A114" s="87">
        <v>15</v>
      </c>
      <c r="B114">
        <v>14</v>
      </c>
      <c r="C114" s="2">
        <f t="shared" si="123"/>
        <v>14.5</v>
      </c>
      <c r="D114" s="2">
        <f t="shared" si="124"/>
        <v>0.5</v>
      </c>
      <c r="E114" s="25">
        <f t="shared" si="125"/>
        <v>4.8765984909417075E-2</v>
      </c>
    </row>
    <row r="115" spans="1:5" x14ac:dyDescent="0.2">
      <c r="A115" s="87">
        <v>8</v>
      </c>
      <c r="B115">
        <v>7</v>
      </c>
      <c r="C115" s="2">
        <f t="shared" si="123"/>
        <v>7.5</v>
      </c>
      <c r="D115" s="2">
        <f t="shared" si="124"/>
        <v>0.5</v>
      </c>
      <c r="E115" s="25">
        <f t="shared" si="125"/>
        <v>9.428090415820635E-2</v>
      </c>
    </row>
    <row r="116" spans="1:5" x14ac:dyDescent="0.2">
      <c r="A116" s="87">
        <v>11</v>
      </c>
      <c r="B116">
        <v>8</v>
      </c>
      <c r="C116" s="2">
        <f t="shared" si="123"/>
        <v>9.5</v>
      </c>
      <c r="D116" s="2">
        <f t="shared" si="124"/>
        <v>4.5</v>
      </c>
      <c r="E116" s="25">
        <f t="shared" si="125"/>
        <v>0.22329687826943603</v>
      </c>
    </row>
    <row r="117" spans="1:5" x14ac:dyDescent="0.2">
      <c r="A117" s="88">
        <v>9</v>
      </c>
      <c r="B117">
        <v>9</v>
      </c>
      <c r="C117" s="2">
        <f t="shared" si="123"/>
        <v>9</v>
      </c>
      <c r="D117" s="2">
        <f t="shared" si="124"/>
        <v>0</v>
      </c>
      <c r="E117" s="25">
        <f t="shared" si="125"/>
        <v>0</v>
      </c>
    </row>
    <row r="118" spans="1:5" x14ac:dyDescent="0.2">
      <c r="A118" s="93">
        <v>12</v>
      </c>
      <c r="B118">
        <v>10</v>
      </c>
      <c r="C118" s="2">
        <f t="shared" si="123"/>
        <v>11</v>
      </c>
      <c r="D118" s="2">
        <f t="shared" si="124"/>
        <v>2</v>
      </c>
      <c r="E118" s="25">
        <f t="shared" si="125"/>
        <v>0.12856486930664501</v>
      </c>
    </row>
    <row r="119" spans="1:5" x14ac:dyDescent="0.2">
      <c r="A119" s="87">
        <v>7</v>
      </c>
      <c r="B119">
        <v>8</v>
      </c>
      <c r="C119" s="2">
        <f t="shared" si="123"/>
        <v>7.5</v>
      </c>
      <c r="D119" s="2">
        <f t="shared" si="124"/>
        <v>0.5</v>
      </c>
      <c r="E119" s="25">
        <f t="shared" si="125"/>
        <v>9.428090415820635E-2</v>
      </c>
    </row>
    <row r="120" spans="1:5" x14ac:dyDescent="0.2">
      <c r="A120" s="88">
        <v>6</v>
      </c>
      <c r="B120">
        <v>9</v>
      </c>
      <c r="C120" s="2">
        <f t="shared" si="123"/>
        <v>7.5</v>
      </c>
      <c r="D120" s="2">
        <f t="shared" si="124"/>
        <v>4.5</v>
      </c>
      <c r="E120" s="25">
        <f t="shared" si="125"/>
        <v>0.28284271247461901</v>
      </c>
    </row>
    <row r="121" spans="1:5" x14ac:dyDescent="0.2">
      <c r="A121" s="87">
        <v>9</v>
      </c>
      <c r="B121">
        <v>8</v>
      </c>
      <c r="C121" s="2">
        <f t="shared" si="123"/>
        <v>8.5</v>
      </c>
      <c r="D121" s="2">
        <f t="shared" si="124"/>
        <v>0.5</v>
      </c>
      <c r="E121" s="25">
        <f t="shared" si="125"/>
        <v>8.3189033080770303E-2</v>
      </c>
    </row>
    <row r="122" spans="1:5" x14ac:dyDescent="0.2">
      <c r="A122" s="87">
        <v>8</v>
      </c>
      <c r="B122">
        <v>8</v>
      </c>
      <c r="C122" s="2">
        <f t="shared" si="123"/>
        <v>8</v>
      </c>
      <c r="D122" s="2">
        <f t="shared" si="124"/>
        <v>0</v>
      </c>
      <c r="E122" s="25">
        <f t="shared" si="125"/>
        <v>0</v>
      </c>
    </row>
    <row r="123" spans="1:5" x14ac:dyDescent="0.2">
      <c r="A123" s="87">
        <v>10</v>
      </c>
      <c r="B123">
        <v>10</v>
      </c>
      <c r="C123" s="2">
        <f t="shared" si="123"/>
        <v>10</v>
      </c>
      <c r="D123" s="2">
        <f t="shared" si="124"/>
        <v>0</v>
      </c>
      <c r="E123" s="25">
        <f t="shared" si="125"/>
        <v>0</v>
      </c>
    </row>
    <row r="124" spans="1:5" x14ac:dyDescent="0.2">
      <c r="A124" s="86">
        <v>8</v>
      </c>
      <c r="B124">
        <v>8</v>
      </c>
      <c r="C124" s="2">
        <f t="shared" si="123"/>
        <v>8</v>
      </c>
      <c r="D124" s="2">
        <f t="shared" si="124"/>
        <v>0</v>
      </c>
      <c r="E124" s="25">
        <f t="shared" si="125"/>
        <v>0</v>
      </c>
    </row>
    <row r="125" spans="1:5" x14ac:dyDescent="0.2">
      <c r="A125" s="87">
        <v>9</v>
      </c>
      <c r="B125">
        <v>9</v>
      </c>
      <c r="C125" s="2">
        <f t="shared" si="123"/>
        <v>9</v>
      </c>
      <c r="D125" s="2">
        <f t="shared" si="124"/>
        <v>0</v>
      </c>
      <c r="E125" s="25">
        <f t="shared" si="125"/>
        <v>0</v>
      </c>
    </row>
    <row r="126" spans="1:5" x14ac:dyDescent="0.2">
      <c r="A126" s="87">
        <v>10</v>
      </c>
      <c r="B126">
        <v>9</v>
      </c>
      <c r="C126" s="2">
        <f t="shared" si="123"/>
        <v>9.5</v>
      </c>
      <c r="D126" s="2">
        <f t="shared" si="124"/>
        <v>0.5</v>
      </c>
      <c r="E126" s="25">
        <f t="shared" si="125"/>
        <v>7.4432292756478696E-2</v>
      </c>
    </row>
    <row r="127" spans="1:5" x14ac:dyDescent="0.2">
      <c r="A127" s="87">
        <v>9</v>
      </c>
      <c r="B127">
        <v>9</v>
      </c>
      <c r="C127" s="2">
        <f t="shared" si="123"/>
        <v>9</v>
      </c>
      <c r="D127" s="2">
        <f t="shared" si="124"/>
        <v>0</v>
      </c>
      <c r="E127" s="25">
        <f t="shared" si="125"/>
        <v>0</v>
      </c>
    </row>
    <row r="128" spans="1:5" x14ac:dyDescent="0.2">
      <c r="A128" s="87">
        <v>11</v>
      </c>
      <c r="B128">
        <v>9</v>
      </c>
      <c r="C128" s="2">
        <f t="shared" si="123"/>
        <v>10</v>
      </c>
      <c r="D128" s="2">
        <f t="shared" si="124"/>
        <v>2</v>
      </c>
      <c r="E128" s="25">
        <f t="shared" si="125"/>
        <v>0.1414213562373095</v>
      </c>
    </row>
    <row r="129" spans="1:5" x14ac:dyDescent="0.2">
      <c r="A129" s="87">
        <v>6</v>
      </c>
      <c r="B129">
        <v>6</v>
      </c>
      <c r="C129" s="2">
        <f t="shared" si="123"/>
        <v>6</v>
      </c>
      <c r="D129" s="2">
        <f t="shared" si="124"/>
        <v>0</v>
      </c>
      <c r="E129" s="25">
        <f t="shared" si="125"/>
        <v>0</v>
      </c>
    </row>
    <row r="130" spans="1:5" x14ac:dyDescent="0.2">
      <c r="A130" s="87">
        <v>7</v>
      </c>
      <c r="B130">
        <v>7</v>
      </c>
      <c r="C130" s="2">
        <f t="shared" si="123"/>
        <v>7</v>
      </c>
      <c r="D130" s="2">
        <f t="shared" si="124"/>
        <v>0</v>
      </c>
      <c r="E130" s="25">
        <f t="shared" si="125"/>
        <v>0</v>
      </c>
    </row>
    <row r="131" spans="1:5" x14ac:dyDescent="0.2">
      <c r="A131" s="87">
        <v>9</v>
      </c>
      <c r="B131">
        <v>7</v>
      </c>
      <c r="C131" s="2">
        <f t="shared" si="123"/>
        <v>8</v>
      </c>
      <c r="D131" s="2">
        <f t="shared" si="124"/>
        <v>2</v>
      </c>
      <c r="E131" s="25">
        <f t="shared" si="125"/>
        <v>0.17677669529663689</v>
      </c>
    </row>
    <row r="132" spans="1:5" x14ac:dyDescent="0.2">
      <c r="A132" s="87">
        <v>8</v>
      </c>
      <c r="B132">
        <v>9</v>
      </c>
      <c r="C132" s="2">
        <f t="shared" si="123"/>
        <v>8.5</v>
      </c>
      <c r="D132" s="2">
        <f t="shared" si="124"/>
        <v>0.5</v>
      </c>
      <c r="E132" s="25">
        <f t="shared" si="125"/>
        <v>8.3189033080770303E-2</v>
      </c>
    </row>
    <row r="133" spans="1:5" x14ac:dyDescent="0.2">
      <c r="A133" s="87">
        <v>10</v>
      </c>
      <c r="B133">
        <v>9</v>
      </c>
      <c r="C133" s="2">
        <f t="shared" si="123"/>
        <v>9.5</v>
      </c>
      <c r="D133" s="2">
        <f t="shared" si="124"/>
        <v>0.5</v>
      </c>
      <c r="E133" s="25">
        <f t="shared" si="125"/>
        <v>7.4432292756478696E-2</v>
      </c>
    </row>
    <row r="134" spans="1:5" x14ac:dyDescent="0.2">
      <c r="A134" s="87">
        <v>8</v>
      </c>
      <c r="B134">
        <v>8</v>
      </c>
      <c r="C134" s="2">
        <f t="shared" si="123"/>
        <v>8</v>
      </c>
      <c r="D134" s="2">
        <f t="shared" si="124"/>
        <v>0</v>
      </c>
      <c r="E134" s="25">
        <f t="shared" si="125"/>
        <v>0</v>
      </c>
    </row>
    <row r="135" spans="1:5" x14ac:dyDescent="0.2">
      <c r="A135" s="87">
        <v>12</v>
      </c>
      <c r="B135">
        <v>13</v>
      </c>
      <c r="C135" s="2">
        <f t="shared" si="123"/>
        <v>12.5</v>
      </c>
      <c r="D135" s="2">
        <f t="shared" si="124"/>
        <v>0.5</v>
      </c>
      <c r="E135" s="25">
        <f t="shared" si="125"/>
        <v>5.6568542494923803E-2</v>
      </c>
    </row>
    <row r="136" spans="1:5" x14ac:dyDescent="0.2">
      <c r="A136" s="87">
        <v>11</v>
      </c>
      <c r="B136">
        <v>11</v>
      </c>
      <c r="C136" s="2">
        <f t="shared" si="123"/>
        <v>11</v>
      </c>
      <c r="D136" s="2">
        <f t="shared" si="124"/>
        <v>0</v>
      </c>
      <c r="E136" s="25">
        <f t="shared" si="125"/>
        <v>0</v>
      </c>
    </row>
    <row r="137" spans="1:5" x14ac:dyDescent="0.2">
      <c r="A137" s="87">
        <v>12</v>
      </c>
      <c r="B137">
        <v>10</v>
      </c>
      <c r="C137" s="2">
        <f t="shared" si="123"/>
        <v>11</v>
      </c>
      <c r="D137" s="2">
        <f t="shared" si="124"/>
        <v>2</v>
      </c>
      <c r="E137" s="25">
        <f t="shared" si="125"/>
        <v>0.12856486930664501</v>
      </c>
    </row>
    <row r="138" spans="1:5" x14ac:dyDescent="0.2">
      <c r="A138" s="87">
        <v>8</v>
      </c>
      <c r="B138">
        <v>9</v>
      </c>
      <c r="C138" s="2">
        <f t="shared" si="123"/>
        <v>8.5</v>
      </c>
      <c r="D138" s="2">
        <f t="shared" si="124"/>
        <v>0.5</v>
      </c>
      <c r="E138" s="25">
        <f t="shared" si="125"/>
        <v>8.3189033080770303E-2</v>
      </c>
    </row>
    <row r="139" spans="1:5" x14ac:dyDescent="0.2">
      <c r="A139" s="87">
        <v>7</v>
      </c>
      <c r="B139">
        <v>9</v>
      </c>
      <c r="C139" s="2">
        <f t="shared" si="123"/>
        <v>8</v>
      </c>
      <c r="D139" s="2">
        <f t="shared" si="124"/>
        <v>2</v>
      </c>
      <c r="E139" s="25">
        <f t="shared" si="125"/>
        <v>0.17677669529663689</v>
      </c>
    </row>
    <row r="140" spans="1:5" x14ac:dyDescent="0.2">
      <c r="A140" s="87">
        <v>10</v>
      </c>
      <c r="B140">
        <v>10</v>
      </c>
      <c r="C140" s="2">
        <f t="shared" si="123"/>
        <v>10</v>
      </c>
      <c r="D140" s="2">
        <f t="shared" si="124"/>
        <v>0</v>
      </c>
      <c r="E140" s="25">
        <f t="shared" si="125"/>
        <v>0</v>
      </c>
    </row>
    <row r="141" spans="1:5" x14ac:dyDescent="0.2">
      <c r="A141" s="87">
        <v>7</v>
      </c>
      <c r="B141">
        <v>6</v>
      </c>
      <c r="C141" s="2">
        <f t="shared" si="123"/>
        <v>6.5</v>
      </c>
      <c r="D141" s="2">
        <f t="shared" si="124"/>
        <v>0.5</v>
      </c>
      <c r="E141" s="25">
        <f t="shared" si="125"/>
        <v>0.10878565864408424</v>
      </c>
    </row>
    <row r="142" spans="1:5" x14ac:dyDescent="0.2">
      <c r="A142" s="87">
        <v>6</v>
      </c>
      <c r="B142">
        <v>6</v>
      </c>
      <c r="C142" s="2">
        <f t="shared" si="123"/>
        <v>6</v>
      </c>
      <c r="D142" s="2">
        <f t="shared" si="124"/>
        <v>0</v>
      </c>
      <c r="E142" s="25">
        <f t="shared" si="125"/>
        <v>0</v>
      </c>
    </row>
    <row r="143" spans="1:5" x14ac:dyDescent="0.2">
      <c r="A143" s="87">
        <v>10</v>
      </c>
      <c r="B143">
        <v>10</v>
      </c>
      <c r="C143" s="2">
        <f t="shared" si="123"/>
        <v>10</v>
      </c>
      <c r="D143" s="2">
        <f t="shared" si="124"/>
        <v>0</v>
      </c>
      <c r="E143" s="25">
        <f t="shared" si="125"/>
        <v>0</v>
      </c>
    </row>
    <row r="144" spans="1:5" x14ac:dyDescent="0.2">
      <c r="A144" s="87">
        <v>11</v>
      </c>
      <c r="B144">
        <v>9</v>
      </c>
      <c r="C144" s="2">
        <f t="shared" si="123"/>
        <v>10</v>
      </c>
      <c r="D144" s="2">
        <f t="shared" si="124"/>
        <v>2</v>
      </c>
      <c r="E144" s="25">
        <f t="shared" si="125"/>
        <v>0.1414213562373095</v>
      </c>
    </row>
    <row r="145" spans="1:5" x14ac:dyDescent="0.2">
      <c r="A145" s="87">
        <v>13</v>
      </c>
      <c r="B145">
        <v>12</v>
      </c>
      <c r="C145" s="2">
        <f t="shared" si="123"/>
        <v>12.5</v>
      </c>
      <c r="D145" s="2">
        <f t="shared" si="124"/>
        <v>0.5</v>
      </c>
      <c r="E145" s="25">
        <f t="shared" si="125"/>
        <v>5.6568542494923803E-2</v>
      </c>
    </row>
    <row r="146" spans="1:5" x14ac:dyDescent="0.2">
      <c r="A146" s="87">
        <v>8</v>
      </c>
      <c r="B146">
        <v>8</v>
      </c>
      <c r="C146" s="2">
        <f t="shared" si="123"/>
        <v>8</v>
      </c>
      <c r="D146" s="2">
        <f t="shared" si="124"/>
        <v>0</v>
      </c>
      <c r="E146" s="25">
        <f t="shared" si="125"/>
        <v>0</v>
      </c>
    </row>
    <row r="147" spans="1:5" x14ac:dyDescent="0.2">
      <c r="A147" s="87">
        <v>10</v>
      </c>
      <c r="B147">
        <v>10</v>
      </c>
      <c r="C147" s="2">
        <f t="shared" si="123"/>
        <v>10</v>
      </c>
      <c r="D147" s="2">
        <f t="shared" si="124"/>
        <v>0</v>
      </c>
      <c r="E147" s="25">
        <f t="shared" si="125"/>
        <v>0</v>
      </c>
    </row>
    <row r="148" spans="1:5" x14ac:dyDescent="0.2">
      <c r="A148" s="87">
        <v>12</v>
      </c>
      <c r="B148">
        <v>14</v>
      </c>
      <c r="C148" s="2">
        <f t="shared" si="123"/>
        <v>13</v>
      </c>
      <c r="D148" s="2">
        <f t="shared" si="124"/>
        <v>2</v>
      </c>
      <c r="E148" s="25">
        <f t="shared" si="125"/>
        <v>0.10878565864408424</v>
      </c>
    </row>
    <row r="149" spans="1:5" x14ac:dyDescent="0.2">
      <c r="A149" s="87">
        <v>14</v>
      </c>
      <c r="B149">
        <v>13</v>
      </c>
      <c r="C149" s="2">
        <f t="shared" si="123"/>
        <v>13.5</v>
      </c>
      <c r="D149" s="2">
        <f t="shared" si="124"/>
        <v>0.5</v>
      </c>
      <c r="E149" s="25">
        <f t="shared" si="125"/>
        <v>5.2378280087892415E-2</v>
      </c>
    </row>
    <row r="150" spans="1:5" x14ac:dyDescent="0.2">
      <c r="A150" s="87">
        <v>9</v>
      </c>
      <c r="B150">
        <v>12</v>
      </c>
      <c r="C150" s="2">
        <f t="shared" si="123"/>
        <v>10.5</v>
      </c>
      <c r="D150" s="2">
        <f t="shared" si="124"/>
        <v>4.5</v>
      </c>
      <c r="E150" s="25">
        <f t="shared" si="125"/>
        <v>0.20203050891044214</v>
      </c>
    </row>
    <row r="151" spans="1:5" x14ac:dyDescent="0.2">
      <c r="A151" s="87">
        <v>7</v>
      </c>
      <c r="B151">
        <v>7</v>
      </c>
      <c r="C151" s="2">
        <f t="shared" si="123"/>
        <v>7</v>
      </c>
      <c r="D151" s="2">
        <f t="shared" si="124"/>
        <v>0</v>
      </c>
      <c r="E151" s="25">
        <f t="shared" si="125"/>
        <v>0</v>
      </c>
    </row>
    <row r="152" spans="1:5" x14ac:dyDescent="0.2">
      <c r="A152" s="87">
        <v>11</v>
      </c>
      <c r="B152">
        <v>9</v>
      </c>
      <c r="C152" s="2">
        <f t="shared" si="123"/>
        <v>10</v>
      </c>
      <c r="D152" s="2">
        <f t="shared" si="124"/>
        <v>2</v>
      </c>
      <c r="E152" s="25">
        <f t="shared" si="125"/>
        <v>0.1414213562373095</v>
      </c>
    </row>
    <row r="153" spans="1:5" x14ac:dyDescent="0.2">
      <c r="A153" s="87">
        <v>8</v>
      </c>
      <c r="B153">
        <v>8</v>
      </c>
      <c r="C153" s="2">
        <f t="shared" si="123"/>
        <v>8</v>
      </c>
      <c r="D153" s="2">
        <f t="shared" si="124"/>
        <v>0</v>
      </c>
      <c r="E153" s="25">
        <f t="shared" si="125"/>
        <v>0</v>
      </c>
    </row>
    <row r="154" spans="1:5" x14ac:dyDescent="0.2">
      <c r="A154" s="87">
        <v>9</v>
      </c>
      <c r="B154">
        <v>9</v>
      </c>
      <c r="C154" s="2">
        <f t="shared" si="123"/>
        <v>9</v>
      </c>
      <c r="D154" s="2">
        <f t="shared" si="124"/>
        <v>0</v>
      </c>
      <c r="E154" s="25">
        <f t="shared" si="125"/>
        <v>0</v>
      </c>
    </row>
    <row r="155" spans="1:5" x14ac:dyDescent="0.2">
      <c r="A155" s="87">
        <v>6</v>
      </c>
      <c r="B155">
        <v>6</v>
      </c>
      <c r="C155" s="2">
        <f t="shared" si="123"/>
        <v>6</v>
      </c>
      <c r="D155" s="2">
        <f t="shared" si="124"/>
        <v>0</v>
      </c>
      <c r="E155" s="25">
        <f t="shared" si="125"/>
        <v>0</v>
      </c>
    </row>
    <row r="156" spans="1:5" x14ac:dyDescent="0.2">
      <c r="A156" s="87">
        <v>7</v>
      </c>
      <c r="B156">
        <v>8</v>
      </c>
      <c r="C156" s="2">
        <f t="shared" si="123"/>
        <v>7.5</v>
      </c>
      <c r="D156" s="2">
        <f t="shared" si="124"/>
        <v>0.5</v>
      </c>
      <c r="E156" s="25">
        <f t="shared" si="125"/>
        <v>9.428090415820635E-2</v>
      </c>
    </row>
    <row r="157" spans="1:5" x14ac:dyDescent="0.2">
      <c r="A157" s="87">
        <v>12</v>
      </c>
      <c r="B157">
        <v>13</v>
      </c>
      <c r="C157" s="2">
        <f t="shared" si="123"/>
        <v>12.5</v>
      </c>
      <c r="D157" s="2">
        <f t="shared" si="124"/>
        <v>0.5</v>
      </c>
      <c r="E157" s="25">
        <f t="shared" si="125"/>
        <v>5.6568542494923803E-2</v>
      </c>
    </row>
    <row r="158" spans="1:5" x14ac:dyDescent="0.2">
      <c r="A158" s="87">
        <v>17</v>
      </c>
      <c r="B158">
        <v>16</v>
      </c>
      <c r="C158" s="2">
        <f t="shared" si="123"/>
        <v>16.5</v>
      </c>
      <c r="D158" s="2">
        <f t="shared" si="124"/>
        <v>0.5</v>
      </c>
      <c r="E158" s="25">
        <f t="shared" si="125"/>
        <v>4.285495643554834E-2</v>
      </c>
    </row>
    <row r="159" spans="1:5" x14ac:dyDescent="0.2">
      <c r="A159" s="87">
        <v>10</v>
      </c>
      <c r="B159">
        <v>10</v>
      </c>
      <c r="C159" s="2">
        <f t="shared" si="123"/>
        <v>10</v>
      </c>
      <c r="D159" s="2">
        <f t="shared" si="124"/>
        <v>0</v>
      </c>
      <c r="E159" s="25">
        <f t="shared" si="125"/>
        <v>0</v>
      </c>
    </row>
    <row r="160" spans="1:5" x14ac:dyDescent="0.2">
      <c r="A160" s="87">
        <v>16</v>
      </c>
      <c r="B160">
        <v>15</v>
      </c>
      <c r="C160" s="2">
        <f t="shared" si="123"/>
        <v>15.5</v>
      </c>
      <c r="D160" s="2">
        <f t="shared" si="124"/>
        <v>0.5</v>
      </c>
      <c r="E160" s="25">
        <f t="shared" si="125"/>
        <v>4.5619792334615973E-2</v>
      </c>
    </row>
    <row r="161" spans="1:5" x14ac:dyDescent="0.2">
      <c r="A161" s="87">
        <v>8</v>
      </c>
      <c r="B161">
        <v>7</v>
      </c>
      <c r="C161" s="2">
        <f t="shared" si="123"/>
        <v>7.5</v>
      </c>
      <c r="D161" s="2">
        <f t="shared" si="124"/>
        <v>0.5</v>
      </c>
      <c r="E161" s="25">
        <f t="shared" si="125"/>
        <v>9.428090415820635E-2</v>
      </c>
    </row>
    <row r="162" spans="1:5" x14ac:dyDescent="0.2">
      <c r="A162" s="87">
        <v>15</v>
      </c>
      <c r="B162">
        <v>15</v>
      </c>
      <c r="C162" s="2">
        <f t="shared" si="123"/>
        <v>15</v>
      </c>
      <c r="D162" s="2">
        <f t="shared" si="124"/>
        <v>0</v>
      </c>
      <c r="E162" s="25">
        <f t="shared" si="125"/>
        <v>0</v>
      </c>
    </row>
    <row r="163" spans="1:5" x14ac:dyDescent="0.2">
      <c r="A163" s="87">
        <v>11</v>
      </c>
      <c r="B163">
        <v>12</v>
      </c>
      <c r="C163" s="2">
        <f t="shared" si="123"/>
        <v>11.5</v>
      </c>
      <c r="D163" s="2">
        <f t="shared" si="124"/>
        <v>0.5</v>
      </c>
      <c r="E163" s="25">
        <f t="shared" si="125"/>
        <v>6.1487546190134572E-2</v>
      </c>
    </row>
    <row r="164" spans="1:5" x14ac:dyDescent="0.2">
      <c r="A164" s="87">
        <v>7</v>
      </c>
      <c r="B164">
        <v>7</v>
      </c>
      <c r="C164" s="2">
        <f t="shared" si="123"/>
        <v>7</v>
      </c>
      <c r="D164" s="2">
        <f t="shared" si="124"/>
        <v>0</v>
      </c>
      <c r="E164" s="25">
        <f t="shared" si="125"/>
        <v>0</v>
      </c>
    </row>
    <row r="165" spans="1:5" x14ac:dyDescent="0.2">
      <c r="A165" s="87">
        <v>10</v>
      </c>
      <c r="B165">
        <v>8</v>
      </c>
      <c r="C165" s="2">
        <f t="shared" si="123"/>
        <v>9</v>
      </c>
      <c r="D165" s="2">
        <f t="shared" si="124"/>
        <v>2</v>
      </c>
      <c r="E165" s="25">
        <f t="shared" si="125"/>
        <v>0.15713484026367724</v>
      </c>
    </row>
    <row r="166" spans="1:5" x14ac:dyDescent="0.2">
      <c r="A166" s="87">
        <v>20</v>
      </c>
      <c r="B166">
        <v>22</v>
      </c>
      <c r="C166" s="2">
        <f t="shared" si="123"/>
        <v>21</v>
      </c>
      <c r="D166" s="2">
        <f t="shared" si="124"/>
        <v>2</v>
      </c>
      <c r="E166" s="25">
        <f t="shared" si="125"/>
        <v>6.7343502970147393E-2</v>
      </c>
    </row>
    <row r="167" spans="1:5" x14ac:dyDescent="0.2">
      <c r="A167" s="87">
        <v>12</v>
      </c>
      <c r="B167">
        <v>12</v>
      </c>
      <c r="C167" s="2">
        <f t="shared" ref="C167:C230" si="128">(B167+A167)/2</f>
        <v>12</v>
      </c>
      <c r="D167" s="2">
        <f t="shared" ref="D167:D230" si="129">(B167-C167)^2 + (A167-C167)^2</f>
        <v>0</v>
      </c>
      <c r="E167" s="25">
        <f t="shared" ref="E167:E230" si="130">IF(A167=0,"#ZERO!",IF(B167=0,"#ZERO!",((D167)^0.5)/C167))</f>
        <v>0</v>
      </c>
    </row>
    <row r="168" spans="1:5" x14ac:dyDescent="0.2">
      <c r="A168" s="87">
        <v>25</v>
      </c>
      <c r="B168">
        <v>23</v>
      </c>
      <c r="C168" s="2">
        <f t="shared" si="128"/>
        <v>24</v>
      </c>
      <c r="D168" s="2">
        <f t="shared" si="129"/>
        <v>2</v>
      </c>
      <c r="E168" s="25">
        <f t="shared" si="130"/>
        <v>5.8925565098878967E-2</v>
      </c>
    </row>
    <row r="169" spans="1:5" x14ac:dyDescent="0.2">
      <c r="A169" s="87">
        <v>11</v>
      </c>
      <c r="B169">
        <v>11</v>
      </c>
      <c r="C169" s="2">
        <f t="shared" si="128"/>
        <v>11</v>
      </c>
      <c r="D169" s="2">
        <f t="shared" si="129"/>
        <v>0</v>
      </c>
      <c r="E169" s="25">
        <f t="shared" si="130"/>
        <v>0</v>
      </c>
    </row>
    <row r="170" spans="1:5" x14ac:dyDescent="0.2">
      <c r="A170" s="87">
        <v>12</v>
      </c>
      <c r="B170">
        <v>12</v>
      </c>
      <c r="C170" s="2">
        <f t="shared" si="128"/>
        <v>12</v>
      </c>
      <c r="D170" s="2">
        <f t="shared" si="129"/>
        <v>0</v>
      </c>
      <c r="E170" s="25">
        <f t="shared" si="130"/>
        <v>0</v>
      </c>
    </row>
    <row r="171" spans="1:5" x14ac:dyDescent="0.2">
      <c r="A171" s="86">
        <v>8</v>
      </c>
      <c r="B171">
        <v>7</v>
      </c>
      <c r="C171" s="2">
        <f t="shared" si="128"/>
        <v>7.5</v>
      </c>
      <c r="D171" s="2">
        <f t="shared" si="129"/>
        <v>0.5</v>
      </c>
      <c r="E171" s="25">
        <f t="shared" si="130"/>
        <v>9.428090415820635E-2</v>
      </c>
    </row>
    <row r="172" spans="1:5" x14ac:dyDescent="0.2">
      <c r="A172" s="87">
        <v>8</v>
      </c>
      <c r="B172">
        <v>7</v>
      </c>
      <c r="C172" s="2">
        <f t="shared" si="128"/>
        <v>7.5</v>
      </c>
      <c r="D172" s="2">
        <f t="shared" si="129"/>
        <v>0.5</v>
      </c>
      <c r="E172" s="25">
        <f t="shared" si="130"/>
        <v>9.428090415820635E-2</v>
      </c>
    </row>
    <row r="173" spans="1:5" x14ac:dyDescent="0.2">
      <c r="A173" s="87">
        <v>6</v>
      </c>
      <c r="B173">
        <v>5</v>
      </c>
      <c r="C173" s="2">
        <f t="shared" si="128"/>
        <v>5.5</v>
      </c>
      <c r="D173" s="2">
        <f t="shared" si="129"/>
        <v>0.5</v>
      </c>
      <c r="E173" s="25">
        <f t="shared" si="130"/>
        <v>0.12856486930664501</v>
      </c>
    </row>
    <row r="174" spans="1:5" x14ac:dyDescent="0.2">
      <c r="A174" s="87">
        <v>10</v>
      </c>
      <c r="B174">
        <v>9</v>
      </c>
      <c r="C174" s="2">
        <f t="shared" si="128"/>
        <v>9.5</v>
      </c>
      <c r="D174" s="2">
        <f t="shared" si="129"/>
        <v>0.5</v>
      </c>
      <c r="E174" s="25">
        <f t="shared" si="130"/>
        <v>7.4432292756478696E-2</v>
      </c>
    </row>
    <row r="175" spans="1:5" x14ac:dyDescent="0.2">
      <c r="A175" s="87">
        <v>19</v>
      </c>
      <c r="B175">
        <v>18</v>
      </c>
      <c r="C175" s="2">
        <f t="shared" si="128"/>
        <v>18.5</v>
      </c>
      <c r="D175" s="2">
        <f t="shared" si="129"/>
        <v>0.5</v>
      </c>
      <c r="E175" s="25">
        <f t="shared" si="130"/>
        <v>3.8221988172245813E-2</v>
      </c>
    </row>
    <row r="176" spans="1:5" x14ac:dyDescent="0.2">
      <c r="A176" s="86">
        <v>7</v>
      </c>
      <c r="B176">
        <v>7</v>
      </c>
      <c r="C176" s="2">
        <f t="shared" si="128"/>
        <v>7</v>
      </c>
      <c r="D176" s="2">
        <f t="shared" si="129"/>
        <v>0</v>
      </c>
      <c r="E176" s="25">
        <f t="shared" si="130"/>
        <v>0</v>
      </c>
    </row>
    <row r="177" spans="1:5" x14ac:dyDescent="0.2">
      <c r="A177" s="87">
        <v>13</v>
      </c>
      <c r="B177">
        <v>15</v>
      </c>
      <c r="C177" s="2">
        <f t="shared" si="128"/>
        <v>14</v>
      </c>
      <c r="D177" s="2">
        <f t="shared" si="129"/>
        <v>2</v>
      </c>
      <c r="E177" s="25">
        <f t="shared" si="130"/>
        <v>0.10101525445522108</v>
      </c>
    </row>
    <row r="178" spans="1:5" x14ac:dyDescent="0.2">
      <c r="A178" s="87">
        <v>9</v>
      </c>
      <c r="B178">
        <v>8</v>
      </c>
      <c r="C178" s="2">
        <f t="shared" si="128"/>
        <v>8.5</v>
      </c>
      <c r="D178" s="2">
        <f t="shared" si="129"/>
        <v>0.5</v>
      </c>
      <c r="E178" s="25">
        <f t="shared" si="130"/>
        <v>8.3189033080770303E-2</v>
      </c>
    </row>
    <row r="179" spans="1:5" x14ac:dyDescent="0.2">
      <c r="A179" s="87">
        <v>9</v>
      </c>
      <c r="B179">
        <v>8</v>
      </c>
      <c r="C179" s="2">
        <f t="shared" si="128"/>
        <v>8.5</v>
      </c>
      <c r="D179" s="2">
        <f t="shared" si="129"/>
        <v>0.5</v>
      </c>
      <c r="E179" s="25">
        <f t="shared" si="130"/>
        <v>8.3189033080770303E-2</v>
      </c>
    </row>
    <row r="180" spans="1:5" x14ac:dyDescent="0.2">
      <c r="A180" s="87">
        <v>8</v>
      </c>
      <c r="B180">
        <v>8</v>
      </c>
      <c r="C180" s="2">
        <f t="shared" si="128"/>
        <v>8</v>
      </c>
      <c r="D180" s="2">
        <f t="shared" si="129"/>
        <v>0</v>
      </c>
      <c r="E180" s="25">
        <f t="shared" si="130"/>
        <v>0</v>
      </c>
    </row>
    <row r="181" spans="1:5" x14ac:dyDescent="0.2">
      <c r="A181" s="87">
        <v>11</v>
      </c>
      <c r="B181">
        <v>10</v>
      </c>
      <c r="C181" s="2">
        <f t="shared" si="128"/>
        <v>10.5</v>
      </c>
      <c r="D181" s="2">
        <f t="shared" si="129"/>
        <v>0.5</v>
      </c>
      <c r="E181" s="25">
        <f t="shared" si="130"/>
        <v>6.7343502970147393E-2</v>
      </c>
    </row>
    <row r="182" spans="1:5" x14ac:dyDescent="0.2">
      <c r="A182" s="87">
        <v>8</v>
      </c>
      <c r="B182">
        <v>8</v>
      </c>
      <c r="C182" s="2">
        <f t="shared" si="128"/>
        <v>8</v>
      </c>
      <c r="D182" s="2">
        <f t="shared" si="129"/>
        <v>0</v>
      </c>
      <c r="E182" s="25">
        <f t="shared" si="130"/>
        <v>0</v>
      </c>
    </row>
    <row r="183" spans="1:5" x14ac:dyDescent="0.2">
      <c r="A183" s="87">
        <v>11</v>
      </c>
      <c r="B183">
        <v>10</v>
      </c>
      <c r="C183" s="2">
        <f t="shared" si="128"/>
        <v>10.5</v>
      </c>
      <c r="D183" s="2">
        <f t="shared" si="129"/>
        <v>0.5</v>
      </c>
      <c r="E183" s="25">
        <f t="shared" si="130"/>
        <v>6.7343502970147393E-2</v>
      </c>
    </row>
    <row r="184" spans="1:5" x14ac:dyDescent="0.2">
      <c r="A184" s="87">
        <v>16</v>
      </c>
      <c r="B184">
        <v>17</v>
      </c>
      <c r="C184" s="2">
        <f t="shared" si="128"/>
        <v>16.5</v>
      </c>
      <c r="D184" s="2">
        <f t="shared" si="129"/>
        <v>0.5</v>
      </c>
      <c r="E184" s="25">
        <f t="shared" si="130"/>
        <v>4.285495643554834E-2</v>
      </c>
    </row>
    <row r="185" spans="1:5" x14ac:dyDescent="0.2">
      <c r="A185" s="87">
        <v>9</v>
      </c>
      <c r="B185">
        <v>8</v>
      </c>
      <c r="C185" s="2">
        <f t="shared" si="128"/>
        <v>8.5</v>
      </c>
      <c r="D185" s="2">
        <f t="shared" si="129"/>
        <v>0.5</v>
      </c>
      <c r="E185" s="25">
        <f t="shared" si="130"/>
        <v>8.3189033080770303E-2</v>
      </c>
    </row>
    <row r="186" spans="1:5" x14ac:dyDescent="0.2">
      <c r="A186" s="87">
        <v>13</v>
      </c>
      <c r="B186">
        <v>13</v>
      </c>
      <c r="C186" s="2">
        <f t="shared" si="128"/>
        <v>13</v>
      </c>
      <c r="D186" s="2">
        <f t="shared" si="129"/>
        <v>0</v>
      </c>
      <c r="E186" s="25">
        <f t="shared" si="130"/>
        <v>0</v>
      </c>
    </row>
    <row r="187" spans="1:5" x14ac:dyDescent="0.2">
      <c r="A187" s="87">
        <v>7</v>
      </c>
      <c r="B187">
        <v>7</v>
      </c>
      <c r="C187" s="2">
        <f t="shared" si="128"/>
        <v>7</v>
      </c>
      <c r="D187" s="2">
        <f t="shared" si="129"/>
        <v>0</v>
      </c>
      <c r="E187" s="25">
        <f t="shared" si="130"/>
        <v>0</v>
      </c>
    </row>
    <row r="188" spans="1:5" x14ac:dyDescent="0.2">
      <c r="A188" s="87">
        <v>10</v>
      </c>
      <c r="B188">
        <v>8</v>
      </c>
      <c r="C188" s="2">
        <f t="shared" si="128"/>
        <v>9</v>
      </c>
      <c r="D188" s="2">
        <f t="shared" si="129"/>
        <v>2</v>
      </c>
      <c r="E188" s="25">
        <f t="shared" si="130"/>
        <v>0.15713484026367724</v>
      </c>
    </row>
    <row r="189" spans="1:5" x14ac:dyDescent="0.2">
      <c r="A189" s="87">
        <v>13</v>
      </c>
      <c r="B189">
        <v>12</v>
      </c>
      <c r="C189" s="2">
        <f t="shared" si="128"/>
        <v>12.5</v>
      </c>
      <c r="D189" s="2">
        <f t="shared" si="129"/>
        <v>0.5</v>
      </c>
      <c r="E189" s="25">
        <f t="shared" si="130"/>
        <v>5.6568542494923803E-2</v>
      </c>
    </row>
    <row r="190" spans="1:5" x14ac:dyDescent="0.2">
      <c r="A190" s="87">
        <v>8</v>
      </c>
      <c r="B190">
        <v>7</v>
      </c>
      <c r="C190" s="2">
        <f t="shared" si="128"/>
        <v>7.5</v>
      </c>
      <c r="D190" s="2">
        <f t="shared" si="129"/>
        <v>0.5</v>
      </c>
      <c r="E190" s="25">
        <f t="shared" si="130"/>
        <v>9.428090415820635E-2</v>
      </c>
    </row>
    <row r="191" spans="1:5" x14ac:dyDescent="0.2">
      <c r="A191" s="87">
        <v>9</v>
      </c>
      <c r="B191">
        <v>8</v>
      </c>
      <c r="C191" s="2">
        <f t="shared" si="128"/>
        <v>8.5</v>
      </c>
      <c r="D191" s="2">
        <f t="shared" si="129"/>
        <v>0.5</v>
      </c>
      <c r="E191" s="25">
        <f t="shared" si="130"/>
        <v>8.3189033080770303E-2</v>
      </c>
    </row>
    <row r="192" spans="1:5" x14ac:dyDescent="0.2">
      <c r="A192" s="87">
        <v>9</v>
      </c>
      <c r="B192">
        <v>9</v>
      </c>
      <c r="C192" s="2">
        <f t="shared" si="128"/>
        <v>9</v>
      </c>
      <c r="D192" s="2">
        <f t="shared" si="129"/>
        <v>0</v>
      </c>
      <c r="E192" s="25">
        <f t="shared" si="130"/>
        <v>0</v>
      </c>
    </row>
    <row r="193" spans="1:5" x14ac:dyDescent="0.2">
      <c r="A193" s="87">
        <v>8</v>
      </c>
      <c r="B193">
        <v>8</v>
      </c>
      <c r="C193" s="2">
        <f t="shared" si="128"/>
        <v>8</v>
      </c>
      <c r="D193" s="2">
        <f t="shared" si="129"/>
        <v>0</v>
      </c>
      <c r="E193" s="25">
        <f t="shared" si="130"/>
        <v>0</v>
      </c>
    </row>
    <row r="194" spans="1:5" x14ac:dyDescent="0.2">
      <c r="A194" s="87">
        <v>8</v>
      </c>
      <c r="B194">
        <v>8</v>
      </c>
      <c r="C194" s="2">
        <f t="shared" si="128"/>
        <v>8</v>
      </c>
      <c r="D194" s="2">
        <f t="shared" si="129"/>
        <v>0</v>
      </c>
      <c r="E194" s="25">
        <f t="shared" si="130"/>
        <v>0</v>
      </c>
    </row>
    <row r="195" spans="1:5" x14ac:dyDescent="0.2">
      <c r="A195" s="87">
        <v>11</v>
      </c>
      <c r="B195">
        <v>9</v>
      </c>
      <c r="C195" s="2">
        <f t="shared" si="128"/>
        <v>10</v>
      </c>
      <c r="D195" s="2">
        <f t="shared" si="129"/>
        <v>2</v>
      </c>
      <c r="E195" s="25">
        <f t="shared" si="130"/>
        <v>0.1414213562373095</v>
      </c>
    </row>
    <row r="196" spans="1:5" x14ac:dyDescent="0.2">
      <c r="A196" s="87">
        <v>12</v>
      </c>
      <c r="B196">
        <v>12</v>
      </c>
      <c r="C196" s="2">
        <f t="shared" si="128"/>
        <v>12</v>
      </c>
      <c r="D196" s="2">
        <f t="shared" si="129"/>
        <v>0</v>
      </c>
      <c r="E196" s="25">
        <f t="shared" si="130"/>
        <v>0</v>
      </c>
    </row>
    <row r="197" spans="1:5" x14ac:dyDescent="0.2">
      <c r="A197" s="87">
        <v>10</v>
      </c>
      <c r="B197">
        <v>11</v>
      </c>
      <c r="C197" s="2">
        <f t="shared" si="128"/>
        <v>10.5</v>
      </c>
      <c r="D197" s="2">
        <f t="shared" si="129"/>
        <v>0.5</v>
      </c>
      <c r="E197" s="25">
        <f t="shared" si="130"/>
        <v>6.7343502970147393E-2</v>
      </c>
    </row>
    <row r="198" spans="1:5" x14ac:dyDescent="0.2">
      <c r="A198" s="87">
        <v>13</v>
      </c>
      <c r="B198">
        <v>14</v>
      </c>
      <c r="C198" s="2">
        <f t="shared" si="128"/>
        <v>13.5</v>
      </c>
      <c r="D198" s="2">
        <f t="shared" si="129"/>
        <v>0.5</v>
      </c>
      <c r="E198" s="25">
        <f t="shared" si="130"/>
        <v>5.2378280087892415E-2</v>
      </c>
    </row>
    <row r="199" spans="1:5" x14ac:dyDescent="0.2">
      <c r="A199" s="87">
        <v>6</v>
      </c>
      <c r="B199">
        <v>7</v>
      </c>
      <c r="C199" s="2">
        <f t="shared" si="128"/>
        <v>6.5</v>
      </c>
      <c r="D199" s="2">
        <f t="shared" si="129"/>
        <v>0.5</v>
      </c>
      <c r="E199" s="25">
        <f t="shared" si="130"/>
        <v>0.10878565864408424</v>
      </c>
    </row>
    <row r="200" spans="1:5" x14ac:dyDescent="0.2">
      <c r="A200" s="89">
        <v>7</v>
      </c>
      <c r="B200">
        <v>7</v>
      </c>
      <c r="C200" s="2">
        <f t="shared" si="128"/>
        <v>7</v>
      </c>
      <c r="D200" s="2">
        <f t="shared" si="129"/>
        <v>0</v>
      </c>
      <c r="E200" s="25">
        <f t="shared" si="130"/>
        <v>0</v>
      </c>
    </row>
    <row r="201" spans="1:5" x14ac:dyDescent="0.2">
      <c r="A201" s="89">
        <v>6</v>
      </c>
      <c r="B201">
        <v>7</v>
      </c>
      <c r="C201" s="2">
        <f t="shared" si="128"/>
        <v>6.5</v>
      </c>
      <c r="D201" s="2">
        <f t="shared" si="129"/>
        <v>0.5</v>
      </c>
      <c r="E201" s="25">
        <f t="shared" si="130"/>
        <v>0.10878565864408424</v>
      </c>
    </row>
    <row r="202" spans="1:5" x14ac:dyDescent="0.2">
      <c r="A202" s="89">
        <v>7</v>
      </c>
      <c r="B202">
        <v>6</v>
      </c>
      <c r="C202" s="2">
        <f t="shared" si="128"/>
        <v>6.5</v>
      </c>
      <c r="D202" s="2">
        <f t="shared" si="129"/>
        <v>0.5</v>
      </c>
      <c r="E202" s="25">
        <f t="shared" si="130"/>
        <v>0.10878565864408424</v>
      </c>
    </row>
    <row r="203" spans="1:5" x14ac:dyDescent="0.2">
      <c r="A203" s="89">
        <v>7</v>
      </c>
      <c r="B203">
        <v>7</v>
      </c>
      <c r="C203" s="2">
        <f t="shared" si="128"/>
        <v>7</v>
      </c>
      <c r="D203" s="2">
        <f t="shared" si="129"/>
        <v>0</v>
      </c>
      <c r="E203" s="25">
        <f t="shared" si="130"/>
        <v>0</v>
      </c>
    </row>
    <row r="204" spans="1:5" x14ac:dyDescent="0.2">
      <c r="A204" s="89">
        <v>5</v>
      </c>
      <c r="B204">
        <v>6</v>
      </c>
      <c r="C204" s="2">
        <f t="shared" si="128"/>
        <v>5.5</v>
      </c>
      <c r="D204" s="2">
        <f t="shared" si="129"/>
        <v>0.5</v>
      </c>
      <c r="E204" s="25">
        <f t="shared" si="130"/>
        <v>0.12856486930664501</v>
      </c>
    </row>
    <row r="205" spans="1:5" x14ac:dyDescent="0.2">
      <c r="A205" s="89">
        <v>10</v>
      </c>
      <c r="B205">
        <v>10</v>
      </c>
      <c r="C205" s="2">
        <f t="shared" si="128"/>
        <v>10</v>
      </c>
      <c r="D205" s="2">
        <f t="shared" si="129"/>
        <v>0</v>
      </c>
      <c r="E205" s="25">
        <f t="shared" si="130"/>
        <v>0</v>
      </c>
    </row>
    <row r="206" spans="1:5" x14ac:dyDescent="0.2">
      <c r="A206" s="89">
        <v>9</v>
      </c>
      <c r="B206">
        <v>9</v>
      </c>
      <c r="C206" s="2">
        <f t="shared" si="128"/>
        <v>9</v>
      </c>
      <c r="D206" s="2">
        <f t="shared" si="129"/>
        <v>0</v>
      </c>
      <c r="E206" s="25">
        <f t="shared" si="130"/>
        <v>0</v>
      </c>
    </row>
    <row r="207" spans="1:5" x14ac:dyDescent="0.2">
      <c r="A207" s="89">
        <v>11</v>
      </c>
      <c r="B207">
        <v>10</v>
      </c>
      <c r="C207" s="2">
        <f t="shared" si="128"/>
        <v>10.5</v>
      </c>
      <c r="D207" s="2">
        <f t="shared" si="129"/>
        <v>0.5</v>
      </c>
      <c r="E207" s="25">
        <f t="shared" si="130"/>
        <v>6.7343502970147393E-2</v>
      </c>
    </row>
    <row r="208" spans="1:5" x14ac:dyDescent="0.2">
      <c r="A208" s="89">
        <v>8</v>
      </c>
      <c r="B208">
        <v>10</v>
      </c>
      <c r="C208" s="2">
        <f t="shared" si="128"/>
        <v>9</v>
      </c>
      <c r="D208" s="2">
        <f t="shared" si="129"/>
        <v>2</v>
      </c>
      <c r="E208" s="25">
        <f t="shared" si="130"/>
        <v>0.15713484026367724</v>
      </c>
    </row>
    <row r="209" spans="1:5" x14ac:dyDescent="0.2">
      <c r="A209" s="90">
        <v>22</v>
      </c>
      <c r="B209">
        <v>22</v>
      </c>
      <c r="C209" s="2">
        <f t="shared" si="128"/>
        <v>22</v>
      </c>
      <c r="D209" s="2">
        <f t="shared" si="129"/>
        <v>0</v>
      </c>
      <c r="E209" s="25">
        <f t="shared" si="130"/>
        <v>0</v>
      </c>
    </row>
    <row r="210" spans="1:5" x14ac:dyDescent="0.2">
      <c r="A210" s="89">
        <v>17</v>
      </c>
      <c r="B210">
        <v>21</v>
      </c>
      <c r="C210" s="2">
        <f t="shared" si="128"/>
        <v>19</v>
      </c>
      <c r="D210" s="2">
        <f t="shared" si="129"/>
        <v>8</v>
      </c>
      <c r="E210" s="25">
        <f t="shared" si="130"/>
        <v>0.14886458551295739</v>
      </c>
    </row>
    <row r="211" spans="1:5" x14ac:dyDescent="0.2">
      <c r="A211" s="89">
        <v>8</v>
      </c>
      <c r="B211">
        <v>8</v>
      </c>
      <c r="C211" s="2">
        <f t="shared" si="128"/>
        <v>8</v>
      </c>
      <c r="D211" s="2">
        <f t="shared" si="129"/>
        <v>0</v>
      </c>
      <c r="E211" s="25">
        <f t="shared" si="130"/>
        <v>0</v>
      </c>
    </row>
    <row r="212" spans="1:5" x14ac:dyDescent="0.2">
      <c r="A212" s="89">
        <v>8</v>
      </c>
      <c r="B212">
        <v>9</v>
      </c>
      <c r="C212" s="2">
        <f t="shared" si="128"/>
        <v>8.5</v>
      </c>
      <c r="D212" s="2">
        <f t="shared" si="129"/>
        <v>0.5</v>
      </c>
      <c r="E212" s="25">
        <f t="shared" si="130"/>
        <v>8.3189033080770303E-2</v>
      </c>
    </row>
    <row r="213" spans="1:5" x14ac:dyDescent="0.2">
      <c r="A213" s="89">
        <v>10</v>
      </c>
      <c r="B213">
        <v>10</v>
      </c>
      <c r="C213" s="2">
        <f t="shared" si="128"/>
        <v>10</v>
      </c>
      <c r="D213" s="2">
        <f t="shared" si="129"/>
        <v>0</v>
      </c>
      <c r="E213" s="25">
        <f t="shared" si="130"/>
        <v>0</v>
      </c>
    </row>
    <row r="214" spans="1:5" x14ac:dyDescent="0.2">
      <c r="A214" s="89">
        <v>13</v>
      </c>
      <c r="B214">
        <v>10</v>
      </c>
      <c r="C214" s="2">
        <f t="shared" si="128"/>
        <v>11.5</v>
      </c>
      <c r="D214" s="2">
        <f t="shared" si="129"/>
        <v>4.5</v>
      </c>
      <c r="E214" s="25">
        <f t="shared" si="130"/>
        <v>0.18446263857040368</v>
      </c>
    </row>
    <row r="215" spans="1:5" x14ac:dyDescent="0.2">
      <c r="A215" s="89">
        <v>11</v>
      </c>
      <c r="B215">
        <v>11</v>
      </c>
      <c r="C215" s="2">
        <f t="shared" si="128"/>
        <v>11</v>
      </c>
      <c r="D215" s="2">
        <f t="shared" si="129"/>
        <v>0</v>
      </c>
      <c r="E215" s="25">
        <f t="shared" si="130"/>
        <v>0</v>
      </c>
    </row>
    <row r="216" spans="1:5" x14ac:dyDescent="0.2">
      <c r="A216" s="89">
        <v>14</v>
      </c>
      <c r="B216">
        <v>13</v>
      </c>
      <c r="C216" s="2">
        <f t="shared" si="128"/>
        <v>13.5</v>
      </c>
      <c r="D216" s="2">
        <f t="shared" si="129"/>
        <v>0.5</v>
      </c>
      <c r="E216" s="25">
        <f t="shared" si="130"/>
        <v>5.2378280087892415E-2</v>
      </c>
    </row>
    <row r="217" spans="1:5" x14ac:dyDescent="0.2">
      <c r="A217" s="89">
        <v>11</v>
      </c>
      <c r="B217">
        <v>11</v>
      </c>
      <c r="C217" s="2">
        <f t="shared" si="128"/>
        <v>11</v>
      </c>
      <c r="D217" s="2">
        <f t="shared" si="129"/>
        <v>0</v>
      </c>
      <c r="E217" s="25">
        <f t="shared" si="130"/>
        <v>0</v>
      </c>
    </row>
    <row r="218" spans="1:5" x14ac:dyDescent="0.2">
      <c r="A218" s="89">
        <v>12</v>
      </c>
      <c r="B218">
        <v>10</v>
      </c>
      <c r="C218" s="2">
        <f t="shared" si="128"/>
        <v>11</v>
      </c>
      <c r="D218" s="2">
        <f t="shared" si="129"/>
        <v>2</v>
      </c>
      <c r="E218" s="25">
        <f t="shared" si="130"/>
        <v>0.12856486930664501</v>
      </c>
    </row>
    <row r="219" spans="1:5" x14ac:dyDescent="0.2">
      <c r="A219" s="89">
        <v>26</v>
      </c>
      <c r="B219">
        <v>26</v>
      </c>
      <c r="C219" s="2">
        <f t="shared" si="128"/>
        <v>26</v>
      </c>
      <c r="D219" s="2">
        <f t="shared" si="129"/>
        <v>0</v>
      </c>
      <c r="E219" s="25">
        <f t="shared" si="130"/>
        <v>0</v>
      </c>
    </row>
    <row r="220" spans="1:5" x14ac:dyDescent="0.2">
      <c r="A220" s="90">
        <v>9</v>
      </c>
      <c r="B220">
        <v>8</v>
      </c>
      <c r="C220" s="2">
        <f t="shared" si="128"/>
        <v>8.5</v>
      </c>
      <c r="D220" s="2">
        <f t="shared" si="129"/>
        <v>0.5</v>
      </c>
      <c r="E220" s="25">
        <f t="shared" si="130"/>
        <v>8.3189033080770303E-2</v>
      </c>
    </row>
    <row r="221" spans="1:5" x14ac:dyDescent="0.2">
      <c r="A221" s="89">
        <v>13</v>
      </c>
      <c r="B221">
        <v>13</v>
      </c>
      <c r="C221" s="2">
        <f t="shared" si="128"/>
        <v>13</v>
      </c>
      <c r="D221" s="2">
        <f t="shared" si="129"/>
        <v>0</v>
      </c>
      <c r="E221" s="25">
        <f t="shared" si="130"/>
        <v>0</v>
      </c>
    </row>
    <row r="222" spans="1:5" x14ac:dyDescent="0.2">
      <c r="A222" s="89">
        <v>15</v>
      </c>
      <c r="B222">
        <v>13</v>
      </c>
      <c r="C222" s="2">
        <f t="shared" si="128"/>
        <v>14</v>
      </c>
      <c r="D222" s="2">
        <f t="shared" si="129"/>
        <v>2</v>
      </c>
      <c r="E222" s="25">
        <f t="shared" si="130"/>
        <v>0.10101525445522108</v>
      </c>
    </row>
    <row r="223" spans="1:5" x14ac:dyDescent="0.2">
      <c r="A223" s="89">
        <v>11</v>
      </c>
      <c r="B223">
        <v>9</v>
      </c>
      <c r="C223" s="2">
        <f t="shared" si="128"/>
        <v>10</v>
      </c>
      <c r="D223" s="2">
        <f t="shared" si="129"/>
        <v>2</v>
      </c>
      <c r="E223" s="25">
        <f t="shared" si="130"/>
        <v>0.1414213562373095</v>
      </c>
    </row>
    <row r="224" spans="1:5" x14ac:dyDescent="0.2">
      <c r="A224" s="89">
        <v>13</v>
      </c>
      <c r="B224">
        <v>13</v>
      </c>
      <c r="C224" s="2">
        <f t="shared" si="128"/>
        <v>13</v>
      </c>
      <c r="D224" s="2">
        <f t="shared" si="129"/>
        <v>0</v>
      </c>
      <c r="E224" s="25">
        <f t="shared" si="130"/>
        <v>0</v>
      </c>
    </row>
    <row r="225" spans="1:5" x14ac:dyDescent="0.2">
      <c r="A225" s="89">
        <v>21</v>
      </c>
      <c r="B225">
        <v>18</v>
      </c>
      <c r="C225" s="2">
        <f t="shared" si="128"/>
        <v>19.5</v>
      </c>
      <c r="D225" s="2">
        <f t="shared" si="129"/>
        <v>4.5</v>
      </c>
      <c r="E225" s="25">
        <f t="shared" si="130"/>
        <v>0.10878565864408422</v>
      </c>
    </row>
    <row r="226" spans="1:5" x14ac:dyDescent="0.2">
      <c r="A226" s="89">
        <v>24</v>
      </c>
      <c r="B226">
        <v>24</v>
      </c>
      <c r="C226" s="2">
        <f t="shared" si="128"/>
        <v>24</v>
      </c>
      <c r="D226" s="2">
        <f t="shared" si="129"/>
        <v>0</v>
      </c>
      <c r="E226" s="25">
        <f t="shared" si="130"/>
        <v>0</v>
      </c>
    </row>
    <row r="227" spans="1:5" x14ac:dyDescent="0.2">
      <c r="A227" s="89">
        <v>7</v>
      </c>
      <c r="B227">
        <v>7</v>
      </c>
      <c r="C227" s="2">
        <f t="shared" si="128"/>
        <v>7</v>
      </c>
      <c r="D227" s="2">
        <f t="shared" si="129"/>
        <v>0</v>
      </c>
      <c r="E227" s="25">
        <f t="shared" si="130"/>
        <v>0</v>
      </c>
    </row>
    <row r="228" spans="1:5" x14ac:dyDescent="0.2">
      <c r="A228" s="89">
        <v>7</v>
      </c>
      <c r="B228">
        <v>7</v>
      </c>
      <c r="C228" s="2">
        <f t="shared" si="128"/>
        <v>7</v>
      </c>
      <c r="D228" s="2">
        <f t="shared" si="129"/>
        <v>0</v>
      </c>
      <c r="E228" s="25">
        <f t="shared" si="130"/>
        <v>0</v>
      </c>
    </row>
    <row r="229" spans="1:5" x14ac:dyDescent="0.2">
      <c r="A229" s="89">
        <v>9</v>
      </c>
      <c r="B229">
        <v>9</v>
      </c>
      <c r="C229" s="2">
        <f t="shared" si="128"/>
        <v>9</v>
      </c>
      <c r="D229" s="2">
        <f t="shared" si="129"/>
        <v>0</v>
      </c>
      <c r="E229" s="25">
        <f t="shared" si="130"/>
        <v>0</v>
      </c>
    </row>
    <row r="230" spans="1:5" x14ac:dyDescent="0.2">
      <c r="A230" s="89">
        <v>16</v>
      </c>
      <c r="B230">
        <v>16</v>
      </c>
      <c r="C230" s="2">
        <f t="shared" si="128"/>
        <v>16</v>
      </c>
      <c r="D230" s="2">
        <f t="shared" si="129"/>
        <v>0</v>
      </c>
      <c r="E230" s="25">
        <f t="shared" si="130"/>
        <v>0</v>
      </c>
    </row>
    <row r="231" spans="1:5" x14ac:dyDescent="0.2">
      <c r="A231" s="89">
        <v>10</v>
      </c>
      <c r="B231">
        <v>10</v>
      </c>
      <c r="C231" s="2">
        <f t="shared" ref="C231:C276" si="131">(B231+A231)/2</f>
        <v>10</v>
      </c>
      <c r="D231" s="2">
        <f t="shared" ref="D231:D276" si="132">(B231-C231)^2 + (A231-C231)^2</f>
        <v>0</v>
      </c>
      <c r="E231" s="25">
        <f t="shared" ref="E231:E276" si="133">IF(A231=0,"#ZERO!",IF(B231=0,"#ZERO!",((D231)^0.5)/C231))</f>
        <v>0</v>
      </c>
    </row>
    <row r="232" spans="1:5" x14ac:dyDescent="0.2">
      <c r="A232" s="89">
        <v>10</v>
      </c>
      <c r="B232">
        <v>9</v>
      </c>
      <c r="C232" s="2">
        <f t="shared" si="131"/>
        <v>9.5</v>
      </c>
      <c r="D232" s="2">
        <f t="shared" si="132"/>
        <v>0.5</v>
      </c>
      <c r="E232" s="25">
        <f t="shared" si="133"/>
        <v>7.4432292756478696E-2</v>
      </c>
    </row>
    <row r="233" spans="1:5" x14ac:dyDescent="0.2">
      <c r="A233" s="89">
        <v>9</v>
      </c>
      <c r="B233">
        <v>10</v>
      </c>
      <c r="C233" s="2">
        <f t="shared" si="131"/>
        <v>9.5</v>
      </c>
      <c r="D233" s="2">
        <f t="shared" si="132"/>
        <v>0.5</v>
      </c>
      <c r="E233" s="25">
        <f t="shared" si="133"/>
        <v>7.4432292756478696E-2</v>
      </c>
    </row>
    <row r="234" spans="1:5" x14ac:dyDescent="0.2">
      <c r="A234" s="89">
        <v>14</v>
      </c>
      <c r="B234">
        <v>15</v>
      </c>
      <c r="C234" s="2">
        <f t="shared" si="131"/>
        <v>14.5</v>
      </c>
      <c r="D234" s="2">
        <f t="shared" si="132"/>
        <v>0.5</v>
      </c>
      <c r="E234" s="25">
        <f t="shared" si="133"/>
        <v>4.8765984909417075E-2</v>
      </c>
    </row>
    <row r="235" spans="1:5" x14ac:dyDescent="0.2">
      <c r="A235" s="89">
        <v>8</v>
      </c>
      <c r="B235">
        <v>9</v>
      </c>
      <c r="C235" s="2">
        <f t="shared" si="131"/>
        <v>8.5</v>
      </c>
      <c r="D235" s="2">
        <f t="shared" si="132"/>
        <v>0.5</v>
      </c>
      <c r="E235" s="25">
        <f t="shared" si="133"/>
        <v>8.3189033080770303E-2</v>
      </c>
    </row>
    <row r="236" spans="1:5" x14ac:dyDescent="0.2">
      <c r="A236" s="90">
        <v>11</v>
      </c>
      <c r="B236">
        <v>11</v>
      </c>
      <c r="C236" s="2">
        <f t="shared" si="131"/>
        <v>11</v>
      </c>
      <c r="D236" s="2">
        <f t="shared" si="132"/>
        <v>0</v>
      </c>
      <c r="E236" s="25">
        <f t="shared" si="133"/>
        <v>0</v>
      </c>
    </row>
    <row r="237" spans="1:5" x14ac:dyDescent="0.2">
      <c r="A237" s="94">
        <v>21</v>
      </c>
      <c r="B237">
        <v>20</v>
      </c>
      <c r="C237" s="2">
        <f t="shared" si="131"/>
        <v>20.5</v>
      </c>
      <c r="D237" s="2">
        <f t="shared" si="132"/>
        <v>0.5</v>
      </c>
      <c r="E237" s="25">
        <f t="shared" si="133"/>
        <v>3.4493013716416956E-2</v>
      </c>
    </row>
    <row r="238" spans="1:5" x14ac:dyDescent="0.2">
      <c r="A238" s="89">
        <v>11</v>
      </c>
      <c r="B238">
        <v>11</v>
      </c>
      <c r="C238" s="2">
        <f t="shared" si="131"/>
        <v>11</v>
      </c>
      <c r="D238" s="2">
        <f t="shared" si="132"/>
        <v>0</v>
      </c>
      <c r="E238" s="25">
        <f t="shared" si="133"/>
        <v>0</v>
      </c>
    </row>
    <row r="239" spans="1:5" x14ac:dyDescent="0.2">
      <c r="A239" s="89">
        <v>6</v>
      </c>
      <c r="B239">
        <v>7</v>
      </c>
      <c r="C239" s="2">
        <f t="shared" si="131"/>
        <v>6.5</v>
      </c>
      <c r="D239" s="2">
        <f t="shared" si="132"/>
        <v>0.5</v>
      </c>
      <c r="E239" s="25">
        <f t="shared" si="133"/>
        <v>0.10878565864408424</v>
      </c>
    </row>
    <row r="240" spans="1:5" x14ac:dyDescent="0.2">
      <c r="A240" s="89">
        <v>9</v>
      </c>
      <c r="B240">
        <v>10</v>
      </c>
      <c r="C240" s="2">
        <f t="shared" si="131"/>
        <v>9.5</v>
      </c>
      <c r="D240" s="2">
        <f t="shared" si="132"/>
        <v>0.5</v>
      </c>
      <c r="E240" s="25">
        <f t="shared" si="133"/>
        <v>7.4432292756478696E-2</v>
      </c>
    </row>
    <row r="241" spans="1:5" x14ac:dyDescent="0.2">
      <c r="A241" s="89">
        <v>10</v>
      </c>
      <c r="B241">
        <v>11</v>
      </c>
      <c r="C241" s="2">
        <f t="shared" si="131"/>
        <v>10.5</v>
      </c>
      <c r="D241" s="2">
        <f t="shared" si="132"/>
        <v>0.5</v>
      </c>
      <c r="E241" s="25">
        <f t="shared" si="133"/>
        <v>6.7343502970147393E-2</v>
      </c>
    </row>
    <row r="242" spans="1:5" x14ac:dyDescent="0.2">
      <c r="A242" s="89">
        <v>14</v>
      </c>
      <c r="B242">
        <v>13</v>
      </c>
      <c r="C242" s="2">
        <f t="shared" si="131"/>
        <v>13.5</v>
      </c>
      <c r="D242" s="2">
        <f t="shared" si="132"/>
        <v>0.5</v>
      </c>
      <c r="E242" s="25">
        <f t="shared" si="133"/>
        <v>5.2378280087892415E-2</v>
      </c>
    </row>
    <row r="243" spans="1:5" x14ac:dyDescent="0.2">
      <c r="A243" s="89">
        <v>12</v>
      </c>
      <c r="B243">
        <v>13</v>
      </c>
      <c r="C243" s="2">
        <f t="shared" si="131"/>
        <v>12.5</v>
      </c>
      <c r="D243" s="2">
        <f t="shared" si="132"/>
        <v>0.5</v>
      </c>
      <c r="E243" s="25">
        <f t="shared" si="133"/>
        <v>5.6568542494923803E-2</v>
      </c>
    </row>
    <row r="244" spans="1:5" x14ac:dyDescent="0.2">
      <c r="A244" s="89">
        <v>24</v>
      </c>
      <c r="B244">
        <v>24</v>
      </c>
      <c r="C244" s="2">
        <f t="shared" si="131"/>
        <v>24</v>
      </c>
      <c r="D244" s="2">
        <f t="shared" si="132"/>
        <v>0</v>
      </c>
      <c r="E244" s="25">
        <f t="shared" si="133"/>
        <v>0</v>
      </c>
    </row>
    <row r="245" spans="1:5" x14ac:dyDescent="0.2">
      <c r="A245" s="94">
        <v>19</v>
      </c>
      <c r="B245">
        <v>14</v>
      </c>
      <c r="C245" s="2">
        <f t="shared" si="131"/>
        <v>16.5</v>
      </c>
      <c r="D245" s="2">
        <f t="shared" si="132"/>
        <v>12.5</v>
      </c>
      <c r="E245" s="25">
        <f t="shared" si="133"/>
        <v>0.21427478217774168</v>
      </c>
    </row>
    <row r="246" spans="1:5" x14ac:dyDescent="0.2">
      <c r="A246" s="89">
        <v>13</v>
      </c>
      <c r="B246">
        <v>11</v>
      </c>
      <c r="C246" s="2">
        <f t="shared" si="131"/>
        <v>12</v>
      </c>
      <c r="D246" s="2">
        <f t="shared" si="132"/>
        <v>2</v>
      </c>
      <c r="E246" s="25">
        <f t="shared" si="133"/>
        <v>0.11785113019775793</v>
      </c>
    </row>
    <row r="247" spans="1:5" x14ac:dyDescent="0.2">
      <c r="A247" s="89">
        <v>16</v>
      </c>
      <c r="B247">
        <v>11</v>
      </c>
      <c r="C247" s="2">
        <f t="shared" si="131"/>
        <v>13.5</v>
      </c>
      <c r="D247" s="2">
        <f t="shared" si="132"/>
        <v>12.5</v>
      </c>
      <c r="E247" s="25">
        <f t="shared" si="133"/>
        <v>0.26189140043946207</v>
      </c>
    </row>
    <row r="248" spans="1:5" x14ac:dyDescent="0.2">
      <c r="A248" s="89">
        <v>15</v>
      </c>
      <c r="B248">
        <v>12</v>
      </c>
      <c r="C248" s="2">
        <f t="shared" si="131"/>
        <v>13.5</v>
      </c>
      <c r="D248" s="2">
        <f t="shared" si="132"/>
        <v>4.5</v>
      </c>
      <c r="E248" s="25">
        <f t="shared" si="133"/>
        <v>0.15713484026367722</v>
      </c>
    </row>
    <row r="249" spans="1:5" x14ac:dyDescent="0.2">
      <c r="A249" s="89">
        <v>22</v>
      </c>
      <c r="B249">
        <v>21</v>
      </c>
      <c r="C249" s="2">
        <f t="shared" si="131"/>
        <v>21.5</v>
      </c>
      <c r="D249" s="2">
        <f t="shared" si="132"/>
        <v>0.5</v>
      </c>
      <c r="E249" s="25">
        <f t="shared" si="133"/>
        <v>3.2888687497048721E-2</v>
      </c>
    </row>
    <row r="250" spans="1:5" x14ac:dyDescent="0.2">
      <c r="A250" s="90">
        <v>9</v>
      </c>
      <c r="B250">
        <v>12</v>
      </c>
      <c r="C250" s="2">
        <f t="shared" si="131"/>
        <v>10.5</v>
      </c>
      <c r="D250" s="2">
        <f t="shared" si="132"/>
        <v>4.5</v>
      </c>
      <c r="E250" s="25">
        <f t="shared" si="133"/>
        <v>0.20203050891044214</v>
      </c>
    </row>
    <row r="251" spans="1:5" x14ac:dyDescent="0.2">
      <c r="A251" s="89">
        <v>7</v>
      </c>
      <c r="B251">
        <v>13</v>
      </c>
      <c r="C251" s="2">
        <f t="shared" si="131"/>
        <v>10</v>
      </c>
      <c r="D251" s="2">
        <f t="shared" si="132"/>
        <v>18</v>
      </c>
      <c r="E251" s="25">
        <f t="shared" si="133"/>
        <v>0.42426406871192845</v>
      </c>
    </row>
    <row r="252" spans="1:5" x14ac:dyDescent="0.2">
      <c r="A252" s="89">
        <v>6</v>
      </c>
      <c r="B252">
        <v>6</v>
      </c>
      <c r="C252" s="2">
        <f t="shared" si="131"/>
        <v>6</v>
      </c>
      <c r="D252" s="2">
        <f t="shared" si="132"/>
        <v>0</v>
      </c>
      <c r="E252" s="25">
        <f t="shared" si="133"/>
        <v>0</v>
      </c>
    </row>
    <row r="253" spans="1:5" x14ac:dyDescent="0.2">
      <c r="A253" s="89">
        <v>9</v>
      </c>
      <c r="B253">
        <v>13</v>
      </c>
      <c r="C253" s="2">
        <f t="shared" si="131"/>
        <v>11</v>
      </c>
      <c r="D253" s="2">
        <f t="shared" si="132"/>
        <v>8</v>
      </c>
      <c r="E253" s="25">
        <f t="shared" si="133"/>
        <v>0.25712973861329003</v>
      </c>
    </row>
    <row r="254" spans="1:5" x14ac:dyDescent="0.2">
      <c r="A254" s="89">
        <v>12</v>
      </c>
      <c r="B254">
        <v>12</v>
      </c>
      <c r="C254" s="2">
        <f t="shared" si="131"/>
        <v>12</v>
      </c>
      <c r="D254" s="2">
        <f t="shared" si="132"/>
        <v>0</v>
      </c>
      <c r="E254" s="25">
        <f t="shared" si="133"/>
        <v>0</v>
      </c>
    </row>
    <row r="255" spans="1:5" x14ac:dyDescent="0.2">
      <c r="A255" s="89">
        <v>15</v>
      </c>
      <c r="B255">
        <v>16</v>
      </c>
      <c r="C255" s="2">
        <f t="shared" si="131"/>
        <v>15.5</v>
      </c>
      <c r="D255" s="2">
        <f t="shared" si="132"/>
        <v>0.5</v>
      </c>
      <c r="E255" s="25">
        <f t="shared" si="133"/>
        <v>4.5619792334615973E-2</v>
      </c>
    </row>
    <row r="256" spans="1:5" x14ac:dyDescent="0.2">
      <c r="A256" s="89">
        <v>14</v>
      </c>
      <c r="B256">
        <v>13</v>
      </c>
      <c r="C256" s="2">
        <f t="shared" si="131"/>
        <v>13.5</v>
      </c>
      <c r="D256" s="2">
        <f t="shared" si="132"/>
        <v>0.5</v>
      </c>
      <c r="E256" s="25">
        <f t="shared" si="133"/>
        <v>5.2378280087892415E-2</v>
      </c>
    </row>
    <row r="257" spans="1:5" x14ac:dyDescent="0.2">
      <c r="A257" s="90">
        <v>10</v>
      </c>
      <c r="B257">
        <v>9</v>
      </c>
      <c r="C257" s="2">
        <f t="shared" si="131"/>
        <v>9.5</v>
      </c>
      <c r="D257" s="2">
        <f t="shared" si="132"/>
        <v>0.5</v>
      </c>
      <c r="E257" s="25">
        <f t="shared" si="133"/>
        <v>7.4432292756478696E-2</v>
      </c>
    </row>
    <row r="258" spans="1:5" x14ac:dyDescent="0.2">
      <c r="A258" s="89">
        <v>14</v>
      </c>
      <c r="B258">
        <v>15</v>
      </c>
      <c r="C258" s="2">
        <f t="shared" si="131"/>
        <v>14.5</v>
      </c>
      <c r="D258" s="2">
        <f t="shared" si="132"/>
        <v>0.5</v>
      </c>
      <c r="E258" s="25">
        <f t="shared" si="133"/>
        <v>4.8765984909417075E-2</v>
      </c>
    </row>
    <row r="259" spans="1:5" x14ac:dyDescent="0.2">
      <c r="A259" s="89">
        <v>8</v>
      </c>
      <c r="B259">
        <v>10</v>
      </c>
      <c r="C259" s="2">
        <f t="shared" si="131"/>
        <v>9</v>
      </c>
      <c r="D259" s="2">
        <f t="shared" si="132"/>
        <v>2</v>
      </c>
      <c r="E259" s="25">
        <f t="shared" si="133"/>
        <v>0.15713484026367724</v>
      </c>
    </row>
    <row r="260" spans="1:5" x14ac:dyDescent="0.2">
      <c r="A260" s="89">
        <v>13</v>
      </c>
      <c r="B260">
        <v>13</v>
      </c>
      <c r="C260" s="2">
        <f t="shared" si="131"/>
        <v>13</v>
      </c>
      <c r="D260" s="2">
        <f t="shared" si="132"/>
        <v>0</v>
      </c>
      <c r="E260" s="25">
        <f t="shared" si="133"/>
        <v>0</v>
      </c>
    </row>
    <row r="261" spans="1:5" x14ac:dyDescent="0.2">
      <c r="A261" s="89">
        <v>10</v>
      </c>
      <c r="B261">
        <v>11</v>
      </c>
      <c r="C261" s="2">
        <f t="shared" si="131"/>
        <v>10.5</v>
      </c>
      <c r="D261" s="2">
        <f t="shared" si="132"/>
        <v>0.5</v>
      </c>
      <c r="E261" s="25">
        <f t="shared" si="133"/>
        <v>6.7343502970147393E-2</v>
      </c>
    </row>
    <row r="262" spans="1:5" x14ac:dyDescent="0.2">
      <c r="A262" s="89">
        <v>18</v>
      </c>
      <c r="B262">
        <v>20</v>
      </c>
      <c r="C262" s="2">
        <f t="shared" si="131"/>
        <v>19</v>
      </c>
      <c r="D262" s="2">
        <f t="shared" si="132"/>
        <v>2</v>
      </c>
      <c r="E262" s="25">
        <f t="shared" si="133"/>
        <v>7.4432292756478696E-2</v>
      </c>
    </row>
    <row r="263" spans="1:5" x14ac:dyDescent="0.2">
      <c r="A263" s="89">
        <v>19</v>
      </c>
      <c r="B263">
        <v>19</v>
      </c>
      <c r="C263" s="2">
        <f t="shared" si="131"/>
        <v>19</v>
      </c>
      <c r="D263" s="2">
        <f t="shared" si="132"/>
        <v>0</v>
      </c>
      <c r="E263" s="25">
        <f t="shared" si="133"/>
        <v>0</v>
      </c>
    </row>
    <row r="264" spans="1:5" x14ac:dyDescent="0.2">
      <c r="A264" s="89">
        <v>5</v>
      </c>
      <c r="B264">
        <v>7</v>
      </c>
      <c r="C264" s="2">
        <f t="shared" si="131"/>
        <v>6</v>
      </c>
      <c r="D264" s="2">
        <f t="shared" si="132"/>
        <v>2</v>
      </c>
      <c r="E264" s="25">
        <f t="shared" si="133"/>
        <v>0.23570226039551587</v>
      </c>
    </row>
    <row r="265" spans="1:5" x14ac:dyDescent="0.2">
      <c r="A265" s="89">
        <v>6</v>
      </c>
      <c r="B265">
        <v>6</v>
      </c>
      <c r="C265" s="2">
        <f t="shared" si="131"/>
        <v>6</v>
      </c>
      <c r="D265" s="2">
        <f t="shared" si="132"/>
        <v>0</v>
      </c>
      <c r="E265" s="25">
        <f t="shared" si="133"/>
        <v>0</v>
      </c>
    </row>
    <row r="266" spans="1:5" x14ac:dyDescent="0.2">
      <c r="A266" s="89">
        <v>12</v>
      </c>
      <c r="B266">
        <v>9</v>
      </c>
      <c r="C266" s="2">
        <f t="shared" si="131"/>
        <v>10.5</v>
      </c>
      <c r="D266" s="2">
        <f t="shared" si="132"/>
        <v>4.5</v>
      </c>
      <c r="E266" s="25">
        <f t="shared" si="133"/>
        <v>0.20203050891044214</v>
      </c>
    </row>
    <row r="267" spans="1:5" x14ac:dyDescent="0.2">
      <c r="A267" s="89">
        <v>11</v>
      </c>
      <c r="B267">
        <v>11</v>
      </c>
      <c r="C267" s="2">
        <f t="shared" si="131"/>
        <v>11</v>
      </c>
      <c r="D267" s="2">
        <f t="shared" si="132"/>
        <v>0</v>
      </c>
      <c r="E267" s="25">
        <f t="shared" si="133"/>
        <v>0</v>
      </c>
    </row>
    <row r="268" spans="1:5" x14ac:dyDescent="0.2">
      <c r="A268" s="89">
        <v>7</v>
      </c>
      <c r="B268">
        <v>7</v>
      </c>
      <c r="C268" s="2">
        <f t="shared" si="131"/>
        <v>7</v>
      </c>
      <c r="D268" s="2">
        <f t="shared" si="132"/>
        <v>0</v>
      </c>
      <c r="E268" s="25">
        <f t="shared" si="133"/>
        <v>0</v>
      </c>
    </row>
    <row r="269" spans="1:5" x14ac:dyDescent="0.2">
      <c r="A269" s="89">
        <v>19</v>
      </c>
      <c r="B269">
        <v>10</v>
      </c>
      <c r="C269" s="2">
        <f t="shared" si="131"/>
        <v>14.5</v>
      </c>
      <c r="D269" s="2">
        <f t="shared" si="132"/>
        <v>40.5</v>
      </c>
      <c r="E269" s="25">
        <f t="shared" si="133"/>
        <v>0.43889386418475362</v>
      </c>
    </row>
    <row r="270" spans="1:5" x14ac:dyDescent="0.2">
      <c r="A270" s="89">
        <v>14</v>
      </c>
      <c r="B270">
        <v>21</v>
      </c>
      <c r="C270" s="2">
        <f t="shared" si="131"/>
        <v>17.5</v>
      </c>
      <c r="D270" s="2">
        <f t="shared" si="132"/>
        <v>24.5</v>
      </c>
      <c r="E270" s="25">
        <f t="shared" si="133"/>
        <v>0.28284271247461901</v>
      </c>
    </row>
    <row r="271" spans="1:5" x14ac:dyDescent="0.2">
      <c r="A271" s="89">
        <v>10</v>
      </c>
      <c r="B271">
        <v>13</v>
      </c>
      <c r="C271" s="2">
        <f t="shared" si="131"/>
        <v>11.5</v>
      </c>
      <c r="D271" s="2">
        <f t="shared" si="132"/>
        <v>4.5</v>
      </c>
      <c r="E271" s="25">
        <f t="shared" si="133"/>
        <v>0.18446263857040368</v>
      </c>
    </row>
    <row r="272" spans="1:5" x14ac:dyDescent="0.2">
      <c r="A272" s="89">
        <v>11</v>
      </c>
      <c r="B272">
        <v>10</v>
      </c>
      <c r="C272" s="2">
        <f t="shared" si="131"/>
        <v>10.5</v>
      </c>
      <c r="D272" s="2">
        <f t="shared" si="132"/>
        <v>0.5</v>
      </c>
      <c r="E272" s="25">
        <f t="shared" si="133"/>
        <v>6.7343502970147393E-2</v>
      </c>
    </row>
    <row r="273" spans="1:5" x14ac:dyDescent="0.2">
      <c r="A273" s="89">
        <v>3</v>
      </c>
      <c r="B273">
        <v>3</v>
      </c>
      <c r="C273" s="2">
        <f t="shared" si="131"/>
        <v>3</v>
      </c>
      <c r="D273" s="2">
        <f t="shared" si="132"/>
        <v>0</v>
      </c>
      <c r="E273" s="25">
        <f t="shared" si="133"/>
        <v>0</v>
      </c>
    </row>
    <row r="274" spans="1:5" x14ac:dyDescent="0.2">
      <c r="A274" s="89">
        <v>2</v>
      </c>
      <c r="B274">
        <v>2</v>
      </c>
      <c r="C274" s="2">
        <f t="shared" si="131"/>
        <v>2</v>
      </c>
      <c r="D274" s="2">
        <f t="shared" si="132"/>
        <v>0</v>
      </c>
      <c r="E274" s="25">
        <f t="shared" si="133"/>
        <v>0</v>
      </c>
    </row>
    <row r="275" spans="1:5" x14ac:dyDescent="0.2">
      <c r="A275" s="89">
        <v>2</v>
      </c>
      <c r="B275">
        <v>2</v>
      </c>
      <c r="C275" s="2">
        <f t="shared" si="131"/>
        <v>2</v>
      </c>
      <c r="D275" s="2">
        <f t="shared" si="132"/>
        <v>0</v>
      </c>
      <c r="E275" s="25">
        <f t="shared" si="133"/>
        <v>0</v>
      </c>
    </row>
    <row r="276" spans="1:5" x14ac:dyDescent="0.2">
      <c r="A276" s="89">
        <v>4</v>
      </c>
      <c r="B276">
        <v>4</v>
      </c>
      <c r="C276" s="2">
        <f t="shared" si="131"/>
        <v>4</v>
      </c>
      <c r="D276" s="2">
        <f t="shared" si="132"/>
        <v>0</v>
      </c>
      <c r="E276" s="25">
        <f t="shared" si="133"/>
        <v>0</v>
      </c>
    </row>
    <row r="277" spans="1:5" x14ac:dyDescent="0.2">
      <c r="A277" s="89">
        <v>2</v>
      </c>
      <c r="B277">
        <v>2</v>
      </c>
      <c r="C277" s="2">
        <f t="shared" ref="C277:C322" si="134">(B277+A277)/2</f>
        <v>2</v>
      </c>
      <c r="D277" s="2">
        <f t="shared" ref="D277:D322" si="135">(B277-C277)^2 + (A277-C277)^2</f>
        <v>0</v>
      </c>
      <c r="E277" s="25">
        <f t="shared" ref="E277:E322" si="136">IF(A277=0,"#ZERO!",IF(B277=0,"#ZERO!",((D277)^0.5)/C277))</f>
        <v>0</v>
      </c>
    </row>
    <row r="278" spans="1:5" x14ac:dyDescent="0.2">
      <c r="A278" s="94">
        <v>5</v>
      </c>
      <c r="B278">
        <v>4</v>
      </c>
      <c r="C278" s="2">
        <f t="shared" si="134"/>
        <v>4.5</v>
      </c>
      <c r="D278" s="2">
        <f t="shared" si="135"/>
        <v>0.5</v>
      </c>
      <c r="E278" s="25">
        <f t="shared" si="136"/>
        <v>0.15713484026367724</v>
      </c>
    </row>
    <row r="279" spans="1:5" x14ac:dyDescent="0.2">
      <c r="A279" s="94">
        <v>6</v>
      </c>
      <c r="B279">
        <v>5</v>
      </c>
      <c r="C279" s="2">
        <f t="shared" si="134"/>
        <v>5.5</v>
      </c>
      <c r="D279" s="2">
        <f t="shared" si="135"/>
        <v>0.5</v>
      </c>
      <c r="E279" s="25">
        <f t="shared" si="136"/>
        <v>0.12856486930664501</v>
      </c>
    </row>
    <row r="280" spans="1:5" x14ac:dyDescent="0.2">
      <c r="A280" s="89">
        <v>4</v>
      </c>
      <c r="B280">
        <v>4</v>
      </c>
      <c r="C280" s="2">
        <f t="shared" si="134"/>
        <v>4</v>
      </c>
      <c r="D280" s="2">
        <f t="shared" si="135"/>
        <v>0</v>
      </c>
      <c r="E280" s="25">
        <f t="shared" si="136"/>
        <v>0</v>
      </c>
    </row>
    <row r="281" spans="1:5" x14ac:dyDescent="0.2">
      <c r="A281" s="89">
        <v>2</v>
      </c>
      <c r="B281">
        <v>2</v>
      </c>
      <c r="C281" s="2">
        <f t="shared" si="134"/>
        <v>2</v>
      </c>
      <c r="D281" s="2">
        <f t="shared" si="135"/>
        <v>0</v>
      </c>
      <c r="E281" s="25">
        <f t="shared" si="136"/>
        <v>0</v>
      </c>
    </row>
    <row r="282" spans="1:5" x14ac:dyDescent="0.2">
      <c r="A282" s="89">
        <v>6</v>
      </c>
      <c r="B282">
        <v>5</v>
      </c>
      <c r="C282" s="2">
        <f t="shared" si="134"/>
        <v>5.5</v>
      </c>
      <c r="D282" s="2">
        <f t="shared" si="135"/>
        <v>0.5</v>
      </c>
      <c r="E282" s="25">
        <f t="shared" si="136"/>
        <v>0.12856486930664501</v>
      </c>
    </row>
    <row r="283" spans="1:5" x14ac:dyDescent="0.2">
      <c r="A283" s="89">
        <v>8</v>
      </c>
      <c r="B283">
        <v>7</v>
      </c>
      <c r="C283" s="2">
        <f t="shared" si="134"/>
        <v>7.5</v>
      </c>
      <c r="D283" s="2">
        <f t="shared" si="135"/>
        <v>0.5</v>
      </c>
      <c r="E283" s="25">
        <f t="shared" si="136"/>
        <v>9.428090415820635E-2</v>
      </c>
    </row>
    <row r="284" spans="1:5" x14ac:dyDescent="0.2">
      <c r="A284" s="89">
        <v>4</v>
      </c>
      <c r="B284">
        <v>4</v>
      </c>
      <c r="C284" s="2">
        <f t="shared" si="134"/>
        <v>4</v>
      </c>
      <c r="D284" s="2">
        <f t="shared" si="135"/>
        <v>0</v>
      </c>
      <c r="E284" s="25">
        <f t="shared" si="136"/>
        <v>0</v>
      </c>
    </row>
    <row r="285" spans="1:5" x14ac:dyDescent="0.2">
      <c r="A285" s="89">
        <v>4</v>
      </c>
      <c r="B285">
        <v>4</v>
      </c>
      <c r="C285" s="2">
        <f t="shared" si="134"/>
        <v>4</v>
      </c>
      <c r="D285" s="2">
        <f t="shared" si="135"/>
        <v>0</v>
      </c>
      <c r="E285" s="25">
        <f t="shared" si="136"/>
        <v>0</v>
      </c>
    </row>
    <row r="286" spans="1:5" x14ac:dyDescent="0.2">
      <c r="A286" s="89">
        <v>4</v>
      </c>
      <c r="B286">
        <v>4</v>
      </c>
      <c r="C286" s="2">
        <f t="shared" si="134"/>
        <v>4</v>
      </c>
      <c r="D286" s="2">
        <f t="shared" si="135"/>
        <v>0</v>
      </c>
      <c r="E286" s="25">
        <f t="shared" si="136"/>
        <v>0</v>
      </c>
    </row>
    <row r="287" spans="1:5" x14ac:dyDescent="0.2">
      <c r="A287" s="89">
        <v>6</v>
      </c>
      <c r="B287">
        <v>5</v>
      </c>
      <c r="C287" s="2">
        <f t="shared" si="134"/>
        <v>5.5</v>
      </c>
      <c r="D287" s="2">
        <f t="shared" si="135"/>
        <v>0.5</v>
      </c>
      <c r="E287" s="25">
        <f t="shared" si="136"/>
        <v>0.12856486930664501</v>
      </c>
    </row>
    <row r="288" spans="1:5" x14ac:dyDescent="0.2">
      <c r="A288" s="94">
        <v>8</v>
      </c>
      <c r="B288">
        <v>8</v>
      </c>
      <c r="C288" s="2">
        <f t="shared" si="134"/>
        <v>8</v>
      </c>
      <c r="D288" s="2">
        <f t="shared" si="135"/>
        <v>0</v>
      </c>
      <c r="E288" s="25">
        <f t="shared" si="136"/>
        <v>0</v>
      </c>
    </row>
    <row r="289" spans="1:5" x14ac:dyDescent="0.2">
      <c r="A289" s="94">
        <v>22</v>
      </c>
      <c r="B289">
        <v>22</v>
      </c>
      <c r="C289" s="2">
        <f t="shared" si="134"/>
        <v>22</v>
      </c>
      <c r="D289" s="2">
        <f t="shared" si="135"/>
        <v>0</v>
      </c>
      <c r="E289" s="25">
        <f t="shared" si="136"/>
        <v>0</v>
      </c>
    </row>
    <row r="290" spans="1:5" x14ac:dyDescent="0.2">
      <c r="A290" s="89">
        <v>15</v>
      </c>
      <c r="B290">
        <v>18</v>
      </c>
      <c r="C290" s="2">
        <f t="shared" si="134"/>
        <v>16.5</v>
      </c>
      <c r="D290" s="2">
        <f t="shared" si="135"/>
        <v>4.5</v>
      </c>
      <c r="E290" s="25">
        <f t="shared" si="136"/>
        <v>0.12856486930664499</v>
      </c>
    </row>
    <row r="291" spans="1:5" x14ac:dyDescent="0.2">
      <c r="A291" s="87">
        <v>11</v>
      </c>
      <c r="B291">
        <v>12</v>
      </c>
      <c r="C291" s="2">
        <f t="shared" si="134"/>
        <v>11.5</v>
      </c>
      <c r="D291" s="2">
        <f t="shared" si="135"/>
        <v>0.5</v>
      </c>
      <c r="E291" s="25">
        <f t="shared" si="136"/>
        <v>6.1487546190134572E-2</v>
      </c>
    </row>
    <row r="292" spans="1:5" x14ac:dyDescent="0.2">
      <c r="A292" s="88">
        <v>28</v>
      </c>
      <c r="B292">
        <v>26</v>
      </c>
      <c r="C292" s="2">
        <f t="shared" si="134"/>
        <v>27</v>
      </c>
      <c r="D292" s="2">
        <f t="shared" si="135"/>
        <v>2</v>
      </c>
      <c r="E292" s="25">
        <f t="shared" si="136"/>
        <v>5.2378280087892415E-2</v>
      </c>
    </row>
    <row r="293" spans="1:5" x14ac:dyDescent="0.2">
      <c r="A293" s="87">
        <v>11</v>
      </c>
      <c r="B293">
        <v>12</v>
      </c>
      <c r="C293" s="2">
        <f t="shared" si="134"/>
        <v>11.5</v>
      </c>
      <c r="D293" s="2">
        <f t="shared" si="135"/>
        <v>0.5</v>
      </c>
      <c r="E293" s="25">
        <f t="shared" si="136"/>
        <v>6.1487546190134572E-2</v>
      </c>
    </row>
    <row r="294" spans="1:5" x14ac:dyDescent="0.2">
      <c r="A294" s="87">
        <v>9</v>
      </c>
      <c r="B294">
        <v>9</v>
      </c>
      <c r="C294" s="2">
        <f t="shared" si="134"/>
        <v>9</v>
      </c>
      <c r="D294" s="2">
        <f t="shared" si="135"/>
        <v>0</v>
      </c>
      <c r="E294" s="25">
        <f t="shared" si="136"/>
        <v>0</v>
      </c>
    </row>
    <row r="295" spans="1:5" x14ac:dyDescent="0.2">
      <c r="A295" s="87">
        <v>10</v>
      </c>
      <c r="B295">
        <v>12</v>
      </c>
      <c r="C295" s="2">
        <f t="shared" si="134"/>
        <v>11</v>
      </c>
      <c r="D295" s="2">
        <f t="shared" si="135"/>
        <v>2</v>
      </c>
      <c r="E295" s="25">
        <f t="shared" si="136"/>
        <v>0.12856486930664501</v>
      </c>
    </row>
    <row r="296" spans="1:5" x14ac:dyDescent="0.2">
      <c r="A296" s="94">
        <v>43</v>
      </c>
      <c r="B296">
        <v>42</v>
      </c>
      <c r="C296" s="2">
        <f t="shared" si="134"/>
        <v>42.5</v>
      </c>
      <c r="D296" s="2">
        <f t="shared" si="135"/>
        <v>0.5</v>
      </c>
      <c r="E296" s="25">
        <f t="shared" si="136"/>
        <v>1.663780661615406E-2</v>
      </c>
    </row>
    <row r="297" spans="1:5" x14ac:dyDescent="0.2">
      <c r="A297" s="89">
        <v>6</v>
      </c>
      <c r="B297">
        <v>7</v>
      </c>
      <c r="C297" s="2">
        <f t="shared" si="134"/>
        <v>6.5</v>
      </c>
      <c r="D297" s="2">
        <f t="shared" si="135"/>
        <v>0.5</v>
      </c>
      <c r="E297" s="25">
        <f t="shared" si="136"/>
        <v>0.10878565864408424</v>
      </c>
    </row>
    <row r="298" spans="1:5" x14ac:dyDescent="0.2">
      <c r="A298" s="89">
        <v>3</v>
      </c>
      <c r="B298">
        <v>3</v>
      </c>
      <c r="C298" s="2">
        <f t="shared" si="134"/>
        <v>3</v>
      </c>
      <c r="D298" s="2">
        <f t="shared" si="135"/>
        <v>0</v>
      </c>
      <c r="E298" s="25">
        <f t="shared" si="136"/>
        <v>0</v>
      </c>
    </row>
    <row r="299" spans="1:5" x14ac:dyDescent="0.2">
      <c r="A299" s="89">
        <v>4</v>
      </c>
      <c r="B299">
        <v>5</v>
      </c>
      <c r="C299" s="2">
        <f t="shared" si="134"/>
        <v>4.5</v>
      </c>
      <c r="D299" s="2">
        <f t="shared" si="135"/>
        <v>0.5</v>
      </c>
      <c r="E299" s="25">
        <f t="shared" si="136"/>
        <v>0.15713484026367724</v>
      </c>
    </row>
    <row r="300" spans="1:5" x14ac:dyDescent="0.2">
      <c r="A300" s="89">
        <v>5</v>
      </c>
      <c r="B300">
        <v>6</v>
      </c>
      <c r="C300" s="2">
        <f t="shared" si="134"/>
        <v>5.5</v>
      </c>
      <c r="D300" s="2">
        <f t="shared" si="135"/>
        <v>0.5</v>
      </c>
      <c r="E300" s="25">
        <f t="shared" si="136"/>
        <v>0.12856486930664501</v>
      </c>
    </row>
    <row r="301" spans="1:5" x14ac:dyDescent="0.2">
      <c r="A301" s="89">
        <v>4</v>
      </c>
      <c r="B301">
        <v>4</v>
      </c>
      <c r="C301" s="2">
        <f t="shared" si="134"/>
        <v>4</v>
      </c>
      <c r="D301" s="2">
        <f t="shared" si="135"/>
        <v>0</v>
      </c>
      <c r="E301" s="25">
        <f t="shared" si="136"/>
        <v>0</v>
      </c>
    </row>
    <row r="302" spans="1:5" x14ac:dyDescent="0.2">
      <c r="A302" s="89">
        <v>6</v>
      </c>
      <c r="B302">
        <v>7</v>
      </c>
      <c r="C302" s="2">
        <f t="shared" si="134"/>
        <v>6.5</v>
      </c>
      <c r="D302" s="2">
        <f t="shared" si="135"/>
        <v>0.5</v>
      </c>
      <c r="E302" s="25">
        <f t="shared" si="136"/>
        <v>0.10878565864408424</v>
      </c>
    </row>
    <row r="303" spans="1:5" x14ac:dyDescent="0.2">
      <c r="A303" s="89">
        <v>9</v>
      </c>
      <c r="B303">
        <v>10</v>
      </c>
      <c r="C303" s="2">
        <f t="shared" si="134"/>
        <v>9.5</v>
      </c>
      <c r="D303" s="2">
        <f t="shared" si="135"/>
        <v>0.5</v>
      </c>
      <c r="E303" s="25">
        <f t="shared" si="136"/>
        <v>7.4432292756478696E-2</v>
      </c>
    </row>
    <row r="304" spans="1:5" x14ac:dyDescent="0.2">
      <c r="A304" s="89">
        <v>4</v>
      </c>
      <c r="B304">
        <v>5</v>
      </c>
      <c r="C304" s="2">
        <f t="shared" si="134"/>
        <v>4.5</v>
      </c>
      <c r="D304" s="2">
        <f t="shared" si="135"/>
        <v>0.5</v>
      </c>
      <c r="E304" s="25">
        <f t="shared" si="136"/>
        <v>0.15713484026367724</v>
      </c>
    </row>
    <row r="305" spans="1:5" x14ac:dyDescent="0.2">
      <c r="A305" s="89">
        <v>3</v>
      </c>
      <c r="B305">
        <v>4</v>
      </c>
      <c r="C305" s="2">
        <f t="shared" si="134"/>
        <v>3.5</v>
      </c>
      <c r="D305" s="2">
        <f t="shared" si="135"/>
        <v>0.5</v>
      </c>
      <c r="E305" s="25">
        <f t="shared" si="136"/>
        <v>0.20203050891044216</v>
      </c>
    </row>
    <row r="306" spans="1:5" x14ac:dyDescent="0.2">
      <c r="A306" s="89">
        <v>9</v>
      </c>
      <c r="B306">
        <v>10</v>
      </c>
      <c r="C306" s="2">
        <f t="shared" si="134"/>
        <v>9.5</v>
      </c>
      <c r="D306" s="2">
        <f t="shared" si="135"/>
        <v>0.5</v>
      </c>
      <c r="E306" s="25">
        <f t="shared" si="136"/>
        <v>7.4432292756478696E-2</v>
      </c>
    </row>
    <row r="307" spans="1:5" x14ac:dyDescent="0.2">
      <c r="A307" s="89">
        <v>3</v>
      </c>
      <c r="B307">
        <v>3</v>
      </c>
      <c r="C307" s="2">
        <f t="shared" si="134"/>
        <v>3</v>
      </c>
      <c r="D307" s="2">
        <f t="shared" si="135"/>
        <v>0</v>
      </c>
      <c r="E307" s="25">
        <f t="shared" si="136"/>
        <v>0</v>
      </c>
    </row>
    <row r="308" spans="1:5" x14ac:dyDescent="0.2">
      <c r="A308" s="89">
        <v>3</v>
      </c>
      <c r="B308">
        <v>3</v>
      </c>
      <c r="C308" s="2">
        <f t="shared" si="134"/>
        <v>3</v>
      </c>
      <c r="D308" s="2">
        <f t="shared" si="135"/>
        <v>0</v>
      </c>
      <c r="E308" s="25">
        <f t="shared" si="136"/>
        <v>0</v>
      </c>
    </row>
    <row r="309" spans="1:5" x14ac:dyDescent="0.2">
      <c r="A309" s="89">
        <v>9</v>
      </c>
      <c r="B309">
        <v>8</v>
      </c>
      <c r="C309" s="2">
        <f t="shared" si="134"/>
        <v>8.5</v>
      </c>
      <c r="D309" s="2">
        <f t="shared" si="135"/>
        <v>0.5</v>
      </c>
      <c r="E309" s="25">
        <f t="shared" si="136"/>
        <v>8.3189033080770303E-2</v>
      </c>
    </row>
    <row r="310" spans="1:5" x14ac:dyDescent="0.2">
      <c r="A310" s="89">
        <v>5</v>
      </c>
      <c r="B310">
        <v>5</v>
      </c>
      <c r="C310" s="2">
        <f t="shared" si="134"/>
        <v>5</v>
      </c>
      <c r="D310" s="2">
        <f t="shared" si="135"/>
        <v>0</v>
      </c>
      <c r="E310" s="25">
        <f t="shared" si="136"/>
        <v>0</v>
      </c>
    </row>
    <row r="311" spans="1:5" x14ac:dyDescent="0.2">
      <c r="A311" s="89">
        <v>5</v>
      </c>
      <c r="B311">
        <v>5</v>
      </c>
      <c r="C311" s="2">
        <f t="shared" si="134"/>
        <v>5</v>
      </c>
      <c r="D311" s="2">
        <f t="shared" si="135"/>
        <v>0</v>
      </c>
      <c r="E311" s="25">
        <f t="shared" si="136"/>
        <v>0</v>
      </c>
    </row>
    <row r="312" spans="1:5" x14ac:dyDescent="0.2">
      <c r="A312" s="89">
        <v>7</v>
      </c>
      <c r="B312">
        <v>7</v>
      </c>
      <c r="C312" s="2">
        <f t="shared" si="134"/>
        <v>7</v>
      </c>
      <c r="D312" s="2">
        <f t="shared" si="135"/>
        <v>0</v>
      </c>
      <c r="E312" s="25">
        <f t="shared" si="136"/>
        <v>0</v>
      </c>
    </row>
    <row r="313" spans="1:5" x14ac:dyDescent="0.2">
      <c r="A313" s="89">
        <v>4</v>
      </c>
      <c r="B313">
        <v>4</v>
      </c>
      <c r="C313" s="2">
        <f t="shared" si="134"/>
        <v>4</v>
      </c>
      <c r="D313" s="2">
        <f t="shared" si="135"/>
        <v>0</v>
      </c>
      <c r="E313" s="25">
        <f t="shared" si="136"/>
        <v>0</v>
      </c>
    </row>
    <row r="314" spans="1:5" x14ac:dyDescent="0.2">
      <c r="A314" s="89">
        <v>6</v>
      </c>
      <c r="B314">
        <v>7</v>
      </c>
      <c r="C314" s="2">
        <f t="shared" si="134"/>
        <v>6.5</v>
      </c>
      <c r="D314" s="2">
        <f t="shared" si="135"/>
        <v>0.5</v>
      </c>
      <c r="E314" s="25">
        <f t="shared" si="136"/>
        <v>0.10878565864408424</v>
      </c>
    </row>
    <row r="315" spans="1:5" x14ac:dyDescent="0.2">
      <c r="A315" s="89">
        <v>3</v>
      </c>
      <c r="B315">
        <v>3</v>
      </c>
      <c r="C315" s="2">
        <f t="shared" si="134"/>
        <v>3</v>
      </c>
      <c r="D315" s="2">
        <f t="shared" si="135"/>
        <v>0</v>
      </c>
      <c r="E315" s="25">
        <f t="shared" si="136"/>
        <v>0</v>
      </c>
    </row>
    <row r="316" spans="1:5" x14ac:dyDescent="0.2">
      <c r="A316" s="89">
        <v>4</v>
      </c>
      <c r="B316">
        <v>4</v>
      </c>
      <c r="C316" s="2">
        <f t="shared" si="134"/>
        <v>4</v>
      </c>
      <c r="D316" s="2">
        <f t="shared" si="135"/>
        <v>0</v>
      </c>
      <c r="E316" s="25">
        <f t="shared" si="136"/>
        <v>0</v>
      </c>
    </row>
    <row r="317" spans="1:5" x14ac:dyDescent="0.2">
      <c r="A317" s="89">
        <v>4</v>
      </c>
      <c r="B317">
        <v>4</v>
      </c>
      <c r="C317" s="2">
        <f t="shared" si="134"/>
        <v>4</v>
      </c>
      <c r="D317" s="2">
        <f t="shared" si="135"/>
        <v>0</v>
      </c>
      <c r="E317" s="25">
        <f t="shared" si="136"/>
        <v>0</v>
      </c>
    </row>
    <row r="318" spans="1:5" x14ac:dyDescent="0.2">
      <c r="A318" s="89">
        <v>5</v>
      </c>
      <c r="B318">
        <v>5</v>
      </c>
      <c r="C318" s="2">
        <f t="shared" si="134"/>
        <v>5</v>
      </c>
      <c r="D318" s="2">
        <f t="shared" si="135"/>
        <v>0</v>
      </c>
      <c r="E318" s="25">
        <f t="shared" si="136"/>
        <v>0</v>
      </c>
    </row>
    <row r="319" spans="1:5" x14ac:dyDescent="0.2">
      <c r="A319" s="89">
        <v>5</v>
      </c>
      <c r="B319">
        <v>5</v>
      </c>
      <c r="C319" s="2">
        <f t="shared" si="134"/>
        <v>5</v>
      </c>
      <c r="D319" s="2">
        <f t="shared" si="135"/>
        <v>0</v>
      </c>
      <c r="E319" s="25">
        <f t="shared" si="136"/>
        <v>0</v>
      </c>
    </row>
    <row r="320" spans="1:5" x14ac:dyDescent="0.2">
      <c r="A320" s="89">
        <v>6</v>
      </c>
      <c r="B320">
        <v>6</v>
      </c>
      <c r="C320" s="2">
        <f t="shared" si="134"/>
        <v>6</v>
      </c>
      <c r="D320" s="2">
        <f t="shared" si="135"/>
        <v>0</v>
      </c>
      <c r="E320" s="25">
        <f t="shared" si="136"/>
        <v>0</v>
      </c>
    </row>
    <row r="321" spans="1:5" x14ac:dyDescent="0.2">
      <c r="A321" s="89">
        <v>7</v>
      </c>
      <c r="B321">
        <v>8</v>
      </c>
      <c r="C321" s="2">
        <f t="shared" si="134"/>
        <v>7.5</v>
      </c>
      <c r="D321" s="2">
        <f t="shared" si="135"/>
        <v>0.5</v>
      </c>
      <c r="E321" s="25">
        <f t="shared" si="136"/>
        <v>9.428090415820635E-2</v>
      </c>
    </row>
    <row r="322" spans="1:5" x14ac:dyDescent="0.2">
      <c r="A322" s="89">
        <v>6</v>
      </c>
      <c r="B322">
        <v>6</v>
      </c>
      <c r="C322" s="2">
        <f t="shared" si="134"/>
        <v>6</v>
      </c>
      <c r="D322" s="2">
        <f t="shared" si="135"/>
        <v>0</v>
      </c>
      <c r="E322" s="25">
        <f t="shared" si="136"/>
        <v>0</v>
      </c>
    </row>
    <row r="323" spans="1:5" x14ac:dyDescent="0.2">
      <c r="A323" s="6"/>
      <c r="B323" s="6"/>
      <c r="E323" s="25"/>
    </row>
    <row r="324" spans="1:5" x14ac:dyDescent="0.2">
      <c r="A324" s="6"/>
      <c r="B324" s="6"/>
      <c r="E324" s="25"/>
    </row>
    <row r="325" spans="1:5" x14ac:dyDescent="0.2">
      <c r="A325" s="6"/>
      <c r="B325" s="6"/>
      <c r="E325" s="25"/>
    </row>
    <row r="326" spans="1:5" x14ac:dyDescent="0.2">
      <c r="A326" s="6"/>
      <c r="B326" s="6"/>
      <c r="E326" s="25"/>
    </row>
    <row r="327" spans="1:5" x14ac:dyDescent="0.2">
      <c r="A327" s="6"/>
      <c r="B327" s="6"/>
      <c r="E327" s="25"/>
    </row>
    <row r="328" spans="1:5" x14ac:dyDescent="0.2">
      <c r="A328" s="6"/>
      <c r="B328" s="6"/>
      <c r="E328" s="25"/>
    </row>
    <row r="329" spans="1:5" x14ac:dyDescent="0.2">
      <c r="A329" s="6"/>
      <c r="B329" s="6"/>
      <c r="E329" s="25"/>
    </row>
    <row r="330" spans="1:5" x14ac:dyDescent="0.2">
      <c r="A330" s="6"/>
      <c r="B330" s="6"/>
      <c r="E330" s="25"/>
    </row>
    <row r="331" spans="1:5" x14ac:dyDescent="0.2">
      <c r="A331" s="6"/>
      <c r="B331" s="6"/>
      <c r="E331" s="25"/>
    </row>
    <row r="332" spans="1:5" x14ac:dyDescent="0.2">
      <c r="A332" s="6"/>
      <c r="B332" s="6"/>
      <c r="E332" s="25"/>
    </row>
    <row r="333" spans="1:5" x14ac:dyDescent="0.2">
      <c r="A333" s="6"/>
      <c r="B333" s="6"/>
      <c r="E333" s="25"/>
    </row>
    <row r="334" spans="1:5" x14ac:dyDescent="0.2">
      <c r="A334" s="6"/>
      <c r="B334" s="6"/>
      <c r="E334" s="25"/>
    </row>
    <row r="335" spans="1:5" x14ac:dyDescent="0.2">
      <c r="A335" s="6"/>
      <c r="B335" s="6"/>
      <c r="E335" s="25"/>
    </row>
    <row r="336" spans="1:5" x14ac:dyDescent="0.2">
      <c r="A336" s="6"/>
      <c r="B336" s="6"/>
      <c r="E336" s="25"/>
    </row>
    <row r="337" spans="1:5" x14ac:dyDescent="0.2">
      <c r="A337" s="6"/>
      <c r="B337" s="6"/>
      <c r="E337" s="25"/>
    </row>
    <row r="338" spans="1:5" x14ac:dyDescent="0.2">
      <c r="A338" s="6"/>
      <c r="B338" s="6"/>
      <c r="E338" s="25"/>
    </row>
    <row r="339" spans="1:5" x14ac:dyDescent="0.2">
      <c r="A339" s="6"/>
      <c r="B339" s="6"/>
      <c r="E339" s="25"/>
    </row>
    <row r="340" spans="1:5" x14ac:dyDescent="0.2">
      <c r="A340" s="6"/>
      <c r="B340" s="6"/>
      <c r="E340" s="25"/>
    </row>
    <row r="341" spans="1:5" x14ac:dyDescent="0.2">
      <c r="A341" s="6"/>
      <c r="B341" s="6"/>
      <c r="E341" s="25"/>
    </row>
    <row r="342" spans="1:5" x14ac:dyDescent="0.2">
      <c r="A342" s="6"/>
      <c r="B342" s="6"/>
      <c r="E342" s="25"/>
    </row>
    <row r="343" spans="1:5" x14ac:dyDescent="0.2">
      <c r="A343" s="6"/>
      <c r="B343" s="6"/>
      <c r="E343" s="25"/>
    </row>
    <row r="344" spans="1:5" x14ac:dyDescent="0.2">
      <c r="A344" s="6"/>
      <c r="B344" s="6"/>
      <c r="E344" s="25"/>
    </row>
    <row r="345" spans="1:5" x14ac:dyDescent="0.2">
      <c r="A345" s="6"/>
      <c r="B345" s="6"/>
      <c r="E345" s="25"/>
    </row>
    <row r="346" spans="1:5" x14ac:dyDescent="0.2">
      <c r="A346" s="6"/>
      <c r="B346" s="6"/>
      <c r="E346" s="25"/>
    </row>
    <row r="347" spans="1:5" x14ac:dyDescent="0.2">
      <c r="A347" s="6"/>
      <c r="B347" s="6"/>
      <c r="E347" s="25"/>
    </row>
    <row r="348" spans="1:5" x14ac:dyDescent="0.2">
      <c r="A348" s="6"/>
      <c r="B348" s="6"/>
      <c r="E348" s="25"/>
    </row>
    <row r="349" spans="1:5" x14ac:dyDescent="0.2">
      <c r="A349" s="6"/>
      <c r="B349" s="6"/>
      <c r="E349" s="25"/>
    </row>
    <row r="350" spans="1:5" x14ac:dyDescent="0.2">
      <c r="A350" s="6"/>
      <c r="B350" s="6"/>
      <c r="E350" s="25"/>
    </row>
    <row r="351" spans="1:5" x14ac:dyDescent="0.2">
      <c r="A351" s="6"/>
      <c r="B351" s="6"/>
      <c r="E351" s="25"/>
    </row>
    <row r="352" spans="1:5" x14ac:dyDescent="0.2">
      <c r="A352" s="6"/>
      <c r="B352" s="6"/>
      <c r="E352" s="25"/>
    </row>
    <row r="353" spans="1:5" x14ac:dyDescent="0.2">
      <c r="A353" s="6"/>
      <c r="B353" s="6"/>
      <c r="E353" s="25"/>
    </row>
    <row r="354" spans="1:5" x14ac:dyDescent="0.2">
      <c r="A354" s="6"/>
      <c r="B354" s="6"/>
      <c r="E354" s="25"/>
    </row>
    <row r="355" spans="1:5" x14ac:dyDescent="0.2">
      <c r="A355" s="6"/>
      <c r="B355" s="6"/>
      <c r="E355" s="25"/>
    </row>
    <row r="356" spans="1:5" x14ac:dyDescent="0.2">
      <c r="A356" s="6"/>
      <c r="B356" s="6"/>
      <c r="E356" s="25"/>
    </row>
    <row r="357" spans="1:5" x14ac:dyDescent="0.2">
      <c r="A357" s="6"/>
      <c r="B357" s="6"/>
      <c r="E357" s="25"/>
    </row>
    <row r="358" spans="1:5" x14ac:dyDescent="0.2">
      <c r="A358" s="6"/>
      <c r="B358" s="6"/>
      <c r="E358" s="25"/>
    </row>
    <row r="359" spans="1:5" x14ac:dyDescent="0.2">
      <c r="A359" s="6"/>
      <c r="B359" s="6"/>
      <c r="E359" s="25"/>
    </row>
    <row r="360" spans="1:5" x14ac:dyDescent="0.2">
      <c r="A360" s="6"/>
      <c r="B360" s="6"/>
      <c r="E360" s="25"/>
    </row>
    <row r="361" spans="1:5" x14ac:dyDescent="0.2">
      <c r="A361" s="6"/>
      <c r="B361" s="6"/>
      <c r="E361" s="25"/>
    </row>
    <row r="362" spans="1:5" x14ac:dyDescent="0.2">
      <c r="A362" s="6"/>
      <c r="B362" s="6"/>
      <c r="E362" s="25"/>
    </row>
    <row r="363" spans="1:5" x14ac:dyDescent="0.2">
      <c r="A363" s="6"/>
      <c r="B363" s="6"/>
      <c r="E363" s="25"/>
    </row>
    <row r="364" spans="1:5" x14ac:dyDescent="0.2">
      <c r="A364" s="6"/>
      <c r="B364" s="6"/>
      <c r="E364" s="25"/>
    </row>
    <row r="365" spans="1:5" x14ac:dyDescent="0.2">
      <c r="A365" s="6"/>
      <c r="B365" s="6"/>
      <c r="E365" s="25"/>
    </row>
    <row r="366" spans="1:5" x14ac:dyDescent="0.2">
      <c r="A366" s="6"/>
      <c r="B366" s="6"/>
      <c r="E366" s="25"/>
    </row>
    <row r="367" spans="1:5" x14ac:dyDescent="0.2">
      <c r="A367" s="6"/>
      <c r="B367" s="6"/>
      <c r="E367" s="25"/>
    </row>
    <row r="368" spans="1:5" x14ac:dyDescent="0.2">
      <c r="A368" s="6"/>
      <c r="B368" s="6"/>
      <c r="E368" s="25"/>
    </row>
    <row r="369" spans="1:5" x14ac:dyDescent="0.2">
      <c r="A369" s="6"/>
      <c r="B369" s="6"/>
      <c r="E369" s="25"/>
    </row>
    <row r="370" spans="1:5" x14ac:dyDescent="0.2">
      <c r="A370" s="6"/>
      <c r="B370" s="6"/>
      <c r="E370" s="25"/>
    </row>
    <row r="371" spans="1:5" x14ac:dyDescent="0.2">
      <c r="A371" s="6"/>
      <c r="B371" s="6"/>
      <c r="E371" s="25"/>
    </row>
    <row r="372" spans="1:5" x14ac:dyDescent="0.2">
      <c r="A372" s="6"/>
      <c r="B372" s="6"/>
      <c r="E372" s="25"/>
    </row>
    <row r="373" spans="1:5" x14ac:dyDescent="0.2">
      <c r="A373" s="6"/>
      <c r="B373" s="6"/>
      <c r="E373" s="25"/>
    </row>
    <row r="374" spans="1:5" x14ac:dyDescent="0.2">
      <c r="A374" s="6"/>
      <c r="B374" s="6"/>
      <c r="E374" s="25"/>
    </row>
    <row r="375" spans="1:5" x14ac:dyDescent="0.2">
      <c r="A375" s="6"/>
      <c r="B375" s="6"/>
      <c r="E375" s="25"/>
    </row>
    <row r="376" spans="1:5" x14ac:dyDescent="0.2">
      <c r="A376" s="6"/>
      <c r="B376" s="6"/>
      <c r="E376" s="25"/>
    </row>
    <row r="377" spans="1:5" x14ac:dyDescent="0.2">
      <c r="A377" s="6"/>
      <c r="B377" s="6"/>
      <c r="E377" s="25"/>
    </row>
    <row r="378" spans="1:5" x14ac:dyDescent="0.2">
      <c r="A378" s="6"/>
      <c r="B378" s="6"/>
      <c r="E378" s="25"/>
    </row>
    <row r="379" spans="1:5" x14ac:dyDescent="0.2">
      <c r="A379" s="6"/>
      <c r="B379" s="6"/>
      <c r="E379" s="25"/>
    </row>
    <row r="380" spans="1:5" x14ac:dyDescent="0.2">
      <c r="A380" s="6"/>
      <c r="B380" s="6"/>
      <c r="E380" s="25"/>
    </row>
    <row r="381" spans="1:5" x14ac:dyDescent="0.2">
      <c r="A381" s="6"/>
      <c r="B381" s="6"/>
      <c r="E381" s="25"/>
    </row>
    <row r="382" spans="1:5" x14ac:dyDescent="0.2">
      <c r="A382" s="6"/>
      <c r="B382" s="6"/>
      <c r="E382" s="25"/>
    </row>
    <row r="383" spans="1:5" x14ac:dyDescent="0.2">
      <c r="A383" s="6"/>
      <c r="B383" s="6"/>
      <c r="E383" s="25"/>
    </row>
    <row r="384" spans="1:5" x14ac:dyDescent="0.2">
      <c r="A384" s="6"/>
      <c r="B384" s="6"/>
      <c r="E384" s="25"/>
    </row>
    <row r="385" spans="1:5" x14ac:dyDescent="0.2">
      <c r="A385" s="6"/>
      <c r="B385" s="6"/>
      <c r="E385" s="25"/>
    </row>
    <row r="386" spans="1:5" x14ac:dyDescent="0.2">
      <c r="A386" s="6"/>
      <c r="B386" s="6"/>
      <c r="E386" s="25"/>
    </row>
    <row r="387" spans="1:5" x14ac:dyDescent="0.2">
      <c r="A387" s="6"/>
      <c r="B387" s="6"/>
      <c r="E387" s="25"/>
    </row>
    <row r="388" spans="1:5" x14ac:dyDescent="0.2">
      <c r="A388" s="6"/>
      <c r="B388" s="6"/>
      <c r="E388" s="25"/>
    </row>
    <row r="389" spans="1:5" x14ac:dyDescent="0.2">
      <c r="A389" s="6"/>
      <c r="B389" s="6"/>
      <c r="E389" s="25"/>
    </row>
    <row r="390" spans="1:5" x14ac:dyDescent="0.2">
      <c r="A390" s="6"/>
      <c r="B390" s="6"/>
      <c r="E390" s="25"/>
    </row>
    <row r="391" spans="1:5" x14ac:dyDescent="0.2">
      <c r="A391" s="6"/>
      <c r="B391" s="6"/>
      <c r="E391" s="25"/>
    </row>
    <row r="392" spans="1:5" x14ac:dyDescent="0.2">
      <c r="A392" s="6"/>
      <c r="B392" s="6"/>
      <c r="E392" s="25"/>
    </row>
    <row r="393" spans="1:5" x14ac:dyDescent="0.2">
      <c r="A393" s="6"/>
      <c r="B393" s="6"/>
      <c r="E393" s="25"/>
    </row>
    <row r="394" spans="1:5" x14ac:dyDescent="0.2">
      <c r="A394" s="6"/>
      <c r="B394" s="6"/>
      <c r="E394" s="25"/>
    </row>
    <row r="395" spans="1:5" x14ac:dyDescent="0.2">
      <c r="A395" s="6"/>
      <c r="B395" s="6"/>
      <c r="E395" s="25"/>
    </row>
    <row r="396" spans="1:5" x14ac:dyDescent="0.2">
      <c r="A396" s="6"/>
      <c r="B396" s="6"/>
      <c r="E396" s="25"/>
    </row>
    <row r="397" spans="1:5" x14ac:dyDescent="0.2">
      <c r="A397" s="6"/>
      <c r="B397" s="6"/>
      <c r="E397" s="25"/>
    </row>
    <row r="398" spans="1:5" x14ac:dyDescent="0.2">
      <c r="A398" s="6"/>
      <c r="B398" s="6"/>
      <c r="E398" s="25"/>
    </row>
    <row r="399" spans="1:5" x14ac:dyDescent="0.2">
      <c r="A399" s="6"/>
      <c r="B399" s="6"/>
      <c r="E399" s="25"/>
    </row>
    <row r="400" spans="1:5" x14ac:dyDescent="0.2">
      <c r="A400" s="6"/>
      <c r="B400" s="6"/>
      <c r="E400" s="25"/>
    </row>
    <row r="401" spans="1:5" x14ac:dyDescent="0.2">
      <c r="A401" s="6"/>
      <c r="B401" s="6"/>
      <c r="E401" s="25"/>
    </row>
    <row r="402" spans="1:5" x14ac:dyDescent="0.2">
      <c r="A402" s="6"/>
      <c r="B402" s="6"/>
      <c r="E402" s="25"/>
    </row>
    <row r="403" spans="1:5" x14ac:dyDescent="0.2">
      <c r="A403" s="6"/>
      <c r="B403" s="6"/>
      <c r="E403" s="25"/>
    </row>
    <row r="404" spans="1:5" x14ac:dyDescent="0.2">
      <c r="A404" s="6"/>
      <c r="B404" s="6"/>
      <c r="E404" s="25"/>
    </row>
    <row r="405" spans="1:5" x14ac:dyDescent="0.2">
      <c r="A405" s="6"/>
      <c r="B405" s="6"/>
      <c r="E405" s="25"/>
    </row>
    <row r="406" spans="1:5" x14ac:dyDescent="0.2">
      <c r="A406" s="6"/>
      <c r="B406" s="6"/>
      <c r="E406" s="25"/>
    </row>
    <row r="407" spans="1:5" x14ac:dyDescent="0.2">
      <c r="A407" s="6"/>
      <c r="B407" s="6"/>
      <c r="E407" s="25"/>
    </row>
    <row r="408" spans="1:5" x14ac:dyDescent="0.2">
      <c r="A408" s="6"/>
      <c r="B408" s="6"/>
      <c r="E408" s="25"/>
    </row>
    <row r="409" spans="1:5" x14ac:dyDescent="0.2">
      <c r="A409" s="6"/>
      <c r="B409" s="6"/>
      <c r="E409" s="25"/>
    </row>
    <row r="410" spans="1:5" x14ac:dyDescent="0.2">
      <c r="A410" s="6"/>
      <c r="B410" s="6"/>
      <c r="E410" s="25"/>
    </row>
    <row r="411" spans="1:5" x14ac:dyDescent="0.2">
      <c r="A411" s="6"/>
      <c r="B411" s="6"/>
      <c r="E411" s="25"/>
    </row>
    <row r="412" spans="1:5" x14ac:dyDescent="0.2">
      <c r="A412" s="6"/>
      <c r="B412" s="6"/>
      <c r="E412" s="25"/>
    </row>
    <row r="413" spans="1:5" x14ac:dyDescent="0.2">
      <c r="A413" s="6"/>
      <c r="B413" s="6"/>
      <c r="E413" s="25"/>
    </row>
    <row r="414" spans="1:5" x14ac:dyDescent="0.2">
      <c r="A414" s="6"/>
      <c r="B414" s="6"/>
      <c r="E414" s="25"/>
    </row>
    <row r="415" spans="1:5" x14ac:dyDescent="0.2">
      <c r="A415" s="6"/>
      <c r="B415" s="6"/>
      <c r="E415" s="25"/>
    </row>
    <row r="416" spans="1:5" x14ac:dyDescent="0.2">
      <c r="A416" s="6"/>
      <c r="B416" s="6"/>
      <c r="E416" s="25"/>
    </row>
    <row r="417" spans="1:5" x14ac:dyDescent="0.2">
      <c r="A417" s="6"/>
      <c r="B417" s="6"/>
      <c r="E417" s="25"/>
    </row>
    <row r="418" spans="1:5" x14ac:dyDescent="0.2">
      <c r="A418" s="6"/>
      <c r="B418" s="6"/>
      <c r="E418" s="25"/>
    </row>
    <row r="419" spans="1:5" x14ac:dyDescent="0.2">
      <c r="A419" s="6"/>
      <c r="B419" s="6"/>
      <c r="E419" s="25"/>
    </row>
    <row r="420" spans="1:5" x14ac:dyDescent="0.2">
      <c r="A420" s="6"/>
      <c r="B420" s="6"/>
      <c r="E420" s="25"/>
    </row>
    <row r="421" spans="1:5" x14ac:dyDescent="0.2">
      <c r="A421" s="6"/>
      <c r="B421" s="6"/>
      <c r="E421" s="25"/>
    </row>
    <row r="422" spans="1:5" x14ac:dyDescent="0.2">
      <c r="A422" s="6"/>
      <c r="B422" s="6"/>
      <c r="E422" s="25"/>
    </row>
    <row r="423" spans="1:5" x14ac:dyDescent="0.2">
      <c r="A423" s="6"/>
      <c r="B423" s="6"/>
      <c r="E423" s="25"/>
    </row>
    <row r="424" spans="1:5" x14ac:dyDescent="0.2">
      <c r="A424" s="6"/>
      <c r="B424" s="6"/>
      <c r="E424" s="25"/>
    </row>
    <row r="425" spans="1:5" x14ac:dyDescent="0.2">
      <c r="A425" s="6"/>
      <c r="B425" s="6"/>
      <c r="E425" s="25"/>
    </row>
    <row r="426" spans="1:5" x14ac:dyDescent="0.2">
      <c r="A426" s="6"/>
      <c r="B426" s="6"/>
      <c r="E426" s="25"/>
    </row>
    <row r="427" spans="1:5" x14ac:dyDescent="0.2">
      <c r="A427" s="6"/>
      <c r="B427" s="6"/>
      <c r="E427" s="25"/>
    </row>
    <row r="428" spans="1:5" x14ac:dyDescent="0.2">
      <c r="A428" s="6"/>
      <c r="B428" s="6"/>
      <c r="E428" s="25"/>
    </row>
    <row r="429" spans="1:5" x14ac:dyDescent="0.2">
      <c r="A429" s="6"/>
      <c r="B429" s="6"/>
      <c r="E429" s="25"/>
    </row>
    <row r="430" spans="1:5" x14ac:dyDescent="0.2">
      <c r="A430" s="6"/>
      <c r="B430" s="6"/>
      <c r="E430" s="25"/>
    </row>
    <row r="431" spans="1:5" x14ac:dyDescent="0.2">
      <c r="A431" s="6"/>
      <c r="B431" s="6"/>
      <c r="E431" s="25"/>
    </row>
    <row r="432" spans="1:5" x14ac:dyDescent="0.2">
      <c r="A432" s="6"/>
      <c r="B432" s="6"/>
      <c r="E432" s="25"/>
    </row>
    <row r="433" spans="1:5" x14ac:dyDescent="0.2">
      <c r="A433" s="6"/>
      <c r="B433" s="6"/>
      <c r="E433" s="25"/>
    </row>
    <row r="434" spans="1:5" x14ac:dyDescent="0.2">
      <c r="A434" s="6"/>
      <c r="B434" s="6"/>
      <c r="E434" s="25"/>
    </row>
    <row r="435" spans="1:5" x14ac:dyDescent="0.2">
      <c r="A435" s="6"/>
      <c r="B435" s="6"/>
      <c r="E435" s="25"/>
    </row>
    <row r="436" spans="1:5" x14ac:dyDescent="0.2">
      <c r="A436" s="6"/>
      <c r="B436" s="6"/>
      <c r="E436" s="25"/>
    </row>
    <row r="437" spans="1:5" x14ac:dyDescent="0.2">
      <c r="A437" s="6"/>
      <c r="B437" s="6"/>
      <c r="E437" s="25"/>
    </row>
    <row r="438" spans="1:5" x14ac:dyDescent="0.2">
      <c r="A438" s="6"/>
      <c r="B438" s="6"/>
      <c r="E438" s="25"/>
    </row>
    <row r="439" spans="1:5" x14ac:dyDescent="0.2">
      <c r="A439" s="6"/>
      <c r="B439" s="6"/>
      <c r="E439" s="25"/>
    </row>
    <row r="440" spans="1:5" x14ac:dyDescent="0.2">
      <c r="A440" s="6"/>
      <c r="B440" s="6"/>
      <c r="E440" s="25"/>
    </row>
    <row r="441" spans="1:5" x14ac:dyDescent="0.2">
      <c r="A441" s="6"/>
      <c r="B441" s="6"/>
      <c r="E441" s="25"/>
    </row>
    <row r="442" spans="1:5" x14ac:dyDescent="0.2">
      <c r="A442" s="6"/>
      <c r="B442" s="6"/>
      <c r="E442" s="25"/>
    </row>
    <row r="443" spans="1:5" x14ac:dyDescent="0.2">
      <c r="A443" s="6"/>
      <c r="B443" s="6"/>
      <c r="E443" s="25"/>
    </row>
    <row r="444" spans="1:5" x14ac:dyDescent="0.2">
      <c r="A444" s="6"/>
      <c r="B444" s="6"/>
      <c r="E444" s="25"/>
    </row>
    <row r="445" spans="1:5" x14ac:dyDescent="0.2">
      <c r="A445" s="6"/>
      <c r="B445" s="6"/>
      <c r="E445" s="25"/>
    </row>
    <row r="446" spans="1:5" x14ac:dyDescent="0.2">
      <c r="A446" s="6"/>
      <c r="B446" s="6"/>
      <c r="E446" s="25"/>
    </row>
    <row r="447" spans="1:5" x14ac:dyDescent="0.2">
      <c r="A447" s="6"/>
      <c r="B447" s="6"/>
      <c r="E447" s="25"/>
    </row>
    <row r="448" spans="1:5" x14ac:dyDescent="0.2">
      <c r="A448" s="6"/>
      <c r="B448" s="6"/>
      <c r="E448" s="25"/>
    </row>
    <row r="449" spans="1:5" x14ac:dyDescent="0.2">
      <c r="A449" s="6"/>
      <c r="B449" s="6"/>
      <c r="E449" s="25"/>
    </row>
    <row r="450" spans="1:5" x14ac:dyDescent="0.2">
      <c r="A450" s="6"/>
      <c r="B450" s="6"/>
      <c r="E450" s="25"/>
    </row>
    <row r="451" spans="1:5" x14ac:dyDescent="0.2">
      <c r="A451" s="6"/>
      <c r="B451" s="6"/>
      <c r="E451" s="25"/>
    </row>
    <row r="452" spans="1:5" x14ac:dyDescent="0.2">
      <c r="A452" s="6"/>
      <c r="B452" s="6"/>
      <c r="E452" s="25"/>
    </row>
    <row r="453" spans="1:5" x14ac:dyDescent="0.2">
      <c r="A453" s="6"/>
      <c r="B453" s="6"/>
      <c r="E453" s="25"/>
    </row>
    <row r="454" spans="1:5" x14ac:dyDescent="0.2">
      <c r="A454" s="6"/>
      <c r="B454" s="6"/>
      <c r="E454" s="25"/>
    </row>
    <row r="455" spans="1:5" x14ac:dyDescent="0.2">
      <c r="A455" s="6"/>
      <c r="B455" s="6"/>
      <c r="E455" s="25"/>
    </row>
    <row r="456" spans="1:5" x14ac:dyDescent="0.2">
      <c r="A456" s="6"/>
      <c r="B456" s="6"/>
      <c r="E456" s="25"/>
    </row>
    <row r="457" spans="1:5" x14ac:dyDescent="0.2">
      <c r="A457" s="6"/>
      <c r="B457" s="6"/>
      <c r="E457" s="25"/>
    </row>
    <row r="458" spans="1:5" x14ac:dyDescent="0.2">
      <c r="A458" s="6"/>
      <c r="B458" s="6"/>
      <c r="E458" s="25"/>
    </row>
    <row r="459" spans="1:5" x14ac:dyDescent="0.2">
      <c r="A459" s="6"/>
      <c r="B459" s="6"/>
      <c r="E459" s="25"/>
    </row>
    <row r="460" spans="1:5" x14ac:dyDescent="0.2">
      <c r="A460" s="6"/>
      <c r="B460" s="6"/>
      <c r="E460" s="25"/>
    </row>
    <row r="461" spans="1:5" x14ac:dyDescent="0.2">
      <c r="A461" s="6"/>
      <c r="B461" s="6"/>
      <c r="E461" s="25"/>
    </row>
    <row r="462" spans="1:5" x14ac:dyDescent="0.2">
      <c r="A462" s="6"/>
      <c r="B462" s="6"/>
      <c r="E462" s="25"/>
    </row>
    <row r="463" spans="1:5" x14ac:dyDescent="0.2">
      <c r="A463" s="6"/>
      <c r="B463" s="6"/>
      <c r="E463" s="25"/>
    </row>
    <row r="464" spans="1:5" x14ac:dyDescent="0.2">
      <c r="A464" s="6"/>
      <c r="B464" s="6"/>
      <c r="E464" s="25"/>
    </row>
    <row r="465" spans="1:5" x14ac:dyDescent="0.2">
      <c r="A465" s="6"/>
      <c r="B465" s="6"/>
      <c r="E465" s="25"/>
    </row>
    <row r="466" spans="1:5" x14ac:dyDescent="0.2">
      <c r="A466" s="6"/>
      <c r="B466" s="6"/>
      <c r="E466" s="25"/>
    </row>
    <row r="467" spans="1:5" x14ac:dyDescent="0.2">
      <c r="A467" s="6"/>
      <c r="B467" s="6"/>
      <c r="E467" s="25"/>
    </row>
    <row r="468" spans="1:5" x14ac:dyDescent="0.2">
      <c r="A468" s="6"/>
      <c r="B468" s="6"/>
      <c r="E468" s="25"/>
    </row>
    <row r="469" spans="1:5" x14ac:dyDescent="0.2">
      <c r="A469" s="6"/>
      <c r="B469" s="6"/>
      <c r="E469" s="25"/>
    </row>
    <row r="470" spans="1:5" x14ac:dyDescent="0.2">
      <c r="A470" s="6"/>
      <c r="B470" s="6"/>
      <c r="E470" s="25"/>
    </row>
    <row r="471" spans="1:5" x14ac:dyDescent="0.2">
      <c r="A471" s="6"/>
      <c r="B471" s="6"/>
      <c r="E471" s="25"/>
    </row>
    <row r="472" spans="1:5" x14ac:dyDescent="0.2">
      <c r="A472" s="6"/>
      <c r="B472" s="6"/>
      <c r="E472" s="25"/>
    </row>
    <row r="473" spans="1:5" x14ac:dyDescent="0.2">
      <c r="A473" s="6"/>
      <c r="B473" s="6"/>
      <c r="E473" s="25"/>
    </row>
    <row r="474" spans="1:5" x14ac:dyDescent="0.2">
      <c r="A474" s="6"/>
      <c r="B474" s="6"/>
      <c r="E474" s="25"/>
    </row>
    <row r="475" spans="1:5" x14ac:dyDescent="0.2">
      <c r="A475" s="6"/>
      <c r="B475" s="6"/>
      <c r="E475" s="25"/>
    </row>
    <row r="476" spans="1:5" x14ac:dyDescent="0.2">
      <c r="A476" s="6"/>
      <c r="B476" s="6"/>
      <c r="E476" s="25"/>
    </row>
    <row r="477" spans="1:5" x14ac:dyDescent="0.2">
      <c r="A477" s="6"/>
      <c r="B477" s="6"/>
      <c r="E477" s="25"/>
    </row>
    <row r="478" spans="1:5" x14ac:dyDescent="0.2">
      <c r="A478" s="6"/>
      <c r="B478" s="6"/>
      <c r="E478" s="25"/>
    </row>
    <row r="479" spans="1:5" x14ac:dyDescent="0.2">
      <c r="A479" s="6"/>
      <c r="B479" s="6"/>
      <c r="E479" s="25"/>
    </row>
    <row r="480" spans="1:5" x14ac:dyDescent="0.2">
      <c r="A480" s="6"/>
      <c r="B480" s="6"/>
      <c r="E480" s="25"/>
    </row>
    <row r="481" spans="1:5" x14ac:dyDescent="0.2">
      <c r="A481" s="6"/>
      <c r="B481" s="6"/>
      <c r="E481" s="25"/>
    </row>
    <row r="482" spans="1:5" x14ac:dyDescent="0.2">
      <c r="A482" s="6"/>
      <c r="B482" s="6"/>
      <c r="E482" s="25"/>
    </row>
    <row r="483" spans="1:5" x14ac:dyDescent="0.2">
      <c r="A483" s="6"/>
      <c r="B483" s="6"/>
      <c r="E483" s="25"/>
    </row>
    <row r="484" spans="1:5" x14ac:dyDescent="0.2">
      <c r="A484" s="6"/>
      <c r="B484" s="6"/>
      <c r="E484" s="25"/>
    </row>
    <row r="485" spans="1:5" x14ac:dyDescent="0.2">
      <c r="A485" s="6"/>
      <c r="B485" s="6"/>
      <c r="E485" s="25"/>
    </row>
    <row r="486" spans="1:5" x14ac:dyDescent="0.2">
      <c r="A486" s="6"/>
      <c r="B486" s="6"/>
      <c r="E486" s="25"/>
    </row>
    <row r="487" spans="1:5" x14ac:dyDescent="0.2">
      <c r="A487" s="6"/>
      <c r="B487" s="6"/>
      <c r="E487" s="25"/>
    </row>
    <row r="488" spans="1:5" x14ac:dyDescent="0.2">
      <c r="A488" s="6"/>
      <c r="B488" s="6"/>
      <c r="E488" s="25"/>
    </row>
    <row r="489" spans="1:5" x14ac:dyDescent="0.2">
      <c r="A489" s="6"/>
      <c r="B489" s="6"/>
      <c r="E489" s="25"/>
    </row>
    <row r="490" spans="1:5" x14ac:dyDescent="0.2">
      <c r="A490" s="6"/>
      <c r="B490" s="6"/>
      <c r="E490" s="25"/>
    </row>
    <row r="491" spans="1:5" x14ac:dyDescent="0.2">
      <c r="A491" s="6"/>
      <c r="B491" s="6"/>
      <c r="E491" s="25"/>
    </row>
    <row r="492" spans="1:5" x14ac:dyDescent="0.2">
      <c r="A492" s="6"/>
      <c r="B492" s="6"/>
      <c r="E492" s="25"/>
    </row>
    <row r="493" spans="1:5" x14ac:dyDescent="0.2">
      <c r="A493" s="6"/>
      <c r="B493" s="6"/>
      <c r="E493" s="25"/>
    </row>
    <row r="494" spans="1:5" x14ac:dyDescent="0.2">
      <c r="A494" s="6"/>
      <c r="B494" s="6"/>
      <c r="E494" s="25"/>
    </row>
    <row r="495" spans="1:5" x14ac:dyDescent="0.2">
      <c r="A495" s="6"/>
      <c r="B495" s="6"/>
      <c r="E495" s="25"/>
    </row>
    <row r="496" spans="1:5" x14ac:dyDescent="0.2">
      <c r="A496" s="6"/>
      <c r="B496" s="6"/>
      <c r="E496" s="25"/>
    </row>
    <row r="497" spans="1:5" x14ac:dyDescent="0.2">
      <c r="A497" s="6"/>
      <c r="B497" s="6"/>
      <c r="E497" s="25"/>
    </row>
    <row r="498" spans="1:5" x14ac:dyDescent="0.2">
      <c r="A498" s="6"/>
      <c r="B498" s="6"/>
      <c r="E498" s="25"/>
    </row>
    <row r="499" spans="1:5" x14ac:dyDescent="0.2">
      <c r="A499" s="6"/>
      <c r="B499" s="6"/>
      <c r="E499" s="25"/>
    </row>
    <row r="500" spans="1:5" x14ac:dyDescent="0.2">
      <c r="A500" s="6"/>
      <c r="B500" s="6"/>
      <c r="E500" s="25"/>
    </row>
    <row r="501" spans="1:5" x14ac:dyDescent="0.2">
      <c r="A501" s="6"/>
      <c r="B501" s="6"/>
      <c r="E501" s="25"/>
    </row>
    <row r="502" spans="1:5" x14ac:dyDescent="0.2">
      <c r="A502" s="6"/>
      <c r="B502" s="6"/>
      <c r="E502" s="25"/>
    </row>
    <row r="503" spans="1:5" x14ac:dyDescent="0.2">
      <c r="A503" s="6"/>
      <c r="B503" s="6"/>
      <c r="E503" s="25"/>
    </row>
    <row r="504" spans="1:5" x14ac:dyDescent="0.2">
      <c r="A504" s="6"/>
      <c r="B504" s="6"/>
      <c r="E504" s="25"/>
    </row>
    <row r="505" spans="1:5" x14ac:dyDescent="0.2">
      <c r="A505" s="6"/>
      <c r="B505" s="6"/>
      <c r="E505" s="25"/>
    </row>
    <row r="506" spans="1:5" x14ac:dyDescent="0.2">
      <c r="A506" s="6"/>
      <c r="B506" s="6"/>
      <c r="E506" s="25"/>
    </row>
    <row r="507" spans="1:5" x14ac:dyDescent="0.2">
      <c r="A507" s="6"/>
      <c r="B507" s="6"/>
      <c r="E507" s="25"/>
    </row>
    <row r="508" spans="1:5" x14ac:dyDescent="0.2">
      <c r="A508" s="6"/>
      <c r="B508" s="6"/>
      <c r="E508" s="25"/>
    </row>
    <row r="509" spans="1:5" x14ac:dyDescent="0.2">
      <c r="A509" s="6"/>
      <c r="B509" s="6"/>
      <c r="E509" s="25"/>
    </row>
    <row r="510" spans="1:5" x14ac:dyDescent="0.2">
      <c r="A510" s="6"/>
      <c r="B510" s="6"/>
      <c r="E510" s="25"/>
    </row>
    <row r="511" spans="1:5" x14ac:dyDescent="0.2">
      <c r="A511" s="6"/>
      <c r="B511" s="6"/>
      <c r="E511" s="25"/>
    </row>
    <row r="512" spans="1:5" x14ac:dyDescent="0.2">
      <c r="A512" s="6"/>
      <c r="B512" s="6"/>
      <c r="E512" s="25"/>
    </row>
    <row r="513" spans="1:5" x14ac:dyDescent="0.2">
      <c r="A513" s="6"/>
      <c r="B513" s="6"/>
      <c r="E513" s="25"/>
    </row>
    <row r="514" spans="1:5" x14ac:dyDescent="0.2">
      <c r="A514" s="6"/>
      <c r="B514" s="6"/>
      <c r="E514" s="25"/>
    </row>
    <row r="515" spans="1:5" x14ac:dyDescent="0.2">
      <c r="A515" s="6"/>
      <c r="B515" s="6"/>
      <c r="E515" s="25"/>
    </row>
    <row r="516" spans="1:5" x14ac:dyDescent="0.2">
      <c r="A516" s="6"/>
      <c r="B516" s="6"/>
      <c r="E516" s="25"/>
    </row>
    <row r="517" spans="1:5" x14ac:dyDescent="0.2">
      <c r="A517" s="6"/>
      <c r="B517" s="6"/>
      <c r="E517" s="25"/>
    </row>
    <row r="518" spans="1:5" x14ac:dyDescent="0.2">
      <c r="A518" s="6"/>
      <c r="B518" s="6"/>
      <c r="E518" s="25"/>
    </row>
    <row r="519" spans="1:5" x14ac:dyDescent="0.2">
      <c r="A519" s="6"/>
      <c r="B519" s="6"/>
      <c r="E519" s="25"/>
    </row>
    <row r="520" spans="1:5" x14ac:dyDescent="0.2">
      <c r="A520" s="6"/>
      <c r="B520" s="6"/>
      <c r="E520" s="25"/>
    </row>
    <row r="521" spans="1:5" x14ac:dyDescent="0.2">
      <c r="A521" s="6"/>
      <c r="B521" s="6"/>
      <c r="E521" s="25"/>
    </row>
    <row r="522" spans="1:5" x14ac:dyDescent="0.2">
      <c r="A522" s="6"/>
      <c r="B522" s="6"/>
      <c r="E522" s="25"/>
    </row>
    <row r="523" spans="1:5" x14ac:dyDescent="0.2">
      <c r="A523" s="6"/>
      <c r="B523" s="6"/>
      <c r="E523" s="25"/>
    </row>
    <row r="524" spans="1:5" x14ac:dyDescent="0.2">
      <c r="A524" s="6"/>
      <c r="B524" s="6"/>
      <c r="E524" s="25"/>
    </row>
    <row r="525" spans="1:5" x14ac:dyDescent="0.2">
      <c r="A525" s="6"/>
      <c r="B525" s="6"/>
      <c r="E525" s="25"/>
    </row>
    <row r="526" spans="1:5" x14ac:dyDescent="0.2">
      <c r="A526" s="6"/>
      <c r="B526" s="6"/>
      <c r="E526" s="25"/>
    </row>
    <row r="527" spans="1:5" x14ac:dyDescent="0.2">
      <c r="A527" s="6"/>
      <c r="B527" s="6"/>
      <c r="E527" s="25"/>
    </row>
    <row r="528" spans="1:5" x14ac:dyDescent="0.2">
      <c r="A528" s="6"/>
      <c r="B528" s="6"/>
      <c r="E528" s="25"/>
    </row>
    <row r="529" spans="1:5" x14ac:dyDescent="0.2">
      <c r="A529" s="6"/>
      <c r="B529" s="6"/>
      <c r="E529" s="25"/>
    </row>
    <row r="530" spans="1:5" x14ac:dyDescent="0.2">
      <c r="A530" s="6"/>
      <c r="B530" s="6"/>
      <c r="E530" s="25"/>
    </row>
    <row r="531" spans="1:5" x14ac:dyDescent="0.2">
      <c r="A531" s="6"/>
      <c r="B531" s="6"/>
      <c r="E531" s="25"/>
    </row>
    <row r="532" spans="1:5" x14ac:dyDescent="0.2">
      <c r="A532" s="6"/>
      <c r="B532" s="6"/>
      <c r="E532" s="25"/>
    </row>
    <row r="533" spans="1:5" x14ac:dyDescent="0.2">
      <c r="A533" s="6"/>
      <c r="B533" s="6"/>
      <c r="E533" s="25"/>
    </row>
    <row r="534" spans="1:5" x14ac:dyDescent="0.2">
      <c r="A534" s="6"/>
      <c r="B534" s="6"/>
      <c r="E534" s="25"/>
    </row>
    <row r="535" spans="1:5" x14ac:dyDescent="0.2">
      <c r="A535" s="6"/>
      <c r="B535" s="6"/>
      <c r="E535" s="25"/>
    </row>
    <row r="536" spans="1:5" x14ac:dyDescent="0.2">
      <c r="A536" s="6"/>
      <c r="B536" s="6"/>
      <c r="E536" s="25"/>
    </row>
    <row r="537" spans="1:5" x14ac:dyDescent="0.2">
      <c r="A537" s="6"/>
      <c r="B537" s="6"/>
      <c r="E537" s="25"/>
    </row>
    <row r="538" spans="1:5" x14ac:dyDescent="0.2">
      <c r="A538" s="6"/>
      <c r="B538" s="6"/>
      <c r="E538" s="25"/>
    </row>
    <row r="539" spans="1:5" x14ac:dyDescent="0.2">
      <c r="A539" s="6"/>
      <c r="B539" s="6"/>
      <c r="E539" s="25"/>
    </row>
    <row r="540" spans="1:5" x14ac:dyDescent="0.2">
      <c r="A540" s="6"/>
      <c r="B540" s="6"/>
      <c r="E540" s="25"/>
    </row>
    <row r="541" spans="1:5" x14ac:dyDescent="0.2">
      <c r="A541" s="6"/>
      <c r="B541" s="6"/>
      <c r="E541" s="25"/>
    </row>
    <row r="542" spans="1:5" x14ac:dyDescent="0.2">
      <c r="A542" s="6"/>
      <c r="B542" s="6"/>
      <c r="E542" s="25"/>
    </row>
    <row r="543" spans="1:5" x14ac:dyDescent="0.2">
      <c r="A543" s="6"/>
      <c r="B543" s="6"/>
      <c r="E543" s="25"/>
    </row>
    <row r="544" spans="1:5" x14ac:dyDescent="0.2">
      <c r="A544" s="6"/>
      <c r="B544" s="6"/>
      <c r="E544" s="25"/>
    </row>
    <row r="545" spans="1:5" x14ac:dyDescent="0.2">
      <c r="A545" s="6"/>
      <c r="B545" s="6"/>
      <c r="E545" s="25"/>
    </row>
    <row r="546" spans="1:5" x14ac:dyDescent="0.2">
      <c r="A546" s="6"/>
      <c r="B546" s="6"/>
      <c r="E546" s="25"/>
    </row>
    <row r="547" spans="1:5" x14ac:dyDescent="0.2">
      <c r="A547" s="6"/>
      <c r="B547" s="6"/>
      <c r="E547" s="25"/>
    </row>
    <row r="548" spans="1:5" x14ac:dyDescent="0.2">
      <c r="A548" s="6"/>
      <c r="B548" s="6"/>
      <c r="E548" s="25"/>
    </row>
    <row r="549" spans="1:5" x14ac:dyDescent="0.2">
      <c r="A549" s="6"/>
      <c r="B549" s="6"/>
      <c r="E549" s="25"/>
    </row>
    <row r="550" spans="1:5" x14ac:dyDescent="0.2">
      <c r="A550" s="6"/>
      <c r="B550" s="6"/>
      <c r="E550" s="25"/>
    </row>
    <row r="551" spans="1:5" x14ac:dyDescent="0.2">
      <c r="A551" s="6"/>
      <c r="B551" s="6"/>
      <c r="E551" s="25"/>
    </row>
    <row r="552" spans="1:5" x14ac:dyDescent="0.2">
      <c r="A552" s="6"/>
      <c r="B552" s="6"/>
      <c r="E552" s="25"/>
    </row>
    <row r="553" spans="1:5" x14ac:dyDescent="0.2">
      <c r="A553" s="6"/>
      <c r="B553" s="6"/>
      <c r="E553" s="25"/>
    </row>
    <row r="554" spans="1:5" x14ac:dyDescent="0.2">
      <c r="A554" s="6"/>
      <c r="B554" s="6"/>
      <c r="E554" s="25"/>
    </row>
    <row r="555" spans="1:5" x14ac:dyDescent="0.2">
      <c r="A555" s="6"/>
      <c r="B555" s="6"/>
      <c r="E555" s="25"/>
    </row>
    <row r="556" spans="1:5" x14ac:dyDescent="0.2">
      <c r="A556" s="6"/>
      <c r="B556" s="6"/>
      <c r="E556" s="25"/>
    </row>
    <row r="557" spans="1:5" x14ac:dyDescent="0.2">
      <c r="A557" s="6"/>
      <c r="B557" s="6"/>
      <c r="E557" s="25"/>
    </row>
    <row r="558" spans="1:5" x14ac:dyDescent="0.2">
      <c r="A558" s="6"/>
      <c r="B558" s="6"/>
      <c r="E558" s="25"/>
    </row>
    <row r="559" spans="1:5" x14ac:dyDescent="0.2">
      <c r="A559" s="6"/>
      <c r="B559" s="6"/>
      <c r="E559" s="25"/>
    </row>
    <row r="560" spans="1:5" x14ac:dyDescent="0.2">
      <c r="A560" s="6"/>
      <c r="B560" s="6"/>
      <c r="E560" s="25"/>
    </row>
    <row r="561" spans="1:5" x14ac:dyDescent="0.2">
      <c r="A561" s="6"/>
      <c r="B561" s="6"/>
      <c r="E561" s="25"/>
    </row>
    <row r="562" spans="1:5" x14ac:dyDescent="0.2">
      <c r="A562" s="6"/>
      <c r="B562" s="6"/>
      <c r="E562" s="25"/>
    </row>
    <row r="563" spans="1:5" x14ac:dyDescent="0.2">
      <c r="A563" s="6"/>
      <c r="B563" s="6"/>
      <c r="E563" s="25"/>
    </row>
    <row r="564" spans="1:5" x14ac:dyDescent="0.2">
      <c r="A564" s="6"/>
      <c r="B564" s="6"/>
      <c r="E564" s="25"/>
    </row>
    <row r="565" spans="1:5" x14ac:dyDescent="0.2">
      <c r="A565" s="6"/>
      <c r="B565" s="6"/>
      <c r="E565" s="25"/>
    </row>
    <row r="566" spans="1:5" x14ac:dyDescent="0.2">
      <c r="A566" s="6"/>
      <c r="B566" s="6"/>
      <c r="E566" s="25"/>
    </row>
    <row r="567" spans="1:5" x14ac:dyDescent="0.2">
      <c r="A567" s="6"/>
      <c r="B567" s="6"/>
      <c r="E567" s="25"/>
    </row>
    <row r="568" spans="1:5" x14ac:dyDescent="0.2">
      <c r="A568" s="6"/>
      <c r="B568" s="6"/>
      <c r="E568" s="25"/>
    </row>
    <row r="569" spans="1:5" x14ac:dyDescent="0.2">
      <c r="A569" s="6"/>
      <c r="B569" s="6"/>
      <c r="E569" s="25"/>
    </row>
    <row r="570" spans="1:5" x14ac:dyDescent="0.2">
      <c r="A570" s="6"/>
      <c r="B570" s="6"/>
      <c r="E570" s="25"/>
    </row>
    <row r="571" spans="1:5" x14ac:dyDescent="0.2">
      <c r="A571" s="6"/>
      <c r="B571" s="6"/>
      <c r="E571" s="25"/>
    </row>
    <row r="572" spans="1:5" x14ac:dyDescent="0.2">
      <c r="A572" s="6"/>
      <c r="B572" s="6"/>
      <c r="E572" s="25"/>
    </row>
    <row r="573" spans="1:5" x14ac:dyDescent="0.2">
      <c r="A573" s="6"/>
      <c r="B573" s="6"/>
      <c r="E573" s="25"/>
    </row>
    <row r="574" spans="1:5" x14ac:dyDescent="0.2">
      <c r="A574" s="6"/>
      <c r="B574" s="6"/>
      <c r="E574" s="25"/>
    </row>
    <row r="575" spans="1:5" x14ac:dyDescent="0.2">
      <c r="A575" s="6"/>
      <c r="B575" s="6"/>
      <c r="E575" s="25"/>
    </row>
    <row r="576" spans="1:5" x14ac:dyDescent="0.2">
      <c r="A576" s="6"/>
      <c r="B576" s="6"/>
      <c r="E576" s="25"/>
    </row>
    <row r="577" spans="1:5" x14ac:dyDescent="0.2">
      <c r="A577" s="6"/>
      <c r="B577" s="6"/>
      <c r="E577" s="25"/>
    </row>
    <row r="578" spans="1:5" x14ac:dyDescent="0.2">
      <c r="A578" s="6"/>
      <c r="B578" s="6"/>
      <c r="E578" s="25"/>
    </row>
    <row r="579" spans="1:5" x14ac:dyDescent="0.2">
      <c r="A579" s="6"/>
      <c r="B579" s="6"/>
      <c r="E579" s="25"/>
    </row>
    <row r="580" spans="1:5" x14ac:dyDescent="0.2">
      <c r="A580" s="6"/>
      <c r="B580" s="6"/>
      <c r="E580" s="25"/>
    </row>
    <row r="581" spans="1:5" x14ac:dyDescent="0.2">
      <c r="A581" s="6"/>
      <c r="B581" s="6"/>
      <c r="E581" s="25"/>
    </row>
    <row r="582" spans="1:5" x14ac:dyDescent="0.2">
      <c r="A582" s="6"/>
      <c r="B582" s="6"/>
      <c r="E582" s="25"/>
    </row>
    <row r="583" spans="1:5" x14ac:dyDescent="0.2">
      <c r="A583" s="6"/>
      <c r="B583" s="6"/>
      <c r="E583" s="25"/>
    </row>
    <row r="584" spans="1:5" x14ac:dyDescent="0.2">
      <c r="A584" s="6"/>
      <c r="B584" s="6"/>
      <c r="E584" s="25"/>
    </row>
    <row r="585" spans="1:5" x14ac:dyDescent="0.2">
      <c r="A585" s="6"/>
      <c r="B585" s="6"/>
      <c r="E585" s="25"/>
    </row>
    <row r="586" spans="1:5" x14ac:dyDescent="0.2">
      <c r="A586" s="6"/>
      <c r="B586" s="6"/>
      <c r="E586" s="25"/>
    </row>
    <row r="587" spans="1:5" x14ac:dyDescent="0.2">
      <c r="A587" s="6"/>
      <c r="B587" s="6"/>
      <c r="E587" s="25"/>
    </row>
    <row r="588" spans="1:5" x14ac:dyDescent="0.2">
      <c r="A588" s="6"/>
      <c r="B588" s="6"/>
      <c r="E588" s="25"/>
    </row>
    <row r="589" spans="1:5" x14ac:dyDescent="0.2">
      <c r="A589" s="6"/>
      <c r="B589" s="6"/>
      <c r="E589" s="25"/>
    </row>
    <row r="590" spans="1:5" x14ac:dyDescent="0.2">
      <c r="A590" s="6"/>
      <c r="B590" s="6"/>
      <c r="E590" s="25"/>
    </row>
    <row r="591" spans="1:5" x14ac:dyDescent="0.2">
      <c r="A591" s="6"/>
      <c r="B591" s="6"/>
      <c r="E591" s="25"/>
    </row>
    <row r="592" spans="1:5" x14ac:dyDescent="0.2">
      <c r="A592" s="6"/>
      <c r="B592" s="6"/>
      <c r="E592" s="25"/>
    </row>
    <row r="593" spans="1:5" x14ac:dyDescent="0.2">
      <c r="A593" s="6"/>
      <c r="B593" s="6"/>
      <c r="E593" s="25"/>
    </row>
    <row r="594" spans="1:5" x14ac:dyDescent="0.2">
      <c r="A594" s="6"/>
      <c r="B594" s="6"/>
      <c r="E594" s="25"/>
    </row>
    <row r="595" spans="1:5" x14ac:dyDescent="0.2">
      <c r="A595" s="6"/>
      <c r="B595" s="6"/>
      <c r="E595" s="25"/>
    </row>
    <row r="596" spans="1:5" x14ac:dyDescent="0.2">
      <c r="A596" s="6"/>
      <c r="B596" s="6"/>
      <c r="E596" s="25"/>
    </row>
    <row r="597" spans="1:5" x14ac:dyDescent="0.2">
      <c r="A597" s="6"/>
      <c r="B597" s="6"/>
      <c r="E597" s="25"/>
    </row>
    <row r="598" spans="1:5" x14ac:dyDescent="0.2">
      <c r="A598" s="6"/>
      <c r="B598" s="6"/>
      <c r="E598" s="25"/>
    </row>
    <row r="599" spans="1:5" x14ac:dyDescent="0.2">
      <c r="A599" s="6"/>
      <c r="B599" s="6"/>
      <c r="E599" s="25"/>
    </row>
    <row r="600" spans="1:5" x14ac:dyDescent="0.2">
      <c r="A600" s="6"/>
      <c r="B600" s="6"/>
      <c r="E600" s="25"/>
    </row>
    <row r="601" spans="1:5" x14ac:dyDescent="0.2">
      <c r="A601" s="6"/>
      <c r="B601" s="6"/>
      <c r="E601" s="25"/>
    </row>
    <row r="602" spans="1:5" x14ac:dyDescent="0.2">
      <c r="A602" s="6"/>
      <c r="B602" s="6"/>
      <c r="E602" s="25"/>
    </row>
    <row r="603" spans="1:5" x14ac:dyDescent="0.2">
      <c r="A603" s="6"/>
      <c r="B603" s="6"/>
      <c r="E603" s="25"/>
    </row>
    <row r="604" spans="1:5" x14ac:dyDescent="0.2">
      <c r="A604" s="6"/>
      <c r="B604" s="6"/>
      <c r="E604" s="25"/>
    </row>
    <row r="605" spans="1:5" x14ac:dyDescent="0.2">
      <c r="A605" s="6"/>
      <c r="B605" s="6"/>
      <c r="E605" s="25"/>
    </row>
    <row r="606" spans="1:5" x14ac:dyDescent="0.2">
      <c r="A606" s="6"/>
      <c r="B606" s="6"/>
      <c r="E606" s="25"/>
    </row>
    <row r="607" spans="1:5" x14ac:dyDescent="0.2">
      <c r="A607" s="6"/>
      <c r="B607" s="6"/>
      <c r="E607" s="25"/>
    </row>
    <row r="608" spans="1:5" x14ac:dyDescent="0.2">
      <c r="A608" s="6"/>
      <c r="B608" s="6"/>
      <c r="E608" s="25"/>
    </row>
    <row r="609" spans="1:5" x14ac:dyDescent="0.2">
      <c r="A609" s="6"/>
      <c r="B609" s="6"/>
      <c r="E609" s="25"/>
    </row>
    <row r="610" spans="1:5" x14ac:dyDescent="0.2">
      <c r="A610" s="6"/>
      <c r="B610" s="6"/>
      <c r="E610" s="25"/>
    </row>
    <row r="611" spans="1:5" x14ac:dyDescent="0.2">
      <c r="A611" s="83"/>
      <c r="B611" s="83"/>
      <c r="E611" s="25"/>
    </row>
    <row r="612" spans="1:5" x14ac:dyDescent="0.2">
      <c r="A612" s="83"/>
      <c r="B612" s="83"/>
      <c r="E612" s="25"/>
    </row>
    <row r="613" spans="1:5" x14ac:dyDescent="0.2">
      <c r="A613" s="83"/>
      <c r="B613" s="83"/>
      <c r="E613" s="25"/>
    </row>
    <row r="614" spans="1:5" x14ac:dyDescent="0.2">
      <c r="A614" s="83"/>
      <c r="B614" s="83"/>
      <c r="E614" s="25"/>
    </row>
    <row r="615" spans="1:5" x14ac:dyDescent="0.2">
      <c r="A615" s="83"/>
      <c r="B615" s="83"/>
      <c r="E615" s="25"/>
    </row>
    <row r="616" spans="1:5" x14ac:dyDescent="0.2">
      <c r="A616" s="83"/>
      <c r="B616" s="83"/>
      <c r="E616" s="25"/>
    </row>
    <row r="617" spans="1:5" x14ac:dyDescent="0.2">
      <c r="A617" s="83"/>
      <c r="B617" s="83"/>
      <c r="E617" s="25"/>
    </row>
    <row r="618" spans="1:5" x14ac:dyDescent="0.2">
      <c r="A618" s="83"/>
      <c r="B618" s="83"/>
      <c r="E618" s="25"/>
    </row>
    <row r="619" spans="1:5" x14ac:dyDescent="0.2">
      <c r="A619" s="83"/>
      <c r="B619" s="83"/>
      <c r="E619" s="25"/>
    </row>
    <row r="620" spans="1:5" x14ac:dyDescent="0.2">
      <c r="A620" s="83"/>
      <c r="B620" s="83"/>
      <c r="E620" s="25"/>
    </row>
    <row r="621" spans="1:5" x14ac:dyDescent="0.2">
      <c r="A621" s="83"/>
      <c r="B621" s="83"/>
      <c r="E621" s="25"/>
    </row>
    <row r="622" spans="1:5" x14ac:dyDescent="0.2">
      <c r="A622" s="83"/>
      <c r="B622" s="83"/>
      <c r="E622" s="25"/>
    </row>
    <row r="623" spans="1:5" x14ac:dyDescent="0.2">
      <c r="A623" s="83"/>
      <c r="B623" s="83"/>
      <c r="E623" s="25"/>
    </row>
    <row r="624" spans="1:5" x14ac:dyDescent="0.2">
      <c r="A624" s="83"/>
      <c r="B624" s="83"/>
      <c r="E624" s="25"/>
    </row>
    <row r="625" spans="1:5" x14ac:dyDescent="0.2">
      <c r="A625" s="83"/>
      <c r="B625" s="83"/>
      <c r="E625" s="25"/>
    </row>
    <row r="626" spans="1:5" x14ac:dyDescent="0.2">
      <c r="A626" s="83"/>
      <c r="B626" s="83"/>
      <c r="E626" s="25"/>
    </row>
    <row r="627" spans="1:5" x14ac:dyDescent="0.2">
      <c r="A627" s="83"/>
      <c r="B627" s="83"/>
      <c r="E627" s="25"/>
    </row>
    <row r="628" spans="1:5" x14ac:dyDescent="0.2">
      <c r="A628" s="83"/>
      <c r="B628" s="83"/>
      <c r="E628" s="25"/>
    </row>
    <row r="629" spans="1:5" x14ac:dyDescent="0.2">
      <c r="A629" s="83"/>
      <c r="B629" s="83"/>
      <c r="E629" s="25"/>
    </row>
    <row r="630" spans="1:5" x14ac:dyDescent="0.2">
      <c r="A630" s="83"/>
      <c r="B630" s="83"/>
      <c r="E630" s="25"/>
    </row>
    <row r="631" spans="1:5" x14ac:dyDescent="0.2">
      <c r="A631" s="83"/>
      <c r="B631" s="83"/>
      <c r="E631" s="25"/>
    </row>
    <row r="632" spans="1:5" x14ac:dyDescent="0.2">
      <c r="A632" s="83"/>
      <c r="B632" s="83"/>
      <c r="E632" s="25"/>
    </row>
    <row r="633" spans="1:5" x14ac:dyDescent="0.2">
      <c r="A633" s="83"/>
      <c r="B633" s="83"/>
      <c r="E633" s="25"/>
    </row>
    <row r="634" spans="1:5" x14ac:dyDescent="0.2">
      <c r="A634" s="83"/>
      <c r="B634" s="83"/>
      <c r="E634" s="25"/>
    </row>
    <row r="635" spans="1:5" x14ac:dyDescent="0.2">
      <c r="A635" s="83"/>
      <c r="B635" s="83"/>
      <c r="E635" s="25"/>
    </row>
    <row r="636" spans="1:5" x14ac:dyDescent="0.2">
      <c r="A636" s="83"/>
      <c r="B636" s="83"/>
      <c r="E636" s="25"/>
    </row>
    <row r="637" spans="1:5" x14ac:dyDescent="0.2">
      <c r="A637" s="83"/>
      <c r="B637" s="83"/>
      <c r="E637" s="25"/>
    </row>
    <row r="638" spans="1:5" x14ac:dyDescent="0.2">
      <c r="A638" s="83"/>
      <c r="B638" s="83"/>
      <c r="E638" s="25"/>
    </row>
    <row r="639" spans="1:5" x14ac:dyDescent="0.2">
      <c r="A639" s="83"/>
      <c r="B639" s="83"/>
      <c r="E639" s="25"/>
    </row>
    <row r="640" spans="1:5" x14ac:dyDescent="0.2">
      <c r="A640" s="83"/>
      <c r="B640" s="83"/>
      <c r="E640" s="25"/>
    </row>
    <row r="641" spans="1:5" x14ac:dyDescent="0.2">
      <c r="A641" s="83"/>
      <c r="B641" s="83"/>
      <c r="E641" s="25"/>
    </row>
    <row r="642" spans="1:5" x14ac:dyDescent="0.2">
      <c r="A642" s="83"/>
      <c r="B642" s="83"/>
      <c r="E642" s="25"/>
    </row>
    <row r="643" spans="1:5" x14ac:dyDescent="0.2">
      <c r="A643" s="83"/>
      <c r="B643" s="83"/>
      <c r="E643" s="25"/>
    </row>
    <row r="644" spans="1:5" x14ac:dyDescent="0.2">
      <c r="A644" s="83"/>
      <c r="B644" s="83"/>
      <c r="E644" s="25"/>
    </row>
    <row r="645" spans="1:5" x14ac:dyDescent="0.2">
      <c r="A645" s="83"/>
      <c r="B645" s="83"/>
      <c r="E645" s="25"/>
    </row>
    <row r="646" spans="1:5" x14ac:dyDescent="0.2">
      <c r="A646" s="83"/>
      <c r="B646" s="83"/>
      <c r="E646" s="25"/>
    </row>
    <row r="647" spans="1:5" x14ac:dyDescent="0.2">
      <c r="A647" s="83"/>
      <c r="B647" s="83"/>
      <c r="E647" s="25"/>
    </row>
    <row r="648" spans="1:5" x14ac:dyDescent="0.2">
      <c r="A648" s="83"/>
      <c r="B648" s="83"/>
      <c r="E648" s="25"/>
    </row>
    <row r="649" spans="1:5" x14ac:dyDescent="0.2">
      <c r="A649" s="83"/>
      <c r="B649" s="83"/>
      <c r="E649" s="25"/>
    </row>
    <row r="650" spans="1:5" x14ac:dyDescent="0.2">
      <c r="A650" s="83"/>
      <c r="B650" s="83"/>
      <c r="E650" s="25"/>
    </row>
    <row r="651" spans="1:5" x14ac:dyDescent="0.2">
      <c r="A651" s="83"/>
      <c r="B651" s="83"/>
      <c r="E651" s="25"/>
    </row>
    <row r="652" spans="1:5" x14ac:dyDescent="0.2">
      <c r="A652" s="83"/>
      <c r="B652" s="83"/>
      <c r="E652" s="25"/>
    </row>
    <row r="653" spans="1:5" x14ac:dyDescent="0.2">
      <c r="A653" s="83"/>
      <c r="B653" s="83"/>
      <c r="E653" s="25"/>
    </row>
    <row r="654" spans="1:5" x14ac:dyDescent="0.2">
      <c r="A654" s="83"/>
      <c r="B654" s="83"/>
      <c r="E654" s="25"/>
    </row>
    <row r="655" spans="1:5" x14ac:dyDescent="0.2">
      <c r="A655" s="83"/>
      <c r="B655" s="83"/>
      <c r="E655" s="25"/>
    </row>
    <row r="656" spans="1:5" x14ac:dyDescent="0.2">
      <c r="A656" s="83"/>
      <c r="B656" s="83"/>
      <c r="E656" s="25"/>
    </row>
    <row r="657" spans="1:5" x14ac:dyDescent="0.2">
      <c r="A657" s="83"/>
      <c r="B657" s="83"/>
      <c r="E657" s="25"/>
    </row>
    <row r="658" spans="1:5" x14ac:dyDescent="0.2">
      <c r="A658" s="83"/>
      <c r="B658" s="83"/>
      <c r="E658" s="25"/>
    </row>
    <row r="659" spans="1:5" x14ac:dyDescent="0.2">
      <c r="A659" s="83"/>
      <c r="B659" s="83"/>
      <c r="E659" s="25"/>
    </row>
    <row r="660" spans="1:5" x14ac:dyDescent="0.2">
      <c r="A660" s="83"/>
      <c r="B660" s="83"/>
      <c r="E660" s="25"/>
    </row>
    <row r="661" spans="1:5" x14ac:dyDescent="0.2">
      <c r="A661" s="83"/>
      <c r="B661" s="83"/>
      <c r="E661" s="25"/>
    </row>
    <row r="662" spans="1:5" x14ac:dyDescent="0.2">
      <c r="A662" s="83"/>
      <c r="B662" s="83"/>
      <c r="E662" s="25"/>
    </row>
    <row r="663" spans="1:5" x14ac:dyDescent="0.2">
      <c r="A663" s="83"/>
      <c r="B663" s="83"/>
      <c r="E663" s="25"/>
    </row>
    <row r="664" spans="1:5" x14ac:dyDescent="0.2">
      <c r="A664" s="83"/>
      <c r="B664" s="83"/>
      <c r="E664" s="25"/>
    </row>
    <row r="665" spans="1:5" x14ac:dyDescent="0.2">
      <c r="A665" s="83"/>
      <c r="B665" s="83"/>
      <c r="E665" s="25"/>
    </row>
    <row r="666" spans="1:5" x14ac:dyDescent="0.2">
      <c r="A666" s="83"/>
      <c r="B666" s="83"/>
      <c r="E666" s="25"/>
    </row>
    <row r="667" spans="1:5" x14ac:dyDescent="0.2">
      <c r="A667" s="83"/>
      <c r="B667" s="83"/>
      <c r="E667" s="25"/>
    </row>
    <row r="668" spans="1:5" x14ac:dyDescent="0.2">
      <c r="A668" s="83"/>
      <c r="B668" s="83"/>
      <c r="E668" s="25"/>
    </row>
    <row r="669" spans="1:5" x14ac:dyDescent="0.2">
      <c r="A669" s="83"/>
      <c r="B669" s="83"/>
      <c r="E669" s="25"/>
    </row>
    <row r="670" spans="1:5" x14ac:dyDescent="0.2">
      <c r="A670" s="83"/>
      <c r="B670" s="83"/>
      <c r="E670" s="25"/>
    </row>
    <row r="671" spans="1:5" x14ac:dyDescent="0.2">
      <c r="A671" s="83"/>
      <c r="B671" s="83"/>
      <c r="E671" s="25"/>
    </row>
    <row r="672" spans="1:5" x14ac:dyDescent="0.2">
      <c r="A672" s="83"/>
      <c r="B672" s="83"/>
      <c r="E672" s="25"/>
    </row>
    <row r="673" spans="1:5" x14ac:dyDescent="0.2">
      <c r="A673" s="83"/>
      <c r="B673" s="83"/>
      <c r="E673" s="25"/>
    </row>
    <row r="674" spans="1:5" x14ac:dyDescent="0.2">
      <c r="A674" s="83"/>
      <c r="B674" s="83"/>
      <c r="E674" s="25"/>
    </row>
    <row r="675" spans="1:5" x14ac:dyDescent="0.2">
      <c r="A675" s="83"/>
      <c r="B675" s="83"/>
      <c r="E675" s="25"/>
    </row>
    <row r="676" spans="1:5" x14ac:dyDescent="0.2">
      <c r="A676" s="83"/>
      <c r="B676" s="83"/>
      <c r="E676" s="25"/>
    </row>
    <row r="677" spans="1:5" x14ac:dyDescent="0.2">
      <c r="A677" s="83"/>
      <c r="B677" s="83"/>
      <c r="E677" s="25"/>
    </row>
    <row r="678" spans="1:5" x14ac:dyDescent="0.2">
      <c r="A678" s="83"/>
      <c r="B678" s="83"/>
      <c r="E678" s="25"/>
    </row>
    <row r="679" spans="1:5" x14ac:dyDescent="0.2">
      <c r="A679" s="83"/>
      <c r="B679" s="83"/>
      <c r="E679" s="25"/>
    </row>
    <row r="680" spans="1:5" x14ac:dyDescent="0.2">
      <c r="A680" s="83"/>
      <c r="B680" s="83"/>
      <c r="E680" s="25"/>
    </row>
    <row r="681" spans="1:5" x14ac:dyDescent="0.2">
      <c r="A681" s="83"/>
      <c r="B681" s="83"/>
      <c r="E681" s="25"/>
    </row>
    <row r="682" spans="1:5" x14ac:dyDescent="0.2">
      <c r="A682" s="83"/>
      <c r="B682" s="83"/>
      <c r="E682" s="25"/>
    </row>
    <row r="683" spans="1:5" x14ac:dyDescent="0.2">
      <c r="A683" s="83"/>
      <c r="B683" s="83"/>
      <c r="E683" s="25"/>
    </row>
    <row r="684" spans="1:5" x14ac:dyDescent="0.2">
      <c r="A684" s="83"/>
      <c r="B684" s="83"/>
      <c r="E684" s="25"/>
    </row>
    <row r="685" spans="1:5" x14ac:dyDescent="0.2">
      <c r="A685" s="83"/>
      <c r="B685" s="83"/>
      <c r="E685" s="25"/>
    </row>
    <row r="686" spans="1:5" x14ac:dyDescent="0.2">
      <c r="A686" s="83"/>
      <c r="B686" s="83"/>
      <c r="E686" s="25"/>
    </row>
    <row r="687" spans="1:5" x14ac:dyDescent="0.2">
      <c r="A687" s="83"/>
      <c r="B687" s="83"/>
      <c r="E687" s="25"/>
    </row>
    <row r="688" spans="1:5" x14ac:dyDescent="0.2">
      <c r="A688" s="83"/>
      <c r="B688" s="83"/>
      <c r="E688" s="25"/>
    </row>
    <row r="689" spans="1:5" x14ac:dyDescent="0.2">
      <c r="A689" s="83"/>
      <c r="B689" s="83"/>
      <c r="E689" s="25"/>
    </row>
    <row r="690" spans="1:5" x14ac:dyDescent="0.2">
      <c r="A690" s="83"/>
      <c r="B690" s="83"/>
      <c r="E690" s="25"/>
    </row>
    <row r="691" spans="1:5" x14ac:dyDescent="0.2">
      <c r="A691" s="83"/>
      <c r="B691" s="83"/>
      <c r="E691" s="25"/>
    </row>
    <row r="692" spans="1:5" x14ac:dyDescent="0.2">
      <c r="A692" s="83"/>
      <c r="B692" s="83"/>
      <c r="E692" s="25"/>
    </row>
    <row r="693" spans="1:5" x14ac:dyDescent="0.2">
      <c r="A693" s="83"/>
      <c r="B693" s="83"/>
      <c r="E693" s="25"/>
    </row>
    <row r="694" spans="1:5" x14ac:dyDescent="0.2">
      <c r="A694" s="83"/>
      <c r="B694" s="83"/>
      <c r="E694" s="25"/>
    </row>
    <row r="695" spans="1:5" x14ac:dyDescent="0.2">
      <c r="A695" s="83"/>
      <c r="B695" s="83"/>
      <c r="E695" s="25"/>
    </row>
    <row r="696" spans="1:5" x14ac:dyDescent="0.2">
      <c r="A696" s="83"/>
      <c r="B696" s="83"/>
      <c r="E696" s="25"/>
    </row>
    <row r="697" spans="1:5" x14ac:dyDescent="0.2">
      <c r="A697" s="83"/>
      <c r="B697" s="83"/>
      <c r="E697" s="25"/>
    </row>
    <row r="698" spans="1:5" x14ac:dyDescent="0.2">
      <c r="A698" s="83"/>
      <c r="B698" s="83"/>
      <c r="E698" s="25"/>
    </row>
    <row r="699" spans="1:5" x14ac:dyDescent="0.2">
      <c r="A699" s="83"/>
      <c r="B699" s="83"/>
      <c r="E699" s="25"/>
    </row>
    <row r="700" spans="1:5" x14ac:dyDescent="0.2">
      <c r="A700" s="83"/>
      <c r="B700" s="83"/>
      <c r="E700" s="25"/>
    </row>
    <row r="701" spans="1:5" x14ac:dyDescent="0.2">
      <c r="A701" s="83"/>
      <c r="B701" s="83"/>
      <c r="E701" s="25"/>
    </row>
    <row r="702" spans="1:5" x14ac:dyDescent="0.2">
      <c r="A702" s="83"/>
      <c r="B702" s="83"/>
      <c r="E702" s="25"/>
    </row>
    <row r="703" spans="1:5" x14ac:dyDescent="0.2">
      <c r="A703" s="83"/>
      <c r="B703" s="83"/>
      <c r="E703" s="25"/>
    </row>
    <row r="704" spans="1:5" x14ac:dyDescent="0.2">
      <c r="A704" s="83"/>
      <c r="B704" s="83"/>
      <c r="E704" s="25"/>
    </row>
    <row r="705" spans="1:5" x14ac:dyDescent="0.2">
      <c r="A705" s="83"/>
      <c r="B705" s="83"/>
      <c r="E705" s="25"/>
    </row>
    <row r="706" spans="1:5" x14ac:dyDescent="0.2">
      <c r="A706" s="83"/>
      <c r="B706" s="83"/>
      <c r="E706" s="25"/>
    </row>
    <row r="707" spans="1:5" x14ac:dyDescent="0.2">
      <c r="A707" s="83"/>
      <c r="B707" s="83"/>
      <c r="E707" s="25"/>
    </row>
    <row r="708" spans="1:5" x14ac:dyDescent="0.2">
      <c r="A708" s="83"/>
      <c r="B708" s="83"/>
      <c r="E708" s="25"/>
    </row>
    <row r="709" spans="1:5" x14ac:dyDescent="0.2">
      <c r="A709" s="83"/>
      <c r="B709" s="83"/>
      <c r="E709" s="25"/>
    </row>
    <row r="710" spans="1:5" x14ac:dyDescent="0.2">
      <c r="A710" s="83"/>
      <c r="B710" s="83"/>
      <c r="E710" s="25"/>
    </row>
    <row r="711" spans="1:5" x14ac:dyDescent="0.2">
      <c r="A711" s="83"/>
      <c r="B711" s="83"/>
    </row>
    <row r="712" spans="1:5" x14ac:dyDescent="0.2">
      <c r="A712" s="83"/>
      <c r="B712" s="83"/>
    </row>
    <row r="713" spans="1:5" x14ac:dyDescent="0.2">
      <c r="A713" s="83"/>
      <c r="B713" s="83"/>
    </row>
    <row r="714" spans="1:5" x14ac:dyDescent="0.2">
      <c r="A714" s="83"/>
      <c r="B714" s="83"/>
    </row>
    <row r="715" spans="1:5" x14ac:dyDescent="0.2">
      <c r="A715" s="83"/>
      <c r="B715" s="83"/>
    </row>
    <row r="716" spans="1:5" x14ac:dyDescent="0.2">
      <c r="A716" s="83"/>
      <c r="B716" s="83"/>
    </row>
    <row r="717" spans="1:5" x14ac:dyDescent="0.2">
      <c r="A717" s="83"/>
      <c r="B717" s="83"/>
    </row>
    <row r="718" spans="1:5" x14ac:dyDescent="0.2">
      <c r="A718" s="83"/>
      <c r="B718" s="83"/>
    </row>
    <row r="719" spans="1:5" x14ac:dyDescent="0.2">
      <c r="A719" s="83"/>
      <c r="B719" s="83"/>
    </row>
    <row r="720" spans="1:5" x14ac:dyDescent="0.2">
      <c r="A720" s="83"/>
      <c r="B720" s="83"/>
    </row>
    <row r="721" spans="1:2" x14ac:dyDescent="0.2">
      <c r="A721" s="83"/>
      <c r="B721" s="83"/>
    </row>
    <row r="722" spans="1:2" x14ac:dyDescent="0.2">
      <c r="A722" s="83"/>
      <c r="B722" s="83"/>
    </row>
    <row r="723" spans="1:2" x14ac:dyDescent="0.2">
      <c r="A723" s="83"/>
      <c r="B723" s="83"/>
    </row>
    <row r="724" spans="1:2" x14ac:dyDescent="0.2">
      <c r="A724" s="83"/>
      <c r="B724" s="83"/>
    </row>
    <row r="725" spans="1:2" x14ac:dyDescent="0.2">
      <c r="A725" s="83"/>
      <c r="B725" s="83"/>
    </row>
    <row r="726" spans="1:2" x14ac:dyDescent="0.2">
      <c r="A726" s="83"/>
      <c r="B726" s="83"/>
    </row>
    <row r="727" spans="1:2" x14ac:dyDescent="0.2">
      <c r="A727" s="83"/>
      <c r="B727" s="83"/>
    </row>
    <row r="728" spans="1:2" x14ac:dyDescent="0.2">
      <c r="A728" s="83"/>
      <c r="B728" s="83"/>
    </row>
    <row r="729" spans="1:2" x14ac:dyDescent="0.2">
      <c r="A729" s="83"/>
      <c r="B729" s="83"/>
    </row>
    <row r="730" spans="1:2" x14ac:dyDescent="0.2">
      <c r="A730" s="83"/>
      <c r="B730" s="83"/>
    </row>
    <row r="731" spans="1:2" x14ac:dyDescent="0.2">
      <c r="A731" s="83"/>
      <c r="B731" s="83"/>
    </row>
    <row r="732" spans="1:2" x14ac:dyDescent="0.2">
      <c r="A732" s="83"/>
      <c r="B732" s="83"/>
    </row>
    <row r="733" spans="1:2" x14ac:dyDescent="0.2">
      <c r="A733" s="83"/>
      <c r="B733" s="83"/>
    </row>
    <row r="734" spans="1:2" x14ac:dyDescent="0.2">
      <c r="A734" s="83"/>
      <c r="B734" s="83"/>
    </row>
    <row r="735" spans="1:2" x14ac:dyDescent="0.2">
      <c r="A735" s="83"/>
      <c r="B735" s="83"/>
    </row>
    <row r="736" spans="1:2" x14ac:dyDescent="0.2">
      <c r="A736" s="83"/>
      <c r="B736" s="83"/>
    </row>
    <row r="737" spans="1:2" x14ac:dyDescent="0.2">
      <c r="A737" s="83"/>
      <c r="B737" s="83"/>
    </row>
    <row r="738" spans="1:2" x14ac:dyDescent="0.2">
      <c r="A738" s="83"/>
      <c r="B738" s="83"/>
    </row>
    <row r="739" spans="1:2" x14ac:dyDescent="0.2">
      <c r="A739" s="83"/>
      <c r="B739" s="83"/>
    </row>
    <row r="740" spans="1:2" x14ac:dyDescent="0.2">
      <c r="A740" s="83"/>
      <c r="B740" s="83"/>
    </row>
    <row r="741" spans="1:2" x14ac:dyDescent="0.2">
      <c r="A741" s="83"/>
      <c r="B741" s="83"/>
    </row>
    <row r="742" spans="1:2" x14ac:dyDescent="0.2">
      <c r="A742" s="83"/>
      <c r="B742" s="83"/>
    </row>
    <row r="743" spans="1:2" x14ac:dyDescent="0.2">
      <c r="A743" s="83"/>
      <c r="B743" s="83"/>
    </row>
    <row r="744" spans="1:2" x14ac:dyDescent="0.2">
      <c r="A744" s="83"/>
      <c r="B744" s="83"/>
    </row>
    <row r="745" spans="1:2" x14ac:dyDescent="0.2">
      <c r="A745" s="83"/>
      <c r="B745" s="83"/>
    </row>
    <row r="746" spans="1:2" x14ac:dyDescent="0.2">
      <c r="A746" s="83"/>
      <c r="B746" s="83"/>
    </row>
    <row r="747" spans="1:2" x14ac:dyDescent="0.2">
      <c r="A747" s="83"/>
      <c r="B747" s="83"/>
    </row>
    <row r="748" spans="1:2" x14ac:dyDescent="0.2">
      <c r="A748" s="83"/>
      <c r="B748" s="83"/>
    </row>
    <row r="749" spans="1:2" x14ac:dyDescent="0.2">
      <c r="A749" s="83"/>
      <c r="B749" s="83"/>
    </row>
    <row r="750" spans="1:2" x14ac:dyDescent="0.2">
      <c r="A750" s="83"/>
      <c r="B750" s="83"/>
    </row>
    <row r="751" spans="1:2" x14ac:dyDescent="0.2">
      <c r="A751" s="83"/>
      <c r="B751" s="83"/>
    </row>
    <row r="752" spans="1:2" x14ac:dyDescent="0.2">
      <c r="A752" s="83"/>
      <c r="B752" s="83"/>
    </row>
    <row r="753" spans="1:2" x14ac:dyDescent="0.2">
      <c r="A753" s="83"/>
      <c r="B753" s="83"/>
    </row>
    <row r="754" spans="1:2" x14ac:dyDescent="0.2">
      <c r="A754" s="83"/>
      <c r="B754" s="83"/>
    </row>
    <row r="755" spans="1:2" x14ac:dyDescent="0.2">
      <c r="A755" s="83"/>
      <c r="B755" s="83"/>
    </row>
    <row r="756" spans="1:2" x14ac:dyDescent="0.2">
      <c r="A756" s="83"/>
      <c r="B756" s="83"/>
    </row>
    <row r="757" spans="1:2" x14ac:dyDescent="0.2">
      <c r="A757" s="83"/>
      <c r="B757" s="83"/>
    </row>
    <row r="758" spans="1:2" x14ac:dyDescent="0.2">
      <c r="A758" s="83"/>
      <c r="B758" s="83"/>
    </row>
    <row r="759" spans="1:2" x14ac:dyDescent="0.2">
      <c r="A759" s="83"/>
      <c r="B759" s="83"/>
    </row>
    <row r="760" spans="1:2" x14ac:dyDescent="0.2">
      <c r="A760" s="83"/>
      <c r="B760" s="83"/>
    </row>
    <row r="761" spans="1:2" x14ac:dyDescent="0.2">
      <c r="A761" s="83"/>
      <c r="B761" s="83"/>
    </row>
    <row r="762" spans="1:2" x14ac:dyDescent="0.2">
      <c r="A762" s="83"/>
      <c r="B762" s="83"/>
    </row>
    <row r="763" spans="1:2" x14ac:dyDescent="0.2">
      <c r="A763" s="83"/>
      <c r="B763" s="83"/>
    </row>
    <row r="764" spans="1:2" x14ac:dyDescent="0.2">
      <c r="A764" s="83"/>
      <c r="B764" s="83"/>
    </row>
    <row r="765" spans="1:2" x14ac:dyDescent="0.2">
      <c r="A765" s="83"/>
      <c r="B765" s="83"/>
    </row>
    <row r="766" spans="1:2" x14ac:dyDescent="0.2">
      <c r="A766" s="83"/>
      <c r="B766" s="83"/>
    </row>
    <row r="767" spans="1:2" x14ac:dyDescent="0.2">
      <c r="A767" s="83"/>
      <c r="B767" s="83"/>
    </row>
    <row r="768" spans="1:2" x14ac:dyDescent="0.2">
      <c r="A768" s="83"/>
      <c r="B768" s="83"/>
    </row>
    <row r="769" spans="1:2" x14ac:dyDescent="0.2">
      <c r="A769" s="83"/>
      <c r="B769" s="83"/>
    </row>
    <row r="770" spans="1:2" x14ac:dyDescent="0.2">
      <c r="A770" s="83"/>
      <c r="B770" s="83"/>
    </row>
    <row r="771" spans="1:2" x14ac:dyDescent="0.2">
      <c r="A771" s="83"/>
      <c r="B771" s="83"/>
    </row>
    <row r="772" spans="1:2" x14ac:dyDescent="0.2">
      <c r="A772" s="83"/>
      <c r="B772" s="83"/>
    </row>
    <row r="773" spans="1:2" x14ac:dyDescent="0.2">
      <c r="A773" s="83"/>
      <c r="B773" s="83"/>
    </row>
    <row r="774" spans="1:2" x14ac:dyDescent="0.2">
      <c r="A774" s="83"/>
      <c r="B774" s="83"/>
    </row>
    <row r="775" spans="1:2" x14ac:dyDescent="0.2">
      <c r="A775" s="83"/>
      <c r="B775" s="83"/>
    </row>
    <row r="776" spans="1:2" x14ac:dyDescent="0.2">
      <c r="A776" s="83"/>
      <c r="B776" s="83"/>
    </row>
    <row r="777" spans="1:2" x14ac:dyDescent="0.2">
      <c r="A777" s="83"/>
      <c r="B777" s="83"/>
    </row>
    <row r="778" spans="1:2" x14ac:dyDescent="0.2">
      <c r="A778" s="83"/>
      <c r="B778" s="83"/>
    </row>
    <row r="779" spans="1:2" x14ac:dyDescent="0.2">
      <c r="A779" s="83"/>
      <c r="B779" s="83"/>
    </row>
    <row r="780" spans="1:2" x14ac:dyDescent="0.2">
      <c r="A780" s="83"/>
      <c r="B780" s="83"/>
    </row>
    <row r="781" spans="1:2" x14ac:dyDescent="0.2">
      <c r="A781" s="83"/>
      <c r="B781" s="83"/>
    </row>
    <row r="782" spans="1:2" x14ac:dyDescent="0.2">
      <c r="A782" s="83"/>
      <c r="B782" s="83"/>
    </row>
    <row r="783" spans="1:2" x14ac:dyDescent="0.2">
      <c r="A783" s="83"/>
      <c r="B783" s="83"/>
    </row>
    <row r="784" spans="1:2" x14ac:dyDescent="0.2">
      <c r="A784" s="83"/>
      <c r="B784" s="83"/>
    </row>
    <row r="785" spans="1:2" x14ac:dyDescent="0.2">
      <c r="A785" s="83"/>
      <c r="B785" s="83"/>
    </row>
    <row r="786" spans="1:2" x14ac:dyDescent="0.2">
      <c r="A786" s="83"/>
      <c r="B786" s="83"/>
    </row>
    <row r="787" spans="1:2" x14ac:dyDescent="0.2">
      <c r="A787" s="83"/>
      <c r="B787" s="83"/>
    </row>
    <row r="788" spans="1:2" x14ac:dyDescent="0.2">
      <c r="A788" s="83"/>
      <c r="B788" s="83"/>
    </row>
    <row r="789" spans="1:2" x14ac:dyDescent="0.2">
      <c r="A789" s="83"/>
      <c r="B789" s="83"/>
    </row>
    <row r="790" spans="1:2" x14ac:dyDescent="0.2">
      <c r="A790" s="83"/>
      <c r="B790" s="83"/>
    </row>
    <row r="791" spans="1:2" x14ac:dyDescent="0.2">
      <c r="A791" s="83"/>
      <c r="B791" s="83"/>
    </row>
    <row r="792" spans="1:2" x14ac:dyDescent="0.2">
      <c r="A792" s="83"/>
      <c r="B792" s="83"/>
    </row>
    <row r="793" spans="1:2" x14ac:dyDescent="0.2">
      <c r="A793" s="83"/>
      <c r="B793" s="83"/>
    </row>
    <row r="794" spans="1:2" x14ac:dyDescent="0.2">
      <c r="A794" s="83"/>
      <c r="B794" s="83"/>
    </row>
    <row r="795" spans="1:2" x14ac:dyDescent="0.2">
      <c r="A795" s="83"/>
      <c r="B795" s="83"/>
    </row>
    <row r="796" spans="1:2" x14ac:dyDescent="0.2">
      <c r="A796" s="83"/>
      <c r="B796" s="83"/>
    </row>
    <row r="797" spans="1:2" x14ac:dyDescent="0.2">
      <c r="A797" s="83"/>
      <c r="B797" s="83"/>
    </row>
    <row r="798" spans="1:2" x14ac:dyDescent="0.2">
      <c r="A798" s="83"/>
      <c r="B798" s="83"/>
    </row>
    <row r="799" spans="1:2" x14ac:dyDescent="0.2">
      <c r="A799" s="83"/>
      <c r="B799" s="83"/>
    </row>
    <row r="800" spans="1:2" x14ac:dyDescent="0.2">
      <c r="A800" s="83"/>
      <c r="B800" s="83"/>
    </row>
    <row r="801" spans="1:2" x14ac:dyDescent="0.2">
      <c r="A801" s="83"/>
      <c r="B801" s="83"/>
    </row>
    <row r="802" spans="1:2" x14ac:dyDescent="0.2">
      <c r="A802" s="83"/>
      <c r="B802" s="83"/>
    </row>
    <row r="803" spans="1:2" x14ac:dyDescent="0.2">
      <c r="A803" s="83"/>
      <c r="B803" s="83"/>
    </row>
    <row r="804" spans="1:2" x14ac:dyDescent="0.2">
      <c r="A804" s="83"/>
      <c r="B804" s="83"/>
    </row>
    <row r="805" spans="1:2" x14ac:dyDescent="0.2">
      <c r="A805" s="83"/>
      <c r="B805" s="83"/>
    </row>
    <row r="806" spans="1:2" x14ac:dyDescent="0.2">
      <c r="A806" s="83"/>
      <c r="B806" s="83"/>
    </row>
    <row r="807" spans="1:2" x14ac:dyDescent="0.2">
      <c r="A807" s="83"/>
      <c r="B807" s="83"/>
    </row>
    <row r="808" spans="1:2" x14ac:dyDescent="0.2">
      <c r="A808" s="83"/>
      <c r="B808" s="83"/>
    </row>
    <row r="809" spans="1:2" x14ac:dyDescent="0.2">
      <c r="A809" s="83"/>
      <c r="B809" s="83"/>
    </row>
    <row r="810" spans="1:2" x14ac:dyDescent="0.2">
      <c r="A810" s="83"/>
      <c r="B810" s="83"/>
    </row>
    <row r="811" spans="1:2" x14ac:dyDescent="0.2">
      <c r="A811" s="83"/>
      <c r="B811" s="83"/>
    </row>
    <row r="812" spans="1:2" x14ac:dyDescent="0.2">
      <c r="A812" s="83"/>
      <c r="B812" s="83"/>
    </row>
    <row r="813" spans="1:2" x14ac:dyDescent="0.2">
      <c r="A813" s="83"/>
      <c r="B813" s="83"/>
    </row>
    <row r="814" spans="1:2" x14ac:dyDescent="0.2">
      <c r="A814" s="83"/>
      <c r="B814" s="83"/>
    </row>
    <row r="815" spans="1:2" x14ac:dyDescent="0.2">
      <c r="A815" s="83"/>
      <c r="B815" s="83"/>
    </row>
    <row r="816" spans="1:2" x14ac:dyDescent="0.2">
      <c r="A816" s="83"/>
      <c r="B816" s="83"/>
    </row>
    <row r="817" spans="1:2" x14ac:dyDescent="0.2">
      <c r="A817" s="83"/>
      <c r="B817" s="83"/>
    </row>
    <row r="818" spans="1:2" x14ac:dyDescent="0.2">
      <c r="A818" s="83"/>
      <c r="B818" s="83"/>
    </row>
    <row r="819" spans="1:2" x14ac:dyDescent="0.2">
      <c r="A819" s="83"/>
      <c r="B819" s="83"/>
    </row>
    <row r="820" spans="1:2" x14ac:dyDescent="0.2">
      <c r="A820" s="83"/>
      <c r="B820" s="83"/>
    </row>
    <row r="821" spans="1:2" x14ac:dyDescent="0.2">
      <c r="A821" s="83"/>
      <c r="B821" s="83"/>
    </row>
    <row r="822" spans="1:2" x14ac:dyDescent="0.2">
      <c r="A822" s="83"/>
      <c r="B822" s="83"/>
    </row>
    <row r="823" spans="1:2" x14ac:dyDescent="0.2">
      <c r="A823" s="83"/>
      <c r="B823" s="83"/>
    </row>
    <row r="824" spans="1:2" x14ac:dyDescent="0.2">
      <c r="A824" s="83"/>
      <c r="B824" s="83"/>
    </row>
    <row r="825" spans="1:2" x14ac:dyDescent="0.2">
      <c r="A825" s="83"/>
      <c r="B825" s="83"/>
    </row>
    <row r="826" spans="1:2" x14ac:dyDescent="0.2">
      <c r="A826" s="83"/>
      <c r="B826" s="83"/>
    </row>
    <row r="827" spans="1:2" x14ac:dyDescent="0.2">
      <c r="A827" s="83"/>
      <c r="B827" s="83"/>
    </row>
    <row r="828" spans="1:2" x14ac:dyDescent="0.2">
      <c r="A828" s="83"/>
      <c r="B828" s="83"/>
    </row>
    <row r="829" spans="1:2" x14ac:dyDescent="0.2">
      <c r="A829" s="83"/>
      <c r="B829" s="83"/>
    </row>
    <row r="830" spans="1:2" x14ac:dyDescent="0.2">
      <c r="A830" s="83"/>
      <c r="B830" s="83"/>
    </row>
    <row r="831" spans="1:2" x14ac:dyDescent="0.2">
      <c r="A831" s="83"/>
      <c r="B831" s="83"/>
    </row>
    <row r="832" spans="1:2" x14ac:dyDescent="0.2">
      <c r="A832" s="83"/>
      <c r="B832" s="83"/>
    </row>
    <row r="833" spans="1:2" x14ac:dyDescent="0.2">
      <c r="A833" s="83"/>
      <c r="B833" s="83"/>
    </row>
    <row r="834" spans="1:2" x14ac:dyDescent="0.2">
      <c r="A834" s="83"/>
      <c r="B834" s="83"/>
    </row>
    <row r="835" spans="1:2" x14ac:dyDescent="0.2">
      <c r="A835" s="83"/>
      <c r="B835" s="83"/>
    </row>
    <row r="836" spans="1:2" x14ac:dyDescent="0.2">
      <c r="A836" s="83"/>
      <c r="B836" s="83"/>
    </row>
    <row r="837" spans="1:2" x14ac:dyDescent="0.2">
      <c r="A837" s="83"/>
      <c r="B837" s="83"/>
    </row>
    <row r="838" spans="1:2" x14ac:dyDescent="0.2">
      <c r="A838" s="83"/>
      <c r="B838" s="83"/>
    </row>
    <row r="839" spans="1:2" x14ac:dyDescent="0.2">
      <c r="A839" s="83"/>
      <c r="B839" s="83"/>
    </row>
    <row r="840" spans="1:2" x14ac:dyDescent="0.2">
      <c r="A840" s="83"/>
      <c r="B840" s="83"/>
    </row>
    <row r="841" spans="1:2" x14ac:dyDescent="0.2">
      <c r="A841" s="83"/>
      <c r="B841" s="83"/>
    </row>
    <row r="842" spans="1:2" x14ac:dyDescent="0.2">
      <c r="A842" s="83"/>
      <c r="B842" s="83"/>
    </row>
    <row r="843" spans="1:2" x14ac:dyDescent="0.2">
      <c r="A843" s="83"/>
      <c r="B843" s="83"/>
    </row>
    <row r="844" spans="1:2" x14ac:dyDescent="0.2">
      <c r="A844" s="83"/>
      <c r="B844" s="83"/>
    </row>
    <row r="845" spans="1:2" x14ac:dyDescent="0.2">
      <c r="A845" s="83"/>
      <c r="B845" s="83"/>
    </row>
    <row r="846" spans="1:2" x14ac:dyDescent="0.2">
      <c r="A846" s="83"/>
      <c r="B846" s="83"/>
    </row>
    <row r="847" spans="1:2" x14ac:dyDescent="0.2">
      <c r="A847" s="83"/>
      <c r="B847" s="83"/>
    </row>
    <row r="848" spans="1:2" x14ac:dyDescent="0.2">
      <c r="A848" s="83"/>
      <c r="B848" s="83"/>
    </row>
    <row r="849" spans="1:2" x14ac:dyDescent="0.2">
      <c r="A849" s="83"/>
      <c r="B849" s="83"/>
    </row>
    <row r="850" spans="1:2" x14ac:dyDescent="0.2">
      <c r="A850" s="83"/>
      <c r="B850" s="83"/>
    </row>
    <row r="851" spans="1:2" x14ac:dyDescent="0.2">
      <c r="A851" s="83"/>
      <c r="B851" s="83"/>
    </row>
    <row r="852" spans="1:2" x14ac:dyDescent="0.2">
      <c r="A852" s="83"/>
      <c r="B852" s="83"/>
    </row>
    <row r="853" spans="1:2" x14ac:dyDescent="0.2">
      <c r="A853" s="83"/>
      <c r="B853" s="83"/>
    </row>
    <row r="854" spans="1:2" x14ac:dyDescent="0.2">
      <c r="A854" s="83"/>
      <c r="B854" s="83"/>
    </row>
    <row r="855" spans="1:2" x14ac:dyDescent="0.2">
      <c r="A855" s="83"/>
      <c r="B855" s="83"/>
    </row>
    <row r="856" spans="1:2" x14ac:dyDescent="0.2">
      <c r="A856" s="83"/>
      <c r="B856" s="83"/>
    </row>
    <row r="857" spans="1:2" x14ac:dyDescent="0.2">
      <c r="A857" s="83"/>
      <c r="B857" s="83"/>
    </row>
    <row r="858" spans="1:2" x14ac:dyDescent="0.2">
      <c r="A858" s="83"/>
      <c r="B858" s="83"/>
    </row>
    <row r="859" spans="1:2" x14ac:dyDescent="0.2">
      <c r="A859" s="83"/>
      <c r="B859" s="83"/>
    </row>
    <row r="860" spans="1:2" x14ac:dyDescent="0.2">
      <c r="A860" s="83"/>
      <c r="B860" s="83"/>
    </row>
    <row r="861" spans="1:2" x14ac:dyDescent="0.2">
      <c r="A861" s="83"/>
      <c r="B861" s="83"/>
    </row>
    <row r="862" spans="1:2" x14ac:dyDescent="0.2">
      <c r="A862" s="83"/>
      <c r="B862" s="83"/>
    </row>
    <row r="863" spans="1:2" x14ac:dyDescent="0.2">
      <c r="A863" s="83"/>
      <c r="B863" s="83"/>
    </row>
    <row r="864" spans="1:2" x14ac:dyDescent="0.2">
      <c r="A864" s="83"/>
      <c r="B864" s="83"/>
    </row>
    <row r="865" spans="1:2" x14ac:dyDescent="0.2">
      <c r="A865" s="83"/>
      <c r="B865" s="83"/>
    </row>
    <row r="866" spans="1:2" x14ac:dyDescent="0.2">
      <c r="A866" s="83"/>
      <c r="B866" s="83"/>
    </row>
    <row r="867" spans="1:2" x14ac:dyDescent="0.2">
      <c r="A867" s="83"/>
      <c r="B867" s="83"/>
    </row>
    <row r="868" spans="1:2" x14ac:dyDescent="0.2">
      <c r="A868" s="83"/>
      <c r="B868" s="83"/>
    </row>
    <row r="869" spans="1:2" x14ac:dyDescent="0.2">
      <c r="A869" s="83"/>
      <c r="B869" s="83"/>
    </row>
    <row r="870" spans="1:2" x14ac:dyDescent="0.2">
      <c r="A870" s="83"/>
      <c r="B870" s="83"/>
    </row>
    <row r="871" spans="1:2" x14ac:dyDescent="0.2">
      <c r="A871" s="83"/>
      <c r="B871" s="83"/>
    </row>
    <row r="872" spans="1:2" x14ac:dyDescent="0.2">
      <c r="A872" s="83"/>
      <c r="B872" s="83"/>
    </row>
    <row r="873" spans="1:2" x14ac:dyDescent="0.2">
      <c r="A873" s="83"/>
      <c r="B873" s="83"/>
    </row>
    <row r="874" spans="1:2" x14ac:dyDescent="0.2">
      <c r="A874" s="83"/>
      <c r="B874" s="83"/>
    </row>
    <row r="875" spans="1:2" x14ac:dyDescent="0.2">
      <c r="A875" s="83"/>
      <c r="B875" s="83"/>
    </row>
    <row r="876" spans="1:2" x14ac:dyDescent="0.2">
      <c r="A876" s="83"/>
      <c r="B876" s="83"/>
    </row>
    <row r="877" spans="1:2" x14ac:dyDescent="0.2">
      <c r="A877" s="83"/>
      <c r="B877" s="83"/>
    </row>
    <row r="878" spans="1:2" x14ac:dyDescent="0.2">
      <c r="A878" s="83"/>
      <c r="B878" s="83"/>
    </row>
    <row r="879" spans="1:2" x14ac:dyDescent="0.2">
      <c r="A879" s="83"/>
      <c r="B879" s="83"/>
    </row>
    <row r="880" spans="1:2" x14ac:dyDescent="0.2">
      <c r="A880" s="83"/>
      <c r="B880" s="83"/>
    </row>
    <row r="881" spans="1:2" x14ac:dyDescent="0.2">
      <c r="A881" s="83"/>
      <c r="B881" s="83"/>
    </row>
    <row r="882" spans="1:2" x14ac:dyDescent="0.2">
      <c r="A882" s="83"/>
      <c r="B882" s="83"/>
    </row>
    <row r="883" spans="1:2" x14ac:dyDescent="0.2">
      <c r="A883" s="83"/>
      <c r="B883" s="83"/>
    </row>
    <row r="884" spans="1:2" x14ac:dyDescent="0.2">
      <c r="A884" s="83"/>
      <c r="B884" s="83"/>
    </row>
    <row r="885" spans="1:2" x14ac:dyDescent="0.2">
      <c r="A885" s="83"/>
      <c r="B885" s="83"/>
    </row>
    <row r="886" spans="1:2" x14ac:dyDescent="0.2">
      <c r="A886" s="83"/>
      <c r="B886" s="83"/>
    </row>
    <row r="887" spans="1:2" x14ac:dyDescent="0.2">
      <c r="A887" s="83"/>
      <c r="B887" s="83"/>
    </row>
    <row r="888" spans="1:2" x14ac:dyDescent="0.2">
      <c r="A888" s="83"/>
      <c r="B888" s="83"/>
    </row>
    <row r="889" spans="1:2" x14ac:dyDescent="0.2">
      <c r="A889" s="83"/>
      <c r="B889" s="83"/>
    </row>
    <row r="890" spans="1:2" x14ac:dyDescent="0.2">
      <c r="A890" s="83"/>
      <c r="B890" s="83"/>
    </row>
    <row r="891" spans="1:2" x14ac:dyDescent="0.2">
      <c r="A891" s="83"/>
      <c r="B891" s="83"/>
    </row>
    <row r="892" spans="1:2" x14ac:dyDescent="0.2">
      <c r="A892" s="83"/>
      <c r="B892" s="83"/>
    </row>
    <row r="893" spans="1:2" x14ac:dyDescent="0.2">
      <c r="A893" s="83"/>
      <c r="B893" s="83"/>
    </row>
    <row r="894" spans="1:2" x14ac:dyDescent="0.2">
      <c r="A894" s="83"/>
      <c r="B894" s="83"/>
    </row>
    <row r="895" spans="1:2" x14ac:dyDescent="0.2">
      <c r="A895" s="83"/>
      <c r="B895" s="83"/>
    </row>
    <row r="896" spans="1:2" x14ac:dyDescent="0.2">
      <c r="A896" s="83"/>
      <c r="B896" s="83"/>
    </row>
    <row r="897" spans="1:2" x14ac:dyDescent="0.2">
      <c r="A897" s="83"/>
      <c r="B897" s="83"/>
    </row>
    <row r="898" spans="1:2" x14ac:dyDescent="0.2">
      <c r="A898" s="83"/>
      <c r="B898" s="83"/>
    </row>
    <row r="899" spans="1:2" x14ac:dyDescent="0.2">
      <c r="A899" s="83"/>
      <c r="B899" s="83"/>
    </row>
    <row r="900" spans="1:2" x14ac:dyDescent="0.2">
      <c r="A900" s="83"/>
      <c r="B900" s="83"/>
    </row>
    <row r="901" spans="1:2" x14ac:dyDescent="0.2">
      <c r="A901" s="83"/>
      <c r="B901" s="83"/>
    </row>
    <row r="902" spans="1:2" x14ac:dyDescent="0.2">
      <c r="A902" s="83"/>
      <c r="B902" s="83"/>
    </row>
    <row r="903" spans="1:2" x14ac:dyDescent="0.2">
      <c r="A903" s="83"/>
      <c r="B903" s="83"/>
    </row>
    <row r="904" spans="1:2" x14ac:dyDescent="0.2">
      <c r="A904" s="83"/>
      <c r="B904" s="83"/>
    </row>
    <row r="905" spans="1:2" x14ac:dyDescent="0.2">
      <c r="A905" s="83"/>
      <c r="B905" s="83"/>
    </row>
    <row r="906" spans="1:2" x14ac:dyDescent="0.2">
      <c r="A906" s="83"/>
      <c r="B906" s="83"/>
    </row>
    <row r="907" spans="1:2" x14ac:dyDescent="0.2">
      <c r="A907" s="83"/>
      <c r="B907" s="83"/>
    </row>
    <row r="908" spans="1:2" x14ac:dyDescent="0.2">
      <c r="A908" s="83"/>
      <c r="B908" s="83"/>
    </row>
    <row r="909" spans="1:2" x14ac:dyDescent="0.2">
      <c r="A909" s="83"/>
      <c r="B909" s="83"/>
    </row>
    <row r="910" spans="1:2" x14ac:dyDescent="0.2">
      <c r="A910" s="83"/>
      <c r="B910" s="83"/>
    </row>
    <row r="911" spans="1:2" x14ac:dyDescent="0.2">
      <c r="A911" s="83"/>
      <c r="B911" s="83"/>
    </row>
    <row r="912" spans="1:2" x14ac:dyDescent="0.2">
      <c r="A912" s="83"/>
      <c r="B912" s="83"/>
    </row>
    <row r="913" spans="1:2" x14ac:dyDescent="0.2">
      <c r="A913" s="83"/>
      <c r="B913" s="83"/>
    </row>
    <row r="914" spans="1:2" x14ac:dyDescent="0.2">
      <c r="A914" s="83"/>
      <c r="B914" s="83"/>
    </row>
    <row r="915" spans="1:2" x14ac:dyDescent="0.2">
      <c r="A915" s="83"/>
      <c r="B915" s="83"/>
    </row>
    <row r="916" spans="1:2" x14ac:dyDescent="0.2">
      <c r="A916" s="83"/>
      <c r="B916" s="83"/>
    </row>
    <row r="917" spans="1:2" x14ac:dyDescent="0.2">
      <c r="A917" s="83"/>
      <c r="B917" s="83"/>
    </row>
    <row r="918" spans="1:2" x14ac:dyDescent="0.2">
      <c r="A918" s="83"/>
      <c r="B918" s="83"/>
    </row>
    <row r="919" spans="1:2" x14ac:dyDescent="0.2">
      <c r="A919" s="83"/>
      <c r="B919" s="83"/>
    </row>
    <row r="920" spans="1:2" x14ac:dyDescent="0.2">
      <c r="A920" s="83"/>
      <c r="B920" s="83"/>
    </row>
    <row r="921" spans="1:2" x14ac:dyDescent="0.2">
      <c r="A921" s="83"/>
      <c r="B921" s="83"/>
    </row>
    <row r="922" spans="1:2" x14ac:dyDescent="0.2">
      <c r="A922" s="83"/>
      <c r="B922" s="83"/>
    </row>
    <row r="923" spans="1:2" x14ac:dyDescent="0.2">
      <c r="A923" s="83"/>
      <c r="B923" s="83"/>
    </row>
    <row r="924" spans="1:2" x14ac:dyDescent="0.2">
      <c r="A924" s="83"/>
      <c r="B924" s="83"/>
    </row>
    <row r="925" spans="1:2" x14ac:dyDescent="0.2">
      <c r="A925" s="83"/>
      <c r="B925" s="83"/>
    </row>
    <row r="926" spans="1:2" x14ac:dyDescent="0.2">
      <c r="A926" s="83"/>
      <c r="B926" s="83"/>
    </row>
    <row r="927" spans="1:2" x14ac:dyDescent="0.2">
      <c r="A927" s="83"/>
      <c r="B927" s="83"/>
    </row>
    <row r="928" spans="1:2" x14ac:dyDescent="0.2">
      <c r="A928" s="83"/>
      <c r="B928" s="83"/>
    </row>
    <row r="929" spans="1:2" x14ac:dyDescent="0.2">
      <c r="A929" s="83"/>
      <c r="B929" s="83"/>
    </row>
    <row r="930" spans="1:2" x14ac:dyDescent="0.2">
      <c r="A930" s="83"/>
      <c r="B930" s="83"/>
    </row>
    <row r="931" spans="1:2" x14ac:dyDescent="0.2">
      <c r="A931" s="83"/>
      <c r="B931" s="83"/>
    </row>
    <row r="932" spans="1:2" x14ac:dyDescent="0.2">
      <c r="A932" s="83"/>
      <c r="B932" s="83"/>
    </row>
    <row r="933" spans="1:2" x14ac:dyDescent="0.2">
      <c r="A933" s="83"/>
      <c r="B933" s="83"/>
    </row>
    <row r="934" spans="1:2" x14ac:dyDescent="0.2">
      <c r="A934" s="83"/>
      <c r="B934" s="83"/>
    </row>
    <row r="935" spans="1:2" x14ac:dyDescent="0.2">
      <c r="A935" s="83"/>
      <c r="B935" s="83"/>
    </row>
    <row r="936" spans="1:2" x14ac:dyDescent="0.2">
      <c r="A936" s="83"/>
      <c r="B936" s="83"/>
    </row>
    <row r="937" spans="1:2" x14ac:dyDescent="0.2">
      <c r="A937" s="83"/>
      <c r="B937" s="83"/>
    </row>
    <row r="938" spans="1:2" x14ac:dyDescent="0.2">
      <c r="A938" s="83"/>
      <c r="B938" s="83"/>
    </row>
    <row r="939" spans="1:2" x14ac:dyDescent="0.2">
      <c r="A939" s="83"/>
      <c r="B939" s="83"/>
    </row>
    <row r="940" spans="1:2" x14ac:dyDescent="0.2">
      <c r="A940" s="83"/>
      <c r="B940" s="83"/>
    </row>
    <row r="941" spans="1:2" x14ac:dyDescent="0.2">
      <c r="A941" s="83"/>
      <c r="B941" s="83"/>
    </row>
    <row r="942" spans="1:2" x14ac:dyDescent="0.2">
      <c r="A942" s="83"/>
      <c r="B942" s="83"/>
    </row>
    <row r="943" spans="1:2" x14ac:dyDescent="0.2">
      <c r="A943" s="83"/>
      <c r="B943" s="83"/>
    </row>
    <row r="944" spans="1:2" x14ac:dyDescent="0.2">
      <c r="A944" s="83"/>
      <c r="B944" s="83"/>
    </row>
    <row r="945" spans="1:2" x14ac:dyDescent="0.2">
      <c r="A945" s="83"/>
      <c r="B945" s="83"/>
    </row>
    <row r="946" spans="1:2" x14ac:dyDescent="0.2">
      <c r="A946" s="83"/>
      <c r="B946" s="83"/>
    </row>
    <row r="947" spans="1:2" x14ac:dyDescent="0.2">
      <c r="A947" s="83"/>
      <c r="B947" s="83"/>
    </row>
    <row r="948" spans="1:2" x14ac:dyDescent="0.2">
      <c r="A948" s="83"/>
      <c r="B948" s="83"/>
    </row>
    <row r="949" spans="1:2" x14ac:dyDescent="0.2">
      <c r="A949" s="83"/>
      <c r="B949" s="83"/>
    </row>
    <row r="950" spans="1:2" x14ac:dyDescent="0.2">
      <c r="A950" s="83"/>
      <c r="B950" s="83"/>
    </row>
    <row r="951" spans="1:2" x14ac:dyDescent="0.2">
      <c r="A951" s="83"/>
      <c r="B951" s="83"/>
    </row>
    <row r="952" spans="1:2" x14ac:dyDescent="0.2">
      <c r="A952" s="83"/>
      <c r="B952" s="83"/>
    </row>
    <row r="953" spans="1:2" x14ac:dyDescent="0.2">
      <c r="A953" s="83"/>
      <c r="B953" s="83"/>
    </row>
    <row r="954" spans="1:2" x14ac:dyDescent="0.2">
      <c r="A954" s="83"/>
      <c r="B954" s="83"/>
    </row>
    <row r="955" spans="1:2" x14ac:dyDescent="0.2">
      <c r="A955" s="83"/>
      <c r="B955" s="83"/>
    </row>
    <row r="956" spans="1:2" x14ac:dyDescent="0.2">
      <c r="A956" s="83"/>
      <c r="B956" s="83"/>
    </row>
    <row r="957" spans="1:2" x14ac:dyDescent="0.2">
      <c r="A957" s="83"/>
      <c r="B957" s="83"/>
    </row>
    <row r="958" spans="1:2" x14ac:dyDescent="0.2">
      <c r="A958" s="83"/>
      <c r="B958" s="83"/>
    </row>
    <row r="959" spans="1:2" x14ac:dyDescent="0.2">
      <c r="A959" s="83"/>
      <c r="B959" s="83"/>
    </row>
    <row r="960" spans="1:2" x14ac:dyDescent="0.2">
      <c r="A960" s="83"/>
      <c r="B960" s="83"/>
    </row>
    <row r="961" spans="1:2" x14ac:dyDescent="0.2">
      <c r="A961" s="83"/>
      <c r="B961" s="83"/>
    </row>
    <row r="962" spans="1:2" x14ac:dyDescent="0.2">
      <c r="A962" s="83"/>
      <c r="B962" s="83"/>
    </row>
    <row r="963" spans="1:2" x14ac:dyDescent="0.2">
      <c r="A963" s="83"/>
      <c r="B963" s="83"/>
    </row>
    <row r="964" spans="1:2" x14ac:dyDescent="0.2">
      <c r="A964" s="83"/>
      <c r="B964" s="83"/>
    </row>
    <row r="965" spans="1:2" x14ac:dyDescent="0.2">
      <c r="A965" s="83"/>
      <c r="B965" s="83"/>
    </row>
    <row r="966" spans="1:2" x14ac:dyDescent="0.2">
      <c r="A966" s="83"/>
      <c r="B966" s="83"/>
    </row>
    <row r="967" spans="1:2" x14ac:dyDescent="0.2">
      <c r="A967" s="83"/>
      <c r="B967" s="83"/>
    </row>
    <row r="968" spans="1:2" x14ac:dyDescent="0.2">
      <c r="A968" s="83"/>
      <c r="B968" s="83"/>
    </row>
    <row r="969" spans="1:2" x14ac:dyDescent="0.2">
      <c r="A969" s="83"/>
      <c r="B969" s="83"/>
    </row>
    <row r="970" spans="1:2" x14ac:dyDescent="0.2">
      <c r="A970" s="83"/>
      <c r="B970" s="83"/>
    </row>
    <row r="971" spans="1:2" x14ac:dyDescent="0.2">
      <c r="A971" s="83"/>
      <c r="B971" s="83"/>
    </row>
    <row r="972" spans="1:2" x14ac:dyDescent="0.2">
      <c r="A972" s="83"/>
      <c r="B972" s="83"/>
    </row>
    <row r="973" spans="1:2" x14ac:dyDescent="0.2">
      <c r="A973" s="83"/>
      <c r="B973" s="83"/>
    </row>
    <row r="974" spans="1:2" x14ac:dyDescent="0.2">
      <c r="A974" s="83"/>
      <c r="B974" s="83"/>
    </row>
    <row r="975" spans="1:2" x14ac:dyDescent="0.2">
      <c r="A975" s="83"/>
      <c r="B975" s="83"/>
    </row>
    <row r="976" spans="1:2" x14ac:dyDescent="0.2">
      <c r="A976" s="83"/>
      <c r="B976" s="83"/>
    </row>
    <row r="977" spans="1:2" x14ac:dyDescent="0.2">
      <c r="A977" s="83"/>
      <c r="B977" s="83"/>
    </row>
    <row r="978" spans="1:2" x14ac:dyDescent="0.2">
      <c r="A978" s="83"/>
      <c r="B978" s="83"/>
    </row>
    <row r="979" spans="1:2" x14ac:dyDescent="0.2">
      <c r="A979" s="83"/>
      <c r="B979" s="83"/>
    </row>
    <row r="980" spans="1:2" x14ac:dyDescent="0.2">
      <c r="A980" s="83"/>
      <c r="B980" s="83"/>
    </row>
    <row r="981" spans="1:2" x14ac:dyDescent="0.2">
      <c r="A981" s="83"/>
      <c r="B981" s="83"/>
    </row>
    <row r="982" spans="1:2" x14ac:dyDescent="0.2">
      <c r="A982" s="83"/>
      <c r="B982" s="83"/>
    </row>
    <row r="983" spans="1:2" x14ac:dyDescent="0.2">
      <c r="A983" s="83"/>
      <c r="B983" s="83"/>
    </row>
    <row r="984" spans="1:2" x14ac:dyDescent="0.2">
      <c r="A984" s="83"/>
      <c r="B984" s="83"/>
    </row>
    <row r="985" spans="1:2" x14ac:dyDescent="0.2">
      <c r="A985" s="83"/>
      <c r="B985" s="83"/>
    </row>
    <row r="986" spans="1:2" x14ac:dyDescent="0.2">
      <c r="A986" s="83"/>
      <c r="B986" s="83"/>
    </row>
    <row r="987" spans="1:2" x14ac:dyDescent="0.2">
      <c r="A987" s="83"/>
      <c r="B987" s="83"/>
    </row>
    <row r="988" spans="1:2" x14ac:dyDescent="0.2">
      <c r="A988" s="83"/>
      <c r="B988" s="83"/>
    </row>
    <row r="989" spans="1:2" x14ac:dyDescent="0.2">
      <c r="A989" s="83"/>
      <c r="B989" s="83"/>
    </row>
    <row r="990" spans="1:2" x14ac:dyDescent="0.2">
      <c r="A990" s="83"/>
      <c r="B990" s="83"/>
    </row>
    <row r="991" spans="1:2" x14ac:dyDescent="0.2">
      <c r="A991" s="83"/>
      <c r="B991" s="83"/>
    </row>
    <row r="992" spans="1:2" x14ac:dyDescent="0.2">
      <c r="A992" s="83"/>
      <c r="B992" s="83"/>
    </row>
    <row r="993" spans="1:2" x14ac:dyDescent="0.2">
      <c r="A993" s="83"/>
      <c r="B993" s="83"/>
    </row>
    <row r="994" spans="1:2" x14ac:dyDescent="0.2">
      <c r="A994" s="83"/>
      <c r="B994" s="83"/>
    </row>
    <row r="995" spans="1:2" x14ac:dyDescent="0.2">
      <c r="A995" s="83"/>
      <c r="B995" s="83"/>
    </row>
    <row r="996" spans="1:2" x14ac:dyDescent="0.2">
      <c r="A996" s="83"/>
      <c r="B996" s="83"/>
    </row>
    <row r="997" spans="1:2" x14ac:dyDescent="0.2">
      <c r="A997" s="83"/>
      <c r="B997" s="83"/>
    </row>
    <row r="998" spans="1:2" x14ac:dyDescent="0.2">
      <c r="A998" s="83"/>
      <c r="B998" s="83"/>
    </row>
    <row r="999" spans="1:2" x14ac:dyDescent="0.2">
      <c r="A999" s="83"/>
      <c r="B999" s="83"/>
    </row>
    <row r="1000" spans="1:2" x14ac:dyDescent="0.2">
      <c r="A1000" s="83"/>
      <c r="B1000" s="83"/>
    </row>
    <row r="1001" spans="1:2" x14ac:dyDescent="0.2">
      <c r="A1001" s="83"/>
      <c r="B1001" s="83"/>
    </row>
    <row r="1002" spans="1:2" x14ac:dyDescent="0.2">
      <c r="A1002" s="83"/>
      <c r="B1002" s="83"/>
    </row>
    <row r="1003" spans="1:2" x14ac:dyDescent="0.2">
      <c r="A1003" s="83"/>
      <c r="B1003" s="83"/>
    </row>
    <row r="1004" spans="1:2" x14ac:dyDescent="0.2">
      <c r="A1004" s="83"/>
      <c r="B1004" s="83"/>
    </row>
    <row r="1005" spans="1:2" x14ac:dyDescent="0.2">
      <c r="A1005" s="83"/>
      <c r="B1005" s="83"/>
    </row>
    <row r="1006" spans="1:2" x14ac:dyDescent="0.2">
      <c r="A1006" s="83"/>
      <c r="B1006" s="83"/>
    </row>
    <row r="1007" spans="1:2" x14ac:dyDescent="0.2">
      <c r="A1007" s="83"/>
      <c r="B1007" s="83"/>
    </row>
    <row r="1008" spans="1:2" x14ac:dyDescent="0.2">
      <c r="A1008" s="83"/>
      <c r="B1008" s="83"/>
    </row>
    <row r="1009" spans="1:2" x14ac:dyDescent="0.2">
      <c r="A1009" s="83"/>
      <c r="B1009" s="83"/>
    </row>
    <row r="1010" spans="1:2" x14ac:dyDescent="0.2">
      <c r="A1010" s="83"/>
      <c r="B1010" s="83"/>
    </row>
    <row r="1011" spans="1:2" x14ac:dyDescent="0.2">
      <c r="A1011" s="83"/>
      <c r="B1011" s="83"/>
    </row>
    <row r="1012" spans="1:2" x14ac:dyDescent="0.2">
      <c r="A1012" s="83"/>
      <c r="B1012" s="83"/>
    </row>
    <row r="1013" spans="1:2" x14ac:dyDescent="0.2">
      <c r="A1013" s="83"/>
      <c r="B1013" s="83"/>
    </row>
    <row r="1014" spans="1:2" x14ac:dyDescent="0.2">
      <c r="A1014" s="83"/>
      <c r="B1014" s="83"/>
    </row>
    <row r="1015" spans="1:2" x14ac:dyDescent="0.2">
      <c r="A1015" s="83"/>
      <c r="B1015" s="83"/>
    </row>
    <row r="1016" spans="1:2" x14ac:dyDescent="0.2">
      <c r="A1016" s="83"/>
      <c r="B1016" s="83"/>
    </row>
    <row r="1017" spans="1:2" x14ac:dyDescent="0.2">
      <c r="A1017" s="83"/>
      <c r="B1017" s="83"/>
    </row>
    <row r="1018" spans="1:2" x14ac:dyDescent="0.2">
      <c r="A1018" s="83"/>
      <c r="B1018" s="83"/>
    </row>
    <row r="1019" spans="1:2" x14ac:dyDescent="0.2">
      <c r="A1019" s="83"/>
      <c r="B1019" s="83"/>
    </row>
    <row r="1020" spans="1:2" x14ac:dyDescent="0.2">
      <c r="A1020" s="83"/>
      <c r="B1020" s="83"/>
    </row>
    <row r="1021" spans="1:2" x14ac:dyDescent="0.2">
      <c r="A1021" s="83"/>
      <c r="B1021" s="83"/>
    </row>
    <row r="1022" spans="1:2" x14ac:dyDescent="0.2">
      <c r="A1022" s="83"/>
      <c r="B1022" s="83"/>
    </row>
    <row r="1023" spans="1:2" x14ac:dyDescent="0.2">
      <c r="A1023" s="83"/>
      <c r="B1023" s="83"/>
    </row>
    <row r="1024" spans="1:2" x14ac:dyDescent="0.2">
      <c r="A1024" s="83"/>
      <c r="B1024" s="83"/>
    </row>
    <row r="1025" spans="1:2" x14ac:dyDescent="0.2">
      <c r="A1025" s="83"/>
      <c r="B1025" s="83"/>
    </row>
    <row r="1026" spans="1:2" x14ac:dyDescent="0.2">
      <c r="A1026" s="83"/>
      <c r="B1026" s="83"/>
    </row>
    <row r="1027" spans="1:2" x14ac:dyDescent="0.2">
      <c r="A1027" s="83"/>
      <c r="B1027" s="83"/>
    </row>
    <row r="1028" spans="1:2" x14ac:dyDescent="0.2">
      <c r="A1028" s="83"/>
      <c r="B1028" s="83"/>
    </row>
    <row r="1029" spans="1:2" x14ac:dyDescent="0.2">
      <c r="A1029" s="83"/>
      <c r="B1029" s="83"/>
    </row>
    <row r="1030" spans="1:2" x14ac:dyDescent="0.2">
      <c r="A1030" s="83"/>
      <c r="B1030" s="83"/>
    </row>
    <row r="1031" spans="1:2" x14ac:dyDescent="0.2">
      <c r="A1031" s="83"/>
      <c r="B1031" s="83"/>
    </row>
    <row r="1032" spans="1:2" x14ac:dyDescent="0.2">
      <c r="A1032" s="83"/>
      <c r="B1032" s="83"/>
    </row>
    <row r="1033" spans="1:2" x14ac:dyDescent="0.2">
      <c r="A1033" s="83"/>
      <c r="B1033" s="83"/>
    </row>
    <row r="1034" spans="1:2" x14ac:dyDescent="0.2">
      <c r="A1034" s="83"/>
      <c r="B1034" s="83"/>
    </row>
    <row r="1035" spans="1:2" x14ac:dyDescent="0.2">
      <c r="A1035" s="83"/>
      <c r="B1035" s="83"/>
    </row>
    <row r="1036" spans="1:2" x14ac:dyDescent="0.2">
      <c r="A1036" s="83"/>
      <c r="B1036" s="83"/>
    </row>
    <row r="1037" spans="1:2" x14ac:dyDescent="0.2">
      <c r="A1037" s="83"/>
      <c r="B1037" s="83"/>
    </row>
    <row r="1038" spans="1:2" x14ac:dyDescent="0.2">
      <c r="A1038" s="83"/>
      <c r="B1038" s="83"/>
    </row>
    <row r="1039" spans="1:2" x14ac:dyDescent="0.2">
      <c r="A1039" s="83"/>
      <c r="B1039" s="83"/>
    </row>
    <row r="1040" spans="1:2" x14ac:dyDescent="0.2">
      <c r="A1040" s="83"/>
      <c r="B1040" s="83"/>
    </row>
    <row r="1041" spans="1:2" x14ac:dyDescent="0.2">
      <c r="A1041" s="83"/>
      <c r="B1041" s="83"/>
    </row>
    <row r="1042" spans="1:2" x14ac:dyDescent="0.2">
      <c r="A1042" s="83"/>
      <c r="B1042" s="83"/>
    </row>
    <row r="1043" spans="1:2" x14ac:dyDescent="0.2">
      <c r="A1043" s="83"/>
      <c r="B1043" s="83"/>
    </row>
    <row r="1044" spans="1:2" x14ac:dyDescent="0.2">
      <c r="A1044" s="83"/>
      <c r="B1044" s="83"/>
    </row>
    <row r="1045" spans="1:2" x14ac:dyDescent="0.2">
      <c r="A1045" s="83"/>
      <c r="B1045" s="83"/>
    </row>
    <row r="1046" spans="1:2" x14ac:dyDescent="0.2">
      <c r="A1046" s="83"/>
      <c r="B1046" s="83"/>
    </row>
    <row r="1047" spans="1:2" x14ac:dyDescent="0.2">
      <c r="A1047" s="83"/>
      <c r="B1047" s="83"/>
    </row>
    <row r="1048" spans="1:2" x14ac:dyDescent="0.2">
      <c r="A1048" s="83"/>
      <c r="B1048" s="83"/>
    </row>
    <row r="1049" spans="1:2" x14ac:dyDescent="0.2">
      <c r="A1049" s="83"/>
      <c r="B1049" s="83"/>
    </row>
    <row r="1050" spans="1:2" x14ac:dyDescent="0.2">
      <c r="A1050" s="83"/>
      <c r="B1050" s="83"/>
    </row>
    <row r="1051" spans="1:2" x14ac:dyDescent="0.2">
      <c r="A1051" s="83"/>
      <c r="B1051" s="83"/>
    </row>
    <row r="1052" spans="1:2" x14ac:dyDescent="0.2">
      <c r="A1052" s="83"/>
      <c r="B1052" s="83"/>
    </row>
    <row r="1053" spans="1:2" x14ac:dyDescent="0.2">
      <c r="A1053" s="83"/>
      <c r="B1053" s="83"/>
    </row>
    <row r="1054" spans="1:2" x14ac:dyDescent="0.2">
      <c r="A1054" s="83"/>
      <c r="B1054" s="83"/>
    </row>
    <row r="1055" spans="1:2" x14ac:dyDescent="0.2">
      <c r="A1055" s="83"/>
      <c r="B1055" s="83"/>
    </row>
    <row r="1056" spans="1:2" x14ac:dyDescent="0.2">
      <c r="A1056" s="83"/>
      <c r="B1056" s="83"/>
    </row>
    <row r="1057" spans="1:2" x14ac:dyDescent="0.2">
      <c r="A1057" s="83"/>
      <c r="B1057" s="83"/>
    </row>
    <row r="1058" spans="1:2" x14ac:dyDescent="0.2">
      <c r="A1058" s="83"/>
      <c r="B1058" s="83"/>
    </row>
    <row r="1059" spans="1:2" x14ac:dyDescent="0.2">
      <c r="A1059" s="83"/>
      <c r="B1059" s="83"/>
    </row>
    <row r="1060" spans="1:2" x14ac:dyDescent="0.2">
      <c r="A1060" s="83"/>
      <c r="B1060" s="83"/>
    </row>
    <row r="1061" spans="1:2" x14ac:dyDescent="0.2">
      <c r="A1061" s="83"/>
      <c r="B1061" s="83"/>
    </row>
    <row r="1062" spans="1:2" x14ac:dyDescent="0.2">
      <c r="A1062" s="83"/>
      <c r="B1062" s="83"/>
    </row>
    <row r="1063" spans="1:2" x14ac:dyDescent="0.2">
      <c r="A1063" s="83"/>
      <c r="B1063" s="83"/>
    </row>
    <row r="1064" spans="1:2" x14ac:dyDescent="0.2">
      <c r="A1064" s="83"/>
      <c r="B1064" s="83"/>
    </row>
    <row r="1065" spans="1:2" x14ac:dyDescent="0.2">
      <c r="A1065" s="83"/>
      <c r="B1065" s="83"/>
    </row>
    <row r="1066" spans="1:2" x14ac:dyDescent="0.2">
      <c r="A1066" s="83"/>
      <c r="B1066" s="83"/>
    </row>
    <row r="1067" spans="1:2" x14ac:dyDescent="0.2">
      <c r="A1067" s="83"/>
      <c r="B1067" s="83"/>
    </row>
    <row r="1068" spans="1:2" x14ac:dyDescent="0.2">
      <c r="A1068" s="83"/>
      <c r="B1068" s="83"/>
    </row>
    <row r="1069" spans="1:2" x14ac:dyDescent="0.2">
      <c r="A1069" s="83"/>
      <c r="B1069" s="83"/>
    </row>
    <row r="1070" spans="1:2" x14ac:dyDescent="0.2">
      <c r="A1070" s="83"/>
      <c r="B1070" s="83"/>
    </row>
    <row r="1071" spans="1:2" x14ac:dyDescent="0.2">
      <c r="A1071" s="83"/>
      <c r="B1071" s="83"/>
    </row>
    <row r="1072" spans="1:2" x14ac:dyDescent="0.2">
      <c r="A1072" s="83"/>
      <c r="B1072" s="83"/>
    </row>
    <row r="1073" spans="1:2" x14ac:dyDescent="0.2">
      <c r="A1073" s="83"/>
      <c r="B1073" s="83"/>
    </row>
    <row r="1074" spans="1:2" x14ac:dyDescent="0.2">
      <c r="A1074" s="83"/>
      <c r="B1074" s="83"/>
    </row>
    <row r="1075" spans="1:2" x14ac:dyDescent="0.2">
      <c r="A1075" s="83"/>
      <c r="B1075" s="83"/>
    </row>
    <row r="1076" spans="1:2" x14ac:dyDescent="0.2">
      <c r="A1076" s="83"/>
      <c r="B1076" s="83"/>
    </row>
    <row r="1077" spans="1:2" x14ac:dyDescent="0.2">
      <c r="A1077" s="83"/>
      <c r="B1077" s="83"/>
    </row>
    <row r="1078" spans="1:2" x14ac:dyDescent="0.2">
      <c r="A1078" s="83"/>
      <c r="B1078" s="83"/>
    </row>
    <row r="1079" spans="1:2" x14ac:dyDescent="0.2">
      <c r="A1079" s="83"/>
      <c r="B1079" s="83"/>
    </row>
    <row r="1080" spans="1:2" x14ac:dyDescent="0.2">
      <c r="A1080" s="83"/>
      <c r="B1080" s="83"/>
    </row>
    <row r="1081" spans="1:2" x14ac:dyDescent="0.2">
      <c r="A1081" s="83"/>
      <c r="B1081" s="83"/>
    </row>
    <row r="1082" spans="1:2" x14ac:dyDescent="0.2">
      <c r="A1082" s="83"/>
      <c r="B1082" s="83"/>
    </row>
    <row r="1083" spans="1:2" x14ac:dyDescent="0.2">
      <c r="A1083" s="83"/>
      <c r="B1083" s="83"/>
    </row>
    <row r="1084" spans="1:2" x14ac:dyDescent="0.2">
      <c r="A1084" s="83"/>
      <c r="B1084" s="83"/>
    </row>
    <row r="1085" spans="1:2" x14ac:dyDescent="0.2">
      <c r="A1085" s="83"/>
      <c r="B1085" s="83"/>
    </row>
    <row r="1086" spans="1:2" x14ac:dyDescent="0.2">
      <c r="A1086" s="83"/>
      <c r="B1086" s="83"/>
    </row>
    <row r="1087" spans="1:2" x14ac:dyDescent="0.2">
      <c r="A1087" s="83"/>
      <c r="B1087" s="83"/>
    </row>
    <row r="1088" spans="1:2" x14ac:dyDescent="0.2">
      <c r="A1088" s="83"/>
      <c r="B1088" s="83"/>
    </row>
    <row r="1089" spans="1:2" x14ac:dyDescent="0.2">
      <c r="A1089" s="83"/>
      <c r="B1089" s="83"/>
    </row>
    <row r="1090" spans="1:2" x14ac:dyDescent="0.2">
      <c r="A1090" s="83"/>
      <c r="B1090" s="83"/>
    </row>
    <row r="1091" spans="1:2" x14ac:dyDescent="0.2">
      <c r="A1091" s="83"/>
      <c r="B1091" s="83"/>
    </row>
    <row r="1092" spans="1:2" x14ac:dyDescent="0.2">
      <c r="A1092" s="83"/>
      <c r="B1092" s="83"/>
    </row>
    <row r="1093" spans="1:2" x14ac:dyDescent="0.2">
      <c r="A1093" s="83"/>
      <c r="B1093" s="83"/>
    </row>
    <row r="1094" spans="1:2" x14ac:dyDescent="0.2">
      <c r="A1094" s="83"/>
      <c r="B1094" s="83"/>
    </row>
    <row r="1095" spans="1:2" x14ac:dyDescent="0.2">
      <c r="A1095" s="83"/>
      <c r="B1095" s="83"/>
    </row>
    <row r="1096" spans="1:2" x14ac:dyDescent="0.2">
      <c r="A1096" s="83"/>
      <c r="B1096" s="83"/>
    </row>
    <row r="1097" spans="1:2" x14ac:dyDescent="0.2">
      <c r="A1097" s="83"/>
      <c r="B1097" s="83"/>
    </row>
    <row r="1098" spans="1:2" x14ac:dyDescent="0.2">
      <c r="A1098" s="83"/>
      <c r="B1098" s="83"/>
    </row>
    <row r="1099" spans="1:2" x14ac:dyDescent="0.2">
      <c r="A1099" s="83"/>
      <c r="B1099" s="83"/>
    </row>
    <row r="1100" spans="1:2" x14ac:dyDescent="0.2">
      <c r="A1100" s="83"/>
      <c r="B1100" s="83"/>
    </row>
    <row r="1101" spans="1:2" x14ac:dyDescent="0.2">
      <c r="A1101" s="83"/>
      <c r="B1101" s="83"/>
    </row>
    <row r="1102" spans="1:2" x14ac:dyDescent="0.2">
      <c r="A1102" s="83"/>
      <c r="B1102" s="83"/>
    </row>
    <row r="1103" spans="1:2" x14ac:dyDescent="0.2">
      <c r="A1103" s="83"/>
      <c r="B1103" s="83"/>
    </row>
    <row r="1104" spans="1:2" x14ac:dyDescent="0.2">
      <c r="A1104" s="83"/>
      <c r="B1104" s="83"/>
    </row>
    <row r="1105" spans="1:2" x14ac:dyDescent="0.2">
      <c r="A1105" s="83"/>
      <c r="B1105" s="83"/>
    </row>
    <row r="1106" spans="1:2" x14ac:dyDescent="0.2">
      <c r="A1106" s="83"/>
      <c r="B1106" s="83"/>
    </row>
    <row r="1107" spans="1:2" x14ac:dyDescent="0.2">
      <c r="A1107" s="83"/>
      <c r="B1107" s="83"/>
    </row>
    <row r="1108" spans="1:2" x14ac:dyDescent="0.2">
      <c r="A1108" s="83"/>
      <c r="B1108" s="83"/>
    </row>
    <row r="1109" spans="1:2" x14ac:dyDescent="0.2">
      <c r="A1109" s="83"/>
      <c r="B1109" s="83"/>
    </row>
    <row r="1110" spans="1:2" x14ac:dyDescent="0.2">
      <c r="A1110" s="83"/>
      <c r="B1110" s="83"/>
    </row>
    <row r="1111" spans="1:2" x14ac:dyDescent="0.2">
      <c r="A1111" s="83"/>
      <c r="B1111" s="83"/>
    </row>
    <row r="1112" spans="1:2" x14ac:dyDescent="0.2">
      <c r="A1112" s="83"/>
      <c r="B1112" s="83"/>
    </row>
    <row r="1113" spans="1:2" x14ac:dyDescent="0.2">
      <c r="A1113" s="83"/>
      <c r="B1113" s="83"/>
    </row>
    <row r="1114" spans="1:2" x14ac:dyDescent="0.2">
      <c r="A1114" s="83"/>
      <c r="B1114" s="83"/>
    </row>
    <row r="1115" spans="1:2" x14ac:dyDescent="0.2">
      <c r="A1115" s="83"/>
      <c r="B1115" s="83"/>
    </row>
    <row r="1116" spans="1:2" x14ac:dyDescent="0.2">
      <c r="A1116" s="83"/>
      <c r="B1116" s="83"/>
    </row>
    <row r="1117" spans="1:2" x14ac:dyDescent="0.2">
      <c r="A1117" s="83"/>
      <c r="B1117" s="83"/>
    </row>
    <row r="1118" spans="1:2" x14ac:dyDescent="0.2">
      <c r="A1118" s="83"/>
      <c r="B1118" s="83"/>
    </row>
    <row r="1119" spans="1:2" x14ac:dyDescent="0.2">
      <c r="A1119" s="83"/>
      <c r="B1119" s="83"/>
    </row>
    <row r="1120" spans="1:2" x14ac:dyDescent="0.2">
      <c r="A1120" s="83"/>
      <c r="B1120" s="83"/>
    </row>
    <row r="1121" spans="1:2" x14ac:dyDescent="0.2">
      <c r="A1121" s="83"/>
      <c r="B1121" s="83"/>
    </row>
    <row r="1122" spans="1:2" x14ac:dyDescent="0.2">
      <c r="A1122" s="83"/>
      <c r="B1122" s="83"/>
    </row>
    <row r="1123" spans="1:2" x14ac:dyDescent="0.2">
      <c r="A1123" s="83"/>
      <c r="B1123" s="83"/>
    </row>
    <row r="1124" spans="1:2" x14ac:dyDescent="0.2">
      <c r="A1124" s="83"/>
      <c r="B1124" s="83"/>
    </row>
    <row r="1125" spans="1:2" x14ac:dyDescent="0.2">
      <c r="A1125" s="83"/>
      <c r="B1125" s="83"/>
    </row>
    <row r="1126" spans="1:2" x14ac:dyDescent="0.2">
      <c r="A1126" s="83"/>
      <c r="B1126" s="83"/>
    </row>
    <row r="1127" spans="1:2" x14ac:dyDescent="0.2">
      <c r="A1127" s="83"/>
      <c r="B1127" s="83"/>
    </row>
    <row r="1128" spans="1:2" x14ac:dyDescent="0.2">
      <c r="A1128" s="83"/>
      <c r="B1128" s="83"/>
    </row>
    <row r="1129" spans="1:2" x14ac:dyDescent="0.2">
      <c r="A1129" s="83"/>
      <c r="B1129" s="83"/>
    </row>
    <row r="1130" spans="1:2" x14ac:dyDescent="0.2">
      <c r="A1130" s="83"/>
      <c r="B1130" s="83"/>
    </row>
    <row r="1131" spans="1:2" x14ac:dyDescent="0.2">
      <c r="A1131" s="83"/>
      <c r="B1131" s="83"/>
    </row>
    <row r="1132" spans="1:2" x14ac:dyDescent="0.2">
      <c r="A1132" s="83"/>
      <c r="B1132" s="83"/>
    </row>
    <row r="1133" spans="1:2" x14ac:dyDescent="0.2">
      <c r="A1133" s="83"/>
      <c r="B1133" s="83"/>
    </row>
    <row r="1134" spans="1:2" x14ac:dyDescent="0.2">
      <c r="A1134" s="83"/>
      <c r="B1134" s="83"/>
    </row>
    <row r="1135" spans="1:2" x14ac:dyDescent="0.2">
      <c r="A1135" s="83"/>
      <c r="B1135" s="83"/>
    </row>
    <row r="1136" spans="1:2" x14ac:dyDescent="0.2">
      <c r="A1136" s="83"/>
      <c r="B1136" s="83"/>
    </row>
    <row r="1137" spans="1:2" x14ac:dyDescent="0.2">
      <c r="A1137" s="83"/>
      <c r="B1137" s="83"/>
    </row>
    <row r="1138" spans="1:2" x14ac:dyDescent="0.2">
      <c r="A1138" s="83"/>
      <c r="B1138" s="83"/>
    </row>
    <row r="1139" spans="1:2" x14ac:dyDescent="0.2">
      <c r="A1139" s="83"/>
      <c r="B1139" s="83"/>
    </row>
    <row r="1140" spans="1:2" x14ac:dyDescent="0.2">
      <c r="A1140" s="83"/>
      <c r="B1140" s="83"/>
    </row>
    <row r="1141" spans="1:2" x14ac:dyDescent="0.2">
      <c r="A1141" s="83"/>
      <c r="B1141" s="83"/>
    </row>
    <row r="1142" spans="1:2" x14ac:dyDescent="0.2">
      <c r="A1142" s="83"/>
      <c r="B1142" s="83"/>
    </row>
    <row r="1143" spans="1:2" x14ac:dyDescent="0.2">
      <c r="A1143" s="83"/>
      <c r="B1143" s="83"/>
    </row>
    <row r="1144" spans="1:2" x14ac:dyDescent="0.2">
      <c r="A1144" s="83"/>
      <c r="B1144" s="83"/>
    </row>
    <row r="1145" spans="1:2" x14ac:dyDescent="0.2">
      <c r="A1145" s="83"/>
      <c r="B1145" s="83"/>
    </row>
    <row r="1146" spans="1:2" x14ac:dyDescent="0.2">
      <c r="A1146" s="83"/>
      <c r="B1146" s="83"/>
    </row>
    <row r="1147" spans="1:2" x14ac:dyDescent="0.2">
      <c r="A1147" s="83"/>
      <c r="B1147" s="83"/>
    </row>
    <row r="1148" spans="1:2" x14ac:dyDescent="0.2">
      <c r="A1148" s="83"/>
      <c r="B1148" s="83"/>
    </row>
    <row r="1149" spans="1:2" x14ac:dyDescent="0.2">
      <c r="A1149" s="83"/>
      <c r="B1149" s="83"/>
    </row>
    <row r="1150" spans="1:2" x14ac:dyDescent="0.2">
      <c r="A1150" s="83"/>
      <c r="B1150" s="83"/>
    </row>
    <row r="1151" spans="1:2" x14ac:dyDescent="0.2">
      <c r="A1151" s="83"/>
      <c r="B1151" s="83"/>
    </row>
    <row r="1152" spans="1:2" x14ac:dyDescent="0.2">
      <c r="A1152" s="83"/>
      <c r="B1152" s="83"/>
    </row>
    <row r="1153" spans="1:2" x14ac:dyDescent="0.2">
      <c r="A1153" s="83"/>
      <c r="B1153" s="83"/>
    </row>
    <row r="1154" spans="1:2" x14ac:dyDescent="0.2">
      <c r="A1154" s="83"/>
      <c r="B1154" s="83"/>
    </row>
    <row r="1155" spans="1:2" x14ac:dyDescent="0.2">
      <c r="A1155" s="83"/>
      <c r="B1155" s="83"/>
    </row>
    <row r="1156" spans="1:2" x14ac:dyDescent="0.2">
      <c r="A1156" s="83"/>
      <c r="B1156" s="83"/>
    </row>
    <row r="1157" spans="1:2" x14ac:dyDescent="0.2">
      <c r="A1157" s="83"/>
      <c r="B1157" s="83"/>
    </row>
    <row r="1158" spans="1:2" x14ac:dyDescent="0.2">
      <c r="A1158" s="83"/>
      <c r="B1158" s="83"/>
    </row>
    <row r="1159" spans="1:2" x14ac:dyDescent="0.2">
      <c r="A1159" s="83"/>
      <c r="B1159" s="83"/>
    </row>
    <row r="1160" spans="1:2" x14ac:dyDescent="0.2">
      <c r="A1160" s="83"/>
      <c r="B1160" s="83"/>
    </row>
    <row r="1161" spans="1:2" x14ac:dyDescent="0.2">
      <c r="A1161" s="83"/>
      <c r="B1161" s="83"/>
    </row>
    <row r="1162" spans="1:2" x14ac:dyDescent="0.2">
      <c r="A1162" s="83"/>
      <c r="B1162" s="83"/>
    </row>
    <row r="1163" spans="1:2" x14ac:dyDescent="0.2">
      <c r="A1163" s="83"/>
      <c r="B1163" s="83"/>
    </row>
    <row r="1164" spans="1:2" x14ac:dyDescent="0.2">
      <c r="A1164" s="83"/>
      <c r="B1164" s="83"/>
    </row>
    <row r="1165" spans="1:2" x14ac:dyDescent="0.2">
      <c r="A1165" s="83"/>
      <c r="B1165" s="83"/>
    </row>
    <row r="1166" spans="1:2" x14ac:dyDescent="0.2">
      <c r="A1166" s="83"/>
      <c r="B1166" s="83"/>
    </row>
    <row r="1167" spans="1:2" x14ac:dyDescent="0.2">
      <c r="A1167" s="83"/>
      <c r="B1167" s="83"/>
    </row>
    <row r="1168" spans="1:2" x14ac:dyDescent="0.2">
      <c r="A1168" s="83"/>
      <c r="B1168" s="83"/>
    </row>
    <row r="1169" spans="1:2" x14ac:dyDescent="0.2">
      <c r="A1169" s="83"/>
      <c r="B1169" s="83"/>
    </row>
    <row r="1170" spans="1:2" x14ac:dyDescent="0.2">
      <c r="A1170" s="83"/>
      <c r="B1170" s="83"/>
    </row>
    <row r="1171" spans="1:2" x14ac:dyDescent="0.2">
      <c r="A1171" s="83"/>
      <c r="B1171" s="83"/>
    </row>
    <row r="1172" spans="1:2" x14ac:dyDescent="0.2">
      <c r="A1172" s="83"/>
      <c r="B1172" s="83"/>
    </row>
    <row r="1173" spans="1:2" x14ac:dyDescent="0.2">
      <c r="A1173" s="83"/>
      <c r="B1173" s="83"/>
    </row>
    <row r="1174" spans="1:2" x14ac:dyDescent="0.2">
      <c r="A1174" s="83"/>
      <c r="B1174" s="83"/>
    </row>
    <row r="1175" spans="1:2" x14ac:dyDescent="0.2">
      <c r="A1175" s="83"/>
      <c r="B1175" s="83"/>
    </row>
    <row r="1176" spans="1:2" x14ac:dyDescent="0.2">
      <c r="A1176" s="83"/>
      <c r="B1176" s="83"/>
    </row>
    <row r="1177" spans="1:2" x14ac:dyDescent="0.2">
      <c r="A1177" s="83"/>
      <c r="B1177" s="83"/>
    </row>
    <row r="1178" spans="1:2" x14ac:dyDescent="0.2">
      <c r="A1178" s="83"/>
      <c r="B1178" s="83"/>
    </row>
    <row r="1179" spans="1:2" x14ac:dyDescent="0.2">
      <c r="A1179" s="83"/>
      <c r="B1179" s="83"/>
    </row>
    <row r="1180" spans="1:2" x14ac:dyDescent="0.2">
      <c r="A1180" s="83"/>
      <c r="B1180" s="83"/>
    </row>
    <row r="1181" spans="1:2" x14ac:dyDescent="0.2">
      <c r="A1181" s="83"/>
      <c r="B1181" s="83"/>
    </row>
    <row r="1182" spans="1:2" x14ac:dyDescent="0.2">
      <c r="A1182" s="83"/>
      <c r="B1182" s="83"/>
    </row>
    <row r="1183" spans="1:2" x14ac:dyDescent="0.2">
      <c r="A1183" s="83"/>
      <c r="B1183" s="83"/>
    </row>
    <row r="1184" spans="1:2" x14ac:dyDescent="0.2">
      <c r="A1184" s="83"/>
      <c r="B1184" s="83"/>
    </row>
    <row r="1185" spans="1:2" x14ac:dyDescent="0.2">
      <c r="A1185" s="83"/>
      <c r="B1185" s="83"/>
    </row>
    <row r="1186" spans="1:2" x14ac:dyDescent="0.2">
      <c r="A1186" s="83"/>
      <c r="B1186" s="83"/>
    </row>
    <row r="1187" spans="1:2" x14ac:dyDescent="0.2">
      <c r="A1187" s="83"/>
      <c r="B1187" s="83"/>
    </row>
    <row r="1188" spans="1:2" x14ac:dyDescent="0.2">
      <c r="A1188" s="83"/>
      <c r="B1188" s="83"/>
    </row>
    <row r="1189" spans="1:2" x14ac:dyDescent="0.2">
      <c r="A1189" s="83"/>
      <c r="B1189" s="83"/>
    </row>
    <row r="1190" spans="1:2" x14ac:dyDescent="0.2">
      <c r="A1190" s="83"/>
      <c r="B1190" s="83"/>
    </row>
    <row r="1191" spans="1:2" x14ac:dyDescent="0.2">
      <c r="A1191" s="83"/>
      <c r="B1191" s="83"/>
    </row>
    <row r="1192" spans="1:2" x14ac:dyDescent="0.2">
      <c r="A1192" s="83"/>
      <c r="B1192" s="83"/>
    </row>
    <row r="1193" spans="1:2" x14ac:dyDescent="0.2">
      <c r="A1193" s="83"/>
      <c r="B1193" s="83"/>
    </row>
    <row r="1194" spans="1:2" x14ac:dyDescent="0.2">
      <c r="A1194" s="83"/>
      <c r="B1194" s="83"/>
    </row>
    <row r="1195" spans="1:2" x14ac:dyDescent="0.2">
      <c r="A1195" s="83"/>
      <c r="B1195" s="83"/>
    </row>
    <row r="1196" spans="1:2" x14ac:dyDescent="0.2">
      <c r="A1196" s="83"/>
      <c r="B1196" s="83"/>
    </row>
    <row r="1197" spans="1:2" x14ac:dyDescent="0.2">
      <c r="A1197" s="83"/>
      <c r="B1197" s="83"/>
    </row>
    <row r="1198" spans="1:2" x14ac:dyDescent="0.2">
      <c r="A1198" s="83"/>
      <c r="B1198" s="83"/>
    </row>
    <row r="1199" spans="1:2" x14ac:dyDescent="0.2">
      <c r="A1199" s="83"/>
      <c r="B1199" s="83"/>
    </row>
    <row r="1200" spans="1:2" x14ac:dyDescent="0.2">
      <c r="A1200" s="83"/>
      <c r="B1200" s="83"/>
    </row>
    <row r="1201" spans="1:2" x14ac:dyDescent="0.2">
      <c r="A1201" s="83"/>
      <c r="B1201" s="83"/>
    </row>
    <row r="1202" spans="1:2" x14ac:dyDescent="0.2">
      <c r="A1202" s="83"/>
      <c r="B1202" s="83"/>
    </row>
    <row r="1203" spans="1:2" x14ac:dyDescent="0.2">
      <c r="A1203" s="83"/>
      <c r="B1203" s="83"/>
    </row>
    <row r="1204" spans="1:2" x14ac:dyDescent="0.2">
      <c r="A1204" s="83"/>
      <c r="B1204" s="83"/>
    </row>
    <row r="1205" spans="1:2" x14ac:dyDescent="0.2">
      <c r="A1205" s="83"/>
      <c r="B1205" s="83"/>
    </row>
    <row r="1206" spans="1:2" x14ac:dyDescent="0.2">
      <c r="A1206" s="83"/>
      <c r="B1206" s="83"/>
    </row>
    <row r="1207" spans="1:2" x14ac:dyDescent="0.2">
      <c r="A1207" s="83"/>
      <c r="B1207" s="83"/>
    </row>
    <row r="1208" spans="1:2" x14ac:dyDescent="0.2">
      <c r="A1208" s="83"/>
      <c r="B1208" s="83"/>
    </row>
    <row r="1209" spans="1:2" x14ac:dyDescent="0.2">
      <c r="A1209" s="83"/>
      <c r="B1209" s="83"/>
    </row>
    <row r="1210" spans="1:2" x14ac:dyDescent="0.2">
      <c r="A1210" s="83"/>
      <c r="B1210" s="83"/>
    </row>
    <row r="1211" spans="1:2" x14ac:dyDescent="0.2">
      <c r="A1211" s="83"/>
      <c r="B1211" s="83"/>
    </row>
    <row r="1212" spans="1:2" x14ac:dyDescent="0.2">
      <c r="A1212" s="83"/>
      <c r="B1212" s="83"/>
    </row>
    <row r="1213" spans="1:2" x14ac:dyDescent="0.2">
      <c r="A1213" s="83"/>
      <c r="B1213" s="83"/>
    </row>
    <row r="1214" spans="1:2" x14ac:dyDescent="0.2">
      <c r="A1214" s="83"/>
      <c r="B1214" s="83"/>
    </row>
    <row r="1215" spans="1:2" x14ac:dyDescent="0.2">
      <c r="A1215" s="83"/>
      <c r="B1215" s="83"/>
    </row>
    <row r="1216" spans="1:2" x14ac:dyDescent="0.2">
      <c r="A1216" s="83"/>
      <c r="B1216" s="83"/>
    </row>
    <row r="1217" spans="1:2" x14ac:dyDescent="0.2">
      <c r="A1217" s="83"/>
      <c r="B1217" s="83"/>
    </row>
    <row r="1218" spans="1:2" x14ac:dyDescent="0.2">
      <c r="A1218" s="83"/>
      <c r="B1218" s="83"/>
    </row>
    <row r="1219" spans="1:2" x14ac:dyDescent="0.2">
      <c r="A1219" s="83"/>
      <c r="B1219" s="83"/>
    </row>
    <row r="1220" spans="1:2" x14ac:dyDescent="0.2">
      <c r="A1220" s="83"/>
      <c r="B1220" s="83"/>
    </row>
    <row r="1221" spans="1:2" x14ac:dyDescent="0.2">
      <c r="A1221" s="83"/>
      <c r="B1221" s="83"/>
    </row>
    <row r="1222" spans="1:2" x14ac:dyDescent="0.2">
      <c r="A1222" s="83"/>
      <c r="B1222" s="83"/>
    </row>
    <row r="1223" spans="1:2" x14ac:dyDescent="0.2">
      <c r="A1223" s="83"/>
      <c r="B1223" s="83"/>
    </row>
    <row r="1224" spans="1:2" x14ac:dyDescent="0.2">
      <c r="A1224" s="83"/>
      <c r="B1224" s="83"/>
    </row>
    <row r="1225" spans="1:2" x14ac:dyDescent="0.2">
      <c r="A1225" s="83"/>
      <c r="B1225" s="83"/>
    </row>
    <row r="1226" spans="1:2" x14ac:dyDescent="0.2">
      <c r="A1226" s="83"/>
      <c r="B1226" s="83"/>
    </row>
    <row r="1227" spans="1:2" x14ac:dyDescent="0.2">
      <c r="A1227" s="83"/>
      <c r="B1227" s="83"/>
    </row>
    <row r="1228" spans="1:2" x14ac:dyDescent="0.2">
      <c r="A1228" s="83"/>
      <c r="B1228" s="83"/>
    </row>
    <row r="1229" spans="1:2" x14ac:dyDescent="0.2">
      <c r="A1229" s="83"/>
      <c r="B1229" s="83"/>
    </row>
    <row r="1230" spans="1:2" x14ac:dyDescent="0.2">
      <c r="A1230" s="83"/>
      <c r="B1230" s="83"/>
    </row>
    <row r="1231" spans="1:2" x14ac:dyDescent="0.2">
      <c r="A1231" s="83"/>
      <c r="B1231" s="83"/>
    </row>
    <row r="1232" spans="1:2" x14ac:dyDescent="0.2">
      <c r="A1232" s="83"/>
      <c r="B1232" s="83"/>
    </row>
    <row r="1233" spans="1:2" x14ac:dyDescent="0.2">
      <c r="A1233" s="83"/>
      <c r="B1233" s="83"/>
    </row>
    <row r="1234" spans="1:2" x14ac:dyDescent="0.2">
      <c r="A1234" s="83"/>
      <c r="B1234" s="83"/>
    </row>
    <row r="1235" spans="1:2" x14ac:dyDescent="0.2">
      <c r="A1235" s="83"/>
      <c r="B1235" s="83"/>
    </row>
    <row r="1236" spans="1:2" x14ac:dyDescent="0.2">
      <c r="A1236" s="83"/>
      <c r="B1236" s="83"/>
    </row>
    <row r="1237" spans="1:2" x14ac:dyDescent="0.2">
      <c r="A1237" s="83"/>
      <c r="B1237" s="83"/>
    </row>
    <row r="1238" spans="1:2" x14ac:dyDescent="0.2">
      <c r="A1238" s="83"/>
      <c r="B1238" s="83"/>
    </row>
    <row r="1239" spans="1:2" x14ac:dyDescent="0.2">
      <c r="A1239" s="83"/>
      <c r="B1239" s="83"/>
    </row>
    <row r="1240" spans="1:2" x14ac:dyDescent="0.2">
      <c r="A1240" s="83"/>
      <c r="B1240" s="83"/>
    </row>
    <row r="1241" spans="1:2" x14ac:dyDescent="0.2">
      <c r="A1241" s="83"/>
      <c r="B1241" s="83"/>
    </row>
    <row r="1242" spans="1:2" x14ac:dyDescent="0.2">
      <c r="A1242" s="83"/>
      <c r="B1242" s="83"/>
    </row>
    <row r="1243" spans="1:2" x14ac:dyDescent="0.2">
      <c r="A1243" s="83"/>
      <c r="B1243" s="83"/>
    </row>
    <row r="1244" spans="1:2" x14ac:dyDescent="0.2">
      <c r="A1244" s="83"/>
      <c r="B1244" s="83"/>
    </row>
    <row r="1245" spans="1:2" x14ac:dyDescent="0.2">
      <c r="A1245" s="83"/>
      <c r="B1245" s="83"/>
    </row>
    <row r="1246" spans="1:2" x14ac:dyDescent="0.2">
      <c r="A1246" s="83"/>
      <c r="B1246" s="83"/>
    </row>
    <row r="1247" spans="1:2" x14ac:dyDescent="0.2">
      <c r="A1247" s="83"/>
      <c r="B1247" s="83"/>
    </row>
    <row r="1248" spans="1:2" x14ac:dyDescent="0.2">
      <c r="A1248" s="83"/>
      <c r="B1248" s="83"/>
    </row>
    <row r="1249" spans="1:2" x14ac:dyDescent="0.2">
      <c r="A1249" s="83"/>
      <c r="B1249" s="83"/>
    </row>
    <row r="1250" spans="1:2" x14ac:dyDescent="0.2">
      <c r="A1250" s="83"/>
      <c r="B1250" s="83"/>
    </row>
    <row r="1251" spans="1:2" x14ac:dyDescent="0.2">
      <c r="A1251" s="83"/>
      <c r="B1251" s="83"/>
    </row>
    <row r="1252" spans="1:2" x14ac:dyDescent="0.2">
      <c r="A1252" s="83"/>
      <c r="B1252" s="83"/>
    </row>
    <row r="1253" spans="1:2" x14ac:dyDescent="0.2">
      <c r="A1253" s="83"/>
      <c r="B1253" s="83"/>
    </row>
    <row r="1254" spans="1:2" x14ac:dyDescent="0.2">
      <c r="A1254" s="83"/>
      <c r="B1254" s="83"/>
    </row>
    <row r="1255" spans="1:2" x14ac:dyDescent="0.2">
      <c r="A1255" s="83"/>
      <c r="B1255" s="83"/>
    </row>
    <row r="1256" spans="1:2" x14ac:dyDescent="0.2">
      <c r="A1256" s="83"/>
      <c r="B1256" s="83"/>
    </row>
    <row r="1257" spans="1:2" x14ac:dyDescent="0.2">
      <c r="A1257" s="83"/>
      <c r="B1257" s="83"/>
    </row>
    <row r="1258" spans="1:2" x14ac:dyDescent="0.2">
      <c r="A1258" s="83"/>
      <c r="B1258" s="83"/>
    </row>
    <row r="1259" spans="1:2" x14ac:dyDescent="0.2">
      <c r="A1259" s="83"/>
      <c r="B1259" s="83"/>
    </row>
    <row r="1260" spans="1:2" x14ac:dyDescent="0.2">
      <c r="A1260" s="83"/>
      <c r="B1260" s="83"/>
    </row>
    <row r="1261" spans="1:2" x14ac:dyDescent="0.2">
      <c r="A1261" s="83"/>
      <c r="B1261" s="83"/>
    </row>
  </sheetData>
  <mergeCells count="10">
    <mergeCell ref="U2:V2"/>
    <mergeCell ref="AH1:AI1"/>
    <mergeCell ref="C6:F7"/>
    <mergeCell ref="C8:F9"/>
    <mergeCell ref="C11:F12"/>
    <mergeCell ref="C16:F16"/>
    <mergeCell ref="C17:F17"/>
    <mergeCell ref="C18:F20"/>
    <mergeCell ref="C22:F23"/>
    <mergeCell ref="C13:F14"/>
  </mergeCells>
  <phoneticPr fontId="0" type="noConversion"/>
  <pageMargins left="0.5" right="0.53" top="0.76" bottom="0.55000000000000004" header="0.4" footer="0.5"/>
  <pageSetup scale="65" fitToWidth="2" orientation="landscape" r:id="rId3"/>
  <headerFooter alignWithMargins="0">
    <oddHeader>&amp;L&amp;"Times New Roman,Regular"Page &amp;P of 2&amp;R&amp;"Times New Roman,Regular"&amp;F
&amp;D</oddHeader>
  </headerFooter>
  <colBreaks count="1" manualBreakCount="1">
    <brk id="35" max="53" man="1"/>
  </colBreaks>
  <drawing r:id="rId4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65A97-7A31-45C5-B0B2-D5C5FA0D270C}">
  <dimension ref="A1"/>
  <sheetViews>
    <sheetView workbookViewId="0">
      <selection sqref="A1:A2"/>
    </sheetView>
  </sheetViews>
  <sheetFormatPr defaultRowHeight="12.75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</vt:i4>
      </vt:variant>
      <vt:variant>
        <vt:lpstr>Named Ranges</vt:lpstr>
      </vt:variant>
      <vt:variant>
        <vt:i4>1</vt:i4>
      </vt:variant>
    </vt:vector>
  </HeadingPairs>
  <TitlesOfParts>
    <vt:vector size="3" baseType="lpstr">
      <vt:lpstr>Results</vt:lpstr>
      <vt:lpstr>Sheet1</vt:lpstr>
      <vt:lpstr>Results!Print_Area</vt:lpstr>
    </vt:vector>
  </TitlesOfParts>
  <Company>DoC/NOAA/NMFS/NEFSC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DFO-MPO</dc:creator>
  <cp:lastModifiedBy>Ellie Weise</cp:lastModifiedBy>
  <cp:lastPrinted>2006-05-01T21:50:04Z</cp:lastPrinted>
  <dcterms:created xsi:type="dcterms:W3CDTF">2003-08-11T14:29:18Z</dcterms:created>
  <dcterms:modified xsi:type="dcterms:W3CDTF">2024-10-28T12:53:21Z</dcterms:modified>
</cp:coreProperties>
</file>