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wst1g18_soton_ac_uk/Documents/Documents/University of Southampton/Year 4/SEM2/COMP6202 - Evolution of Complexity/CW2/"/>
    </mc:Choice>
  </mc:AlternateContent>
  <xr:revisionPtr revIDLastSave="363" documentId="13_ncr:1_{2047A6A4-5943-40F3-B594-E7873DF6951D}" xr6:coauthVersionLast="47" xr6:coauthVersionMax="47" xr10:uidLastSave="{258AB738-BBB4-4DCF-8CBA-6AD4CD5A399F}"/>
  <bookViews>
    <workbookView xWindow="-120" yWindow="-120" windowWidth="29040" windowHeight="15720" xr2:uid="{AF22196F-D54E-4D3D-AA92-893AB8CF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X33" i="1"/>
  <c r="Y113" i="1"/>
  <c r="X113" i="1"/>
  <c r="W113" i="1"/>
  <c r="V113" i="1"/>
  <c r="U113" i="1"/>
  <c r="T113" i="1"/>
  <c r="S113" i="1"/>
  <c r="R113" i="1"/>
  <c r="Y112" i="1"/>
  <c r="X112" i="1"/>
  <c r="W112" i="1"/>
  <c r="V112" i="1"/>
  <c r="U112" i="1"/>
  <c r="T112" i="1"/>
  <c r="S112" i="1"/>
  <c r="R112" i="1"/>
  <c r="Y111" i="1"/>
  <c r="X111" i="1"/>
  <c r="W111" i="1"/>
  <c r="V111" i="1"/>
  <c r="U111" i="1"/>
  <c r="T111" i="1"/>
  <c r="S111" i="1"/>
  <c r="R111" i="1"/>
  <c r="Y110" i="1"/>
  <c r="X110" i="1"/>
  <c r="W110" i="1"/>
  <c r="V110" i="1"/>
  <c r="U110" i="1"/>
  <c r="T110" i="1"/>
  <c r="S110" i="1"/>
  <c r="R110" i="1"/>
  <c r="R72" i="1"/>
  <c r="R73" i="1"/>
  <c r="Y75" i="1"/>
  <c r="X75" i="1"/>
  <c r="W75" i="1"/>
  <c r="V75" i="1"/>
  <c r="U75" i="1"/>
  <c r="T75" i="1"/>
  <c r="S75" i="1"/>
  <c r="R75" i="1"/>
  <c r="Y74" i="1"/>
  <c r="X74" i="1"/>
  <c r="W74" i="1"/>
  <c r="V74" i="1"/>
  <c r="U74" i="1"/>
  <c r="T74" i="1"/>
  <c r="S74" i="1"/>
  <c r="R74" i="1"/>
  <c r="Y73" i="1"/>
  <c r="X73" i="1"/>
  <c r="W73" i="1"/>
  <c r="V73" i="1"/>
  <c r="U73" i="1"/>
  <c r="T73" i="1"/>
  <c r="S73" i="1"/>
  <c r="Y72" i="1"/>
  <c r="X72" i="1"/>
  <c r="W72" i="1"/>
  <c r="V72" i="1"/>
  <c r="U72" i="1"/>
  <c r="T72" i="1"/>
  <c r="S72" i="1"/>
  <c r="J70" i="1"/>
  <c r="S34" i="1"/>
  <c r="T34" i="1"/>
  <c r="U34" i="1"/>
  <c r="V34" i="1"/>
  <c r="W34" i="1"/>
  <c r="X34" i="1"/>
  <c r="Y34" i="1"/>
  <c r="S33" i="1"/>
  <c r="T33" i="1"/>
  <c r="U33" i="1"/>
  <c r="V33" i="1"/>
  <c r="W33" i="1"/>
  <c r="Y33" i="1"/>
  <c r="T36" i="1"/>
  <c r="U36" i="1"/>
  <c r="V36" i="1"/>
  <c r="W36" i="1"/>
  <c r="X36" i="1"/>
  <c r="Y36" i="1"/>
  <c r="R36" i="1"/>
  <c r="T35" i="1"/>
  <c r="U35" i="1"/>
  <c r="V35" i="1"/>
  <c r="W35" i="1"/>
  <c r="X35" i="1"/>
  <c r="Y35" i="1"/>
  <c r="F70" i="1"/>
  <c r="E70" i="1"/>
  <c r="R35" i="1" l="1"/>
  <c r="S36" i="1"/>
  <c r="S35" i="1"/>
  <c r="R34" i="1"/>
  <c r="R33" i="1"/>
  <c r="F36" i="1"/>
  <c r="F33" i="1"/>
  <c r="F34" i="1"/>
  <c r="E35" i="1"/>
  <c r="D71" i="1"/>
  <c r="E71" i="1"/>
  <c r="F71" i="1"/>
  <c r="G71" i="1"/>
  <c r="H71" i="1"/>
  <c r="I71" i="1"/>
  <c r="J71" i="1"/>
  <c r="C71" i="1"/>
  <c r="E36" i="1"/>
  <c r="D36" i="1"/>
  <c r="C36" i="1"/>
  <c r="I70" i="1"/>
  <c r="I69" i="1"/>
  <c r="I68" i="1"/>
  <c r="E34" i="1"/>
  <c r="E33" i="1"/>
  <c r="H70" i="1"/>
  <c r="H69" i="1"/>
  <c r="H68" i="1"/>
  <c r="G70" i="1"/>
  <c r="G69" i="1"/>
  <c r="G68" i="1"/>
  <c r="E69" i="1"/>
  <c r="E68" i="1"/>
  <c r="D70" i="1"/>
  <c r="D69" i="1"/>
  <c r="D68" i="1"/>
  <c r="C68" i="1"/>
  <c r="C69" i="1"/>
  <c r="C70" i="1"/>
  <c r="D34" i="1"/>
  <c r="D33" i="1"/>
  <c r="C34" i="1"/>
  <c r="C33" i="1"/>
  <c r="D35" i="1"/>
  <c r="C35" i="1"/>
</calcChain>
</file>

<file path=xl/sharedStrings.xml><?xml version="1.0" encoding="utf-8"?>
<sst xmlns="http://schemas.openxmlformats.org/spreadsheetml/2006/main" count="37" uniqueCount="14">
  <si>
    <t>Mutation</t>
  </si>
  <si>
    <t>Crossover</t>
  </si>
  <si>
    <t>Maximum gen</t>
  </si>
  <si>
    <t>Minimum Gen</t>
  </si>
  <si>
    <t>average</t>
  </si>
  <si>
    <t>generation for diff Number of Sites, n</t>
  </si>
  <si>
    <t>Number of experiments</t>
  </si>
  <si>
    <t>std</t>
  </si>
  <si>
    <t>tournament selection with crossover</t>
  </si>
  <si>
    <t>n =5</t>
  </si>
  <si>
    <t>number of runs</t>
  </si>
  <si>
    <t>number of tries</t>
  </si>
  <si>
    <t>n =2</t>
  </si>
  <si>
    <t>n 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</si>
</sst>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MY" b="1" baseline="0">
                <a:solidFill>
                  <a:schemeClr val="tx1"/>
                </a:solidFill>
              </a:rPr>
              <a:t>Crossover and non crossover</a:t>
            </a:r>
          </a:p>
        </c:rich>
      </c:tx>
      <c:layout>
        <c:manualLayout>
          <c:xMode val="edge"/>
          <c:yMode val="edge"/>
          <c:x val="0.39371327364735997"/>
          <c:y val="6.817980064118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278959808206E-2"/>
          <c:y val="0.10625081845479187"/>
          <c:w val="0.89380149648051288"/>
          <c:h val="0.6954391432966468"/>
        </c:manualLayout>
      </c:layout>
      <c:lineChart>
        <c:grouping val="standard"/>
        <c:varyColors val="0"/>
        <c:ser>
          <c:idx val="1"/>
          <c:order val="0"/>
          <c:tx>
            <c:v>crossover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Sheet1!$C$71:$J$71</c:f>
                <c:numCache>
                  <c:formatCode>General</c:formatCode>
                  <c:ptCount val="8"/>
                  <c:pt idx="0">
                    <c:v>2.6699979192667715</c:v>
                  </c:pt>
                  <c:pt idx="1">
                    <c:v>5.9860021902954745</c:v>
                  </c:pt>
                  <c:pt idx="2">
                    <c:v>25.168675416521669</c:v>
                  </c:pt>
                  <c:pt idx="3">
                    <c:v>20.407651070670095</c:v>
                  </c:pt>
                  <c:pt idx="4">
                    <c:v>21.451340284467076</c:v>
                  </c:pt>
                  <c:pt idx="5">
                    <c:v>21.410277905716217</c:v>
                  </c:pt>
                  <c:pt idx="6">
                    <c:v>19.953946977979069</c:v>
                  </c:pt>
                  <c:pt idx="7">
                    <c:v>23.845334973533085</c:v>
                  </c:pt>
                </c:numCache>
              </c:numRef>
            </c:plus>
            <c:minus>
              <c:numRef>
                <c:f>Sheet1!$C$71:$J$71</c:f>
                <c:numCache>
                  <c:formatCode>General</c:formatCode>
                  <c:ptCount val="8"/>
                  <c:pt idx="0">
                    <c:v>2.6699979192667715</c:v>
                  </c:pt>
                  <c:pt idx="1">
                    <c:v>5.9860021902954745</c:v>
                  </c:pt>
                  <c:pt idx="2">
                    <c:v>25.168675416521669</c:v>
                  </c:pt>
                  <c:pt idx="3">
                    <c:v>20.407651070670095</c:v>
                  </c:pt>
                  <c:pt idx="4">
                    <c:v>21.451340284467076</c:v>
                  </c:pt>
                  <c:pt idx="5">
                    <c:v>21.410277905716217</c:v>
                  </c:pt>
                  <c:pt idx="6">
                    <c:v>19.953946977979069</c:v>
                  </c:pt>
                  <c:pt idx="7">
                    <c:v>23.845334973533085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Sheet1!$C$37:$K$37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Sheet1!$C$70:$J$70</c:f>
              <c:numCache>
                <c:formatCode>General</c:formatCode>
                <c:ptCount val="8"/>
                <c:pt idx="0">
                  <c:v>10.066666666666666</c:v>
                </c:pt>
                <c:pt idx="1">
                  <c:v>23.033333333333335</c:v>
                </c:pt>
                <c:pt idx="2">
                  <c:v>55.266666666666666</c:v>
                </c:pt>
                <c:pt idx="3">
                  <c:v>47.833333333333336</c:v>
                </c:pt>
                <c:pt idx="4">
                  <c:v>49.8</c:v>
                </c:pt>
                <c:pt idx="5">
                  <c:v>56</c:v>
                </c:pt>
                <c:pt idx="6">
                  <c:v>71.8</c:v>
                </c:pt>
                <c:pt idx="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5-4CF2-9080-C56826C8ACFC}"/>
            </c:ext>
          </c:extLst>
        </c:ser>
        <c:ser>
          <c:idx val="0"/>
          <c:order val="1"/>
          <c:tx>
            <c:v>non crossover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Sheet1!$C$36:$F$36</c:f>
                <c:numCache>
                  <c:formatCode>General</c:formatCode>
                  <c:ptCount val="4"/>
                  <c:pt idx="0">
                    <c:v>6.1249943310631361</c:v>
                  </c:pt>
                  <c:pt idx="1">
                    <c:v>287.68045737511534</c:v>
                  </c:pt>
                  <c:pt idx="2">
                    <c:v>496.76992662599855</c:v>
                  </c:pt>
                  <c:pt idx="3">
                    <c:v>452.73653139978148</c:v>
                  </c:pt>
                </c:numCache>
              </c:numRef>
            </c:plus>
            <c:minus>
              <c:numRef>
                <c:f>Sheet1!$C$36:$F$36</c:f>
                <c:numCache>
                  <c:formatCode>General</c:formatCode>
                  <c:ptCount val="4"/>
                  <c:pt idx="0">
                    <c:v>6.1249943310631361</c:v>
                  </c:pt>
                  <c:pt idx="1">
                    <c:v>287.68045737511534</c:v>
                  </c:pt>
                  <c:pt idx="2">
                    <c:v>496.76992662599855</c:v>
                  </c:pt>
                  <c:pt idx="3">
                    <c:v>452.73653139978148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Sheet1!$C$35:$F$35</c:f>
              <c:numCache>
                <c:formatCode>General</c:formatCode>
                <c:ptCount val="4"/>
                <c:pt idx="0">
                  <c:v>15.533333333333333</c:v>
                </c:pt>
                <c:pt idx="1">
                  <c:v>252.56666666666666</c:v>
                </c:pt>
                <c:pt idx="2">
                  <c:v>708.36363636363637</c:v>
                </c:pt>
                <c:pt idx="3">
                  <c:v>1307.6923076923076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5-4CF2-9080-C56826C8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06160"/>
        <c:axId val="1613008240"/>
      </c:lineChart>
      <c:catAx>
        <c:axId val="161300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400" b="1" baseline="0">
                    <a:solidFill>
                      <a:schemeClr val="tx1"/>
                    </a:solidFill>
                  </a:rPr>
                  <a:t>nucleotide sites,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08240"/>
        <c:crosses val="autoZero"/>
        <c:auto val="1"/>
        <c:lblAlgn val="ctr"/>
        <c:lblOffset val="100"/>
        <c:noMultiLvlLbl val="0"/>
      </c:catAx>
      <c:valAx>
        <c:axId val="161300824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400" b="1" baseline="0">
                    <a:solidFill>
                      <a:schemeClr val="tx1"/>
                    </a:solidFill>
                  </a:rPr>
                  <a:t>Generations to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654677625039854"/>
          <c:y val="0.26250124385955198"/>
          <c:w val="0.29888518625177812"/>
          <c:h val="4.1090792448300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MY" b="1" baseline="0">
                <a:solidFill>
                  <a:schemeClr val="tx1"/>
                </a:solidFill>
              </a:rPr>
              <a:t>Crossover and non crossover</a:t>
            </a:r>
          </a:p>
        </c:rich>
      </c:tx>
      <c:layout>
        <c:manualLayout>
          <c:xMode val="edge"/>
          <c:yMode val="edge"/>
          <c:x val="0.39371327364735997"/>
          <c:y val="6.817980064118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278959808206E-2"/>
          <c:y val="0.10625081845479187"/>
          <c:w val="0.89380149648051288"/>
          <c:h val="0.6954391432966468"/>
        </c:manualLayout>
      </c:layout>
      <c:lineChart>
        <c:grouping val="stacked"/>
        <c:varyColors val="0"/>
        <c:ser>
          <c:idx val="1"/>
          <c:order val="0"/>
          <c:tx>
            <c:v>crossover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Sheet1!$C$71:$J$71</c:f>
                <c:numCache>
                  <c:formatCode>General</c:formatCode>
                  <c:ptCount val="8"/>
                  <c:pt idx="0">
                    <c:v>2.6699979192667715</c:v>
                  </c:pt>
                  <c:pt idx="1">
                    <c:v>5.9860021902954745</c:v>
                  </c:pt>
                  <c:pt idx="2">
                    <c:v>25.168675416521669</c:v>
                  </c:pt>
                  <c:pt idx="3">
                    <c:v>20.407651070670095</c:v>
                  </c:pt>
                  <c:pt idx="4">
                    <c:v>21.451340284467076</c:v>
                  </c:pt>
                  <c:pt idx="5">
                    <c:v>21.410277905716217</c:v>
                  </c:pt>
                  <c:pt idx="6">
                    <c:v>19.953946977979069</c:v>
                  </c:pt>
                  <c:pt idx="7">
                    <c:v>23.845334973533085</c:v>
                  </c:pt>
                </c:numCache>
              </c:numRef>
            </c:plus>
            <c:minus>
              <c:numRef>
                <c:f>Sheet1!$C$71:$J$71</c:f>
                <c:numCache>
                  <c:formatCode>General</c:formatCode>
                  <c:ptCount val="8"/>
                  <c:pt idx="0">
                    <c:v>2.6699979192667715</c:v>
                  </c:pt>
                  <c:pt idx="1">
                    <c:v>5.9860021902954745</c:v>
                  </c:pt>
                  <c:pt idx="2">
                    <c:v>25.168675416521669</c:v>
                  </c:pt>
                  <c:pt idx="3">
                    <c:v>20.407651070670095</c:v>
                  </c:pt>
                  <c:pt idx="4">
                    <c:v>21.451340284467076</c:v>
                  </c:pt>
                  <c:pt idx="5">
                    <c:v>21.410277905716217</c:v>
                  </c:pt>
                  <c:pt idx="6">
                    <c:v>19.953946977979069</c:v>
                  </c:pt>
                  <c:pt idx="7">
                    <c:v>23.845334973533085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Sheet1!$C$37:$K$37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Sheet1!$C$70:$J$70</c:f>
              <c:numCache>
                <c:formatCode>General</c:formatCode>
                <c:ptCount val="8"/>
                <c:pt idx="0">
                  <c:v>10.066666666666666</c:v>
                </c:pt>
                <c:pt idx="1">
                  <c:v>23.033333333333335</c:v>
                </c:pt>
                <c:pt idx="2">
                  <c:v>55.266666666666666</c:v>
                </c:pt>
                <c:pt idx="3">
                  <c:v>47.833333333333336</c:v>
                </c:pt>
                <c:pt idx="4">
                  <c:v>49.8</c:v>
                </c:pt>
                <c:pt idx="5">
                  <c:v>56</c:v>
                </c:pt>
                <c:pt idx="6">
                  <c:v>71.8</c:v>
                </c:pt>
                <c:pt idx="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9-40B9-85EF-58DDDF9EDEF6}"/>
            </c:ext>
          </c:extLst>
        </c:ser>
        <c:ser>
          <c:idx val="0"/>
          <c:order val="1"/>
          <c:tx>
            <c:v>non crossover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Sheet1!$C$36:$F$36</c:f>
                <c:numCache>
                  <c:formatCode>General</c:formatCode>
                  <c:ptCount val="4"/>
                  <c:pt idx="0">
                    <c:v>6.1249943310631361</c:v>
                  </c:pt>
                  <c:pt idx="1">
                    <c:v>287.68045737511534</c:v>
                  </c:pt>
                  <c:pt idx="2">
                    <c:v>496.76992662599855</c:v>
                  </c:pt>
                  <c:pt idx="3">
                    <c:v>452.73653139978148</c:v>
                  </c:pt>
                </c:numCache>
              </c:numRef>
            </c:plus>
            <c:minus>
              <c:numRef>
                <c:f>Sheet1!$C$36:$F$36</c:f>
                <c:numCache>
                  <c:formatCode>General</c:formatCode>
                  <c:ptCount val="4"/>
                  <c:pt idx="0">
                    <c:v>6.1249943310631361</c:v>
                  </c:pt>
                  <c:pt idx="1">
                    <c:v>287.68045737511534</c:v>
                  </c:pt>
                  <c:pt idx="2">
                    <c:v>496.76992662599855</c:v>
                  </c:pt>
                  <c:pt idx="3">
                    <c:v>452.73653139978148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Sheet1!$C$35:$F$35</c:f>
              <c:numCache>
                <c:formatCode>General</c:formatCode>
                <c:ptCount val="4"/>
                <c:pt idx="0">
                  <c:v>15.533333333333333</c:v>
                </c:pt>
                <c:pt idx="1">
                  <c:v>252.56666666666666</c:v>
                </c:pt>
                <c:pt idx="2">
                  <c:v>708.36363636363637</c:v>
                </c:pt>
                <c:pt idx="3">
                  <c:v>1307.6923076923076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9-40B9-85EF-58DDDF9E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06160"/>
        <c:axId val="1613008240"/>
      </c:lineChart>
      <c:catAx>
        <c:axId val="161300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400" b="1" baseline="0">
                    <a:solidFill>
                      <a:schemeClr val="tx1"/>
                    </a:solidFill>
                  </a:rPr>
                  <a:t>nucleotide sites,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08240"/>
        <c:crosses val="autoZero"/>
        <c:auto val="1"/>
        <c:lblAlgn val="ctr"/>
        <c:lblOffset val="100"/>
        <c:noMultiLvlLbl val="0"/>
      </c:catAx>
      <c:valAx>
        <c:axId val="1613008240"/>
        <c:scaling>
          <c:logBase val="10"/>
          <c:orientation val="minMax"/>
          <c:max val="2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400" b="1" baseline="0">
                    <a:solidFill>
                      <a:schemeClr val="tx1"/>
                    </a:solidFill>
                  </a:rPr>
                  <a:t>Generations to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654677625039854"/>
          <c:y val="0.26250124385955198"/>
          <c:w val="0.29888518625177812"/>
          <c:h val="4.1090792448300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MY" sz="2000" b="1" baseline="0">
                <a:solidFill>
                  <a:schemeClr val="tx1"/>
                </a:solidFill>
              </a:rPr>
              <a:t>Average generation to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Roulette Wheel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Sheet1!$C$37:$J$37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Sheet1!$C$70:$J$70</c:f>
              <c:numCache>
                <c:formatCode>General</c:formatCode>
                <c:ptCount val="8"/>
                <c:pt idx="0">
                  <c:v>10.066666666666666</c:v>
                </c:pt>
                <c:pt idx="1">
                  <c:v>23.033333333333335</c:v>
                </c:pt>
                <c:pt idx="2">
                  <c:v>55.266666666666666</c:v>
                </c:pt>
                <c:pt idx="3">
                  <c:v>47.833333333333336</c:v>
                </c:pt>
                <c:pt idx="4">
                  <c:v>49.8</c:v>
                </c:pt>
                <c:pt idx="5">
                  <c:v>56</c:v>
                </c:pt>
                <c:pt idx="6">
                  <c:v>71.8</c:v>
                </c:pt>
                <c:pt idx="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3-46AA-986F-0DE22332BB4B}"/>
            </c:ext>
          </c:extLst>
        </c:ser>
        <c:ser>
          <c:idx val="1"/>
          <c:order val="1"/>
          <c:tx>
            <c:v>Tournament SP =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Sheet1!$C$37:$J$37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Sheet1!$R$35:$Y$35</c:f>
              <c:numCache>
                <c:formatCode>General</c:formatCode>
                <c:ptCount val="8"/>
                <c:pt idx="0">
                  <c:v>5.5666666666666664</c:v>
                </c:pt>
                <c:pt idx="1">
                  <c:v>13.233333333333333</c:v>
                </c:pt>
                <c:pt idx="2">
                  <c:v>26.233333333333334</c:v>
                </c:pt>
                <c:pt idx="3">
                  <c:v>30.833333333333332</c:v>
                </c:pt>
                <c:pt idx="4">
                  <c:v>40.666666666666664</c:v>
                </c:pt>
                <c:pt idx="5">
                  <c:v>54.466666666666669</c:v>
                </c:pt>
                <c:pt idx="6">
                  <c:v>53.7</c:v>
                </c:pt>
                <c:pt idx="7">
                  <c:v>60.93333333333333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3-46AA-986F-0DE22332BB4B}"/>
            </c:ext>
          </c:extLst>
        </c:ser>
        <c:ser>
          <c:idx val="2"/>
          <c:order val="2"/>
          <c:tx>
            <c:v>Tournament SP =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Sheet1!$R$74:$Y$74</c:f>
              <c:numCache>
                <c:formatCode>General</c:formatCode>
                <c:ptCount val="8"/>
                <c:pt idx="0">
                  <c:v>7.9333333333333336</c:v>
                </c:pt>
                <c:pt idx="1">
                  <c:v>26.4</c:v>
                </c:pt>
                <c:pt idx="2">
                  <c:v>37.299999999999997</c:v>
                </c:pt>
                <c:pt idx="3">
                  <c:v>51.56666666666667</c:v>
                </c:pt>
                <c:pt idx="4">
                  <c:v>92.033333333333331</c:v>
                </c:pt>
                <c:pt idx="5">
                  <c:v>92.86666666666666</c:v>
                </c:pt>
                <c:pt idx="6">
                  <c:v>96.63333333333334</c:v>
                </c:pt>
                <c:pt idx="7">
                  <c:v>117.83333333333333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5-4337-8211-383AC28D94D3}"/>
            </c:ext>
          </c:extLst>
        </c:ser>
        <c:ser>
          <c:idx val="3"/>
          <c:order val="3"/>
          <c:tx>
            <c:v>Tournament SP =10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Sheet1!$R$112:$Y$112</c:f>
              <c:numCache>
                <c:formatCode>General</c:formatCode>
                <c:ptCount val="8"/>
                <c:pt idx="0">
                  <c:v>6.7333333333333334</c:v>
                </c:pt>
                <c:pt idx="1">
                  <c:v>12.2</c:v>
                </c:pt>
                <c:pt idx="2">
                  <c:v>22.566666666666666</c:v>
                </c:pt>
                <c:pt idx="3">
                  <c:v>38.5</c:v>
                </c:pt>
                <c:pt idx="4">
                  <c:v>38.633333333333333</c:v>
                </c:pt>
                <c:pt idx="5">
                  <c:v>54.1</c:v>
                </c:pt>
                <c:pt idx="6">
                  <c:v>50.766666666666666</c:v>
                </c:pt>
                <c:pt idx="7">
                  <c:v>56.533333333333331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5-4337-8211-383AC28D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926128"/>
        <c:axId val="1607929040"/>
      </c:lineChart>
      <c:catAx>
        <c:axId val="160792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000" b="1" baseline="0">
                    <a:solidFill>
                      <a:schemeClr val="tx1"/>
                    </a:solidFill>
                  </a:rPr>
                  <a:t>nucleotide sites,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29040"/>
        <c:crosses val="autoZero"/>
        <c:auto val="1"/>
        <c:lblAlgn val="ctr"/>
        <c:lblOffset val="100"/>
        <c:noMultiLvlLbl val="0"/>
      </c:catAx>
      <c:valAx>
        <c:axId val="16079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000" b="1" baseline="0">
                    <a:solidFill>
                      <a:schemeClr val="tx1"/>
                    </a:solidFill>
                  </a:rPr>
                  <a:t>Generations to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4467208298151"/>
          <c:y val="0.2204753440495521"/>
          <c:w val="0.63625759997697218"/>
          <c:h val="3.925364386667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MY" sz="2000" baseline="0">
                <a:solidFill>
                  <a:schemeClr val="tx1"/>
                </a:solidFill>
              </a:rPr>
              <a:t>Number of simulation runs to obtain 30 globally convergenced solution for a given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Tournament Selection SP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Sheet1!$C$2:$K$2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Sheet1!$R$37:$Y$37</c:f>
              <c:numCache>
                <c:formatCode>General</c:formatCode>
                <c:ptCount val="8"/>
                <c:pt idx="0">
                  <c:v>41</c:v>
                </c:pt>
                <c:pt idx="1">
                  <c:v>43</c:v>
                </c:pt>
                <c:pt idx="2">
                  <c:v>36</c:v>
                </c:pt>
                <c:pt idx="3">
                  <c:v>55</c:v>
                </c:pt>
                <c:pt idx="4">
                  <c:v>88</c:v>
                </c:pt>
                <c:pt idx="5">
                  <c:v>99</c:v>
                </c:pt>
                <c:pt idx="6">
                  <c:v>302</c:v>
                </c:pt>
                <c:pt idx="7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6-46E0-8B27-59D009A204F8}"/>
            </c:ext>
          </c:extLst>
        </c:ser>
        <c:ser>
          <c:idx val="1"/>
          <c:order val="1"/>
          <c:tx>
            <c:v>Tournament selection SP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Sheet1!$C$2:$K$2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Sheet1!$R$76:$Y$76</c:f>
              <c:numCache>
                <c:formatCode>General</c:formatCode>
                <c:ptCount val="8"/>
                <c:pt idx="0">
                  <c:v>38</c:v>
                </c:pt>
                <c:pt idx="1">
                  <c:v>36</c:v>
                </c:pt>
                <c:pt idx="2">
                  <c:v>44</c:v>
                </c:pt>
                <c:pt idx="3">
                  <c:v>56</c:v>
                </c:pt>
                <c:pt idx="4">
                  <c:v>80</c:v>
                </c:pt>
                <c:pt idx="5">
                  <c:v>204</c:v>
                </c:pt>
                <c:pt idx="6">
                  <c:v>506</c:v>
                </c:pt>
                <c:pt idx="7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6-46E0-8B27-59D009A204F8}"/>
            </c:ext>
          </c:extLst>
        </c:ser>
        <c:ser>
          <c:idx val="2"/>
          <c:order val="2"/>
          <c:tx>
            <c:v>Tournament Selection SP =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Sheet1!$C$2:$K$2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Sheet1!$R$114:$Y$114</c:f>
              <c:numCache>
                <c:formatCode>General</c:formatCode>
                <c:ptCount val="8"/>
                <c:pt idx="0">
                  <c:v>43</c:v>
                </c:pt>
                <c:pt idx="1">
                  <c:v>37</c:v>
                </c:pt>
                <c:pt idx="2">
                  <c:v>47</c:v>
                </c:pt>
                <c:pt idx="3">
                  <c:v>65</c:v>
                </c:pt>
                <c:pt idx="4">
                  <c:v>128</c:v>
                </c:pt>
                <c:pt idx="5">
                  <c:v>182</c:v>
                </c:pt>
                <c:pt idx="6">
                  <c:v>398</c:v>
                </c:pt>
                <c:pt idx="7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6-46E0-8B27-59D009A204F8}"/>
            </c:ext>
          </c:extLst>
        </c:ser>
        <c:ser>
          <c:idx val="3"/>
          <c:order val="3"/>
          <c:tx>
            <c:v>Crossover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Sheet1!$C$2:$K$2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Sheet1!$C$72:$I$72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70</c:v>
                </c:pt>
                <c:pt idx="3">
                  <c:v>198</c:v>
                </c:pt>
                <c:pt idx="4">
                  <c:v>849</c:v>
                </c:pt>
                <c:pt idx="5">
                  <c:v>1567</c:v>
                </c:pt>
                <c:pt idx="6">
                  <c:v>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6-46E0-8B27-59D009A2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750784"/>
        <c:axId val="1589762848"/>
      </c:lineChart>
      <c:catAx>
        <c:axId val="158975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000" baseline="0">
                    <a:solidFill>
                      <a:schemeClr val="tx1"/>
                    </a:solidFill>
                  </a:rPr>
                  <a:t>Nucleotide sites, n</a:t>
                </a:r>
              </a:p>
            </c:rich>
          </c:tx>
          <c:layout>
            <c:manualLayout>
              <c:xMode val="edge"/>
              <c:yMode val="edge"/>
              <c:x val="0.4390669839562133"/>
              <c:y val="0.89595176725777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62848"/>
        <c:crosses val="autoZero"/>
        <c:auto val="1"/>
        <c:lblAlgn val="ctr"/>
        <c:lblOffset val="100"/>
        <c:noMultiLvlLbl val="0"/>
      </c:catAx>
      <c:valAx>
        <c:axId val="15897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000" baseline="0">
                    <a:solidFill>
                      <a:schemeClr val="tx1"/>
                    </a:solidFill>
                  </a:rPr>
                  <a:t>Number of simulations</a:t>
                </a:r>
              </a:p>
            </c:rich>
          </c:tx>
          <c:layout>
            <c:manualLayout>
              <c:xMode val="edge"/>
              <c:yMode val="edge"/>
              <c:x val="7.4396119418073383E-3"/>
              <c:y val="0.30600098597109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433956497768782E-2"/>
          <c:y val="0.13016252825397187"/>
          <c:w val="0.85933891076115487"/>
          <c:h val="4.0608259137126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237508</xdr:colOff>
      <xdr:row>94</xdr:row>
      <xdr:rowOff>7044</xdr:rowOff>
    </xdr:from>
    <xdr:to>
      <xdr:col>40</xdr:col>
      <xdr:colOff>196688</xdr:colOff>
      <xdr:row>121</xdr:row>
      <xdr:rowOff>79165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94A4B8-9BAB-4A45-B5DB-755D6728E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441615</xdr:colOff>
      <xdr:row>65</xdr:row>
      <xdr:rowOff>184315</xdr:rowOff>
    </xdr:from>
    <xdr:to>
      <xdr:col>40</xdr:col>
      <xdr:colOff>400795</xdr:colOff>
      <xdr:row>93</xdr:row>
      <xdr:rowOff>62225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2C1AC6-CE4D-49E0-B08C-FF765EE71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272759</xdr:colOff>
      <xdr:row>11</xdr:row>
      <xdr:rowOff>133595</xdr:rowOff>
    </xdr:from>
    <xdr:to>
      <xdr:col>49</xdr:col>
      <xdr:colOff>442850</xdr:colOff>
      <xdr:row>53</xdr:row>
      <xdr:rowOff>8660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278A3E-C2FB-4FB6-A7F7-2BACABCCF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398319</xdr:colOff>
      <xdr:row>52</xdr:row>
      <xdr:rowOff>17319</xdr:rowOff>
    </xdr:from>
    <xdr:to>
      <xdr:col>21</xdr:col>
      <xdr:colOff>519546</xdr:colOff>
      <xdr:row>91</xdr:row>
      <xdr:rowOff>133353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FEACE-9B76-4303-ABB6-459F49D74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F4FF-E9C2-4257-93E3-DC5FFC61E85B}">
  <dimension ref="A1:Z114"/>
  <sheetViews>
    <sheetView tabSelected="1" topLeftCell="A33" zoomScale="55" zoomScaleNormal="55" workbookViewId="0">
      <selection activeCell="AB56" sqref="AB56"/>
    </sheetView>
  </sheetViews>
  <sheetFormatPr defaultRowHeight="15" x14ac:dyDescent="0.25"/>
  <cols>
    <col min="1" max="1" width="13.7109375" bestFit="1" customWidth="1"/>
    <col min="2" max="2" width="22.7109375" bestFit="1" customWidth="1"/>
    <col min="3" max="3" width="17.28515625" bestFit="1" customWidth="1"/>
  </cols>
  <sheetData>
    <row r="1" spans="1:26" x14ac:dyDescent="0.25">
      <c r="B1" s="4" t="s">
        <v>6</v>
      </c>
      <c r="C1" s="4" t="s">
        <v>5</v>
      </c>
      <c r="D1" s="4"/>
      <c r="E1" s="4"/>
      <c r="F1" s="4"/>
      <c r="G1" s="4"/>
      <c r="H1" s="4"/>
      <c r="I1" s="4"/>
      <c r="J1" s="4"/>
      <c r="K1" s="4"/>
      <c r="Q1" s="4" t="s">
        <v>6</v>
      </c>
      <c r="R1" s="4" t="s">
        <v>8</v>
      </c>
      <c r="S1" s="4"/>
      <c r="T1" s="4"/>
      <c r="U1" s="4"/>
      <c r="V1" s="4"/>
      <c r="W1" s="4"/>
      <c r="X1" s="4"/>
      <c r="Y1" s="4"/>
      <c r="Z1" s="4"/>
    </row>
    <row r="2" spans="1:26" x14ac:dyDescent="0.25">
      <c r="B2" s="4"/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Q2" s="4"/>
      <c r="R2" s="2">
        <v>10</v>
      </c>
      <c r="S2" s="2">
        <v>20</v>
      </c>
      <c r="T2" s="2">
        <v>30</v>
      </c>
      <c r="U2" s="2">
        <v>40</v>
      </c>
      <c r="V2" s="2">
        <v>50</v>
      </c>
      <c r="W2" s="2">
        <v>60</v>
      </c>
      <c r="X2" s="2">
        <v>70</v>
      </c>
      <c r="Y2" s="2">
        <v>80</v>
      </c>
      <c r="Z2" s="2">
        <v>90</v>
      </c>
    </row>
    <row r="3" spans="1:26" x14ac:dyDescent="0.25">
      <c r="A3" s="3" t="s">
        <v>0</v>
      </c>
      <c r="B3">
        <v>1</v>
      </c>
      <c r="C3">
        <v>14</v>
      </c>
      <c r="D3">
        <v>420</v>
      </c>
      <c r="E3">
        <v>1425</v>
      </c>
      <c r="F3">
        <v>541</v>
      </c>
      <c r="P3" s="3" t="s">
        <v>9</v>
      </c>
      <c r="Q3">
        <v>1</v>
      </c>
      <c r="R3">
        <v>5</v>
      </c>
      <c r="S3">
        <v>13</v>
      </c>
      <c r="T3">
        <v>19</v>
      </c>
      <c r="U3">
        <v>34</v>
      </c>
      <c r="V3">
        <v>33</v>
      </c>
      <c r="W3">
        <v>37</v>
      </c>
      <c r="X3">
        <v>45</v>
      </c>
      <c r="Y3">
        <v>68</v>
      </c>
    </row>
    <row r="4" spans="1:26" x14ac:dyDescent="0.25">
      <c r="A4" s="3"/>
      <c r="B4">
        <v>2</v>
      </c>
      <c r="C4">
        <v>14</v>
      </c>
      <c r="D4">
        <v>334</v>
      </c>
      <c r="E4">
        <v>759</v>
      </c>
      <c r="F4">
        <v>1500</v>
      </c>
      <c r="P4" s="3"/>
      <c r="Q4">
        <v>2</v>
      </c>
      <c r="R4">
        <v>7</v>
      </c>
      <c r="S4">
        <v>11</v>
      </c>
      <c r="T4">
        <v>65</v>
      </c>
      <c r="U4">
        <v>89</v>
      </c>
      <c r="V4">
        <v>33</v>
      </c>
      <c r="W4">
        <v>34</v>
      </c>
      <c r="X4">
        <v>42</v>
      </c>
      <c r="Y4">
        <v>53</v>
      </c>
    </row>
    <row r="5" spans="1:26" x14ac:dyDescent="0.25">
      <c r="A5" s="3"/>
      <c r="B5">
        <v>3</v>
      </c>
      <c r="C5">
        <v>6</v>
      </c>
      <c r="D5">
        <v>35</v>
      </c>
      <c r="E5">
        <v>631</v>
      </c>
      <c r="F5">
        <v>697</v>
      </c>
      <c r="P5" s="3"/>
      <c r="Q5">
        <v>3</v>
      </c>
      <c r="R5">
        <v>5</v>
      </c>
      <c r="S5">
        <v>18</v>
      </c>
      <c r="T5">
        <v>30</v>
      </c>
      <c r="U5">
        <v>31</v>
      </c>
      <c r="V5">
        <v>34</v>
      </c>
      <c r="W5">
        <v>70</v>
      </c>
      <c r="X5">
        <v>49</v>
      </c>
      <c r="Y5">
        <v>54</v>
      </c>
    </row>
    <row r="6" spans="1:26" x14ac:dyDescent="0.25">
      <c r="A6" s="3"/>
      <c r="B6">
        <v>4</v>
      </c>
      <c r="C6">
        <v>19</v>
      </c>
      <c r="D6">
        <v>34</v>
      </c>
      <c r="E6">
        <v>107</v>
      </c>
      <c r="F6">
        <v>1744</v>
      </c>
      <c r="P6" s="3"/>
      <c r="Q6">
        <v>4</v>
      </c>
      <c r="R6">
        <v>5</v>
      </c>
      <c r="S6">
        <v>14</v>
      </c>
      <c r="T6">
        <v>19</v>
      </c>
      <c r="U6">
        <v>23</v>
      </c>
      <c r="V6">
        <v>48</v>
      </c>
      <c r="W6">
        <v>32</v>
      </c>
      <c r="X6">
        <v>50</v>
      </c>
      <c r="Y6">
        <v>54</v>
      </c>
    </row>
    <row r="7" spans="1:26" x14ac:dyDescent="0.25">
      <c r="A7" s="3"/>
      <c r="B7">
        <v>5</v>
      </c>
      <c r="C7">
        <v>15</v>
      </c>
      <c r="D7">
        <v>57</v>
      </c>
      <c r="E7">
        <v>198</v>
      </c>
      <c r="F7">
        <v>1538</v>
      </c>
      <c r="P7" s="3"/>
      <c r="Q7">
        <v>5</v>
      </c>
      <c r="R7">
        <v>6</v>
      </c>
      <c r="S7">
        <v>12</v>
      </c>
      <c r="T7">
        <v>54</v>
      </c>
      <c r="U7">
        <v>26</v>
      </c>
      <c r="V7">
        <v>37</v>
      </c>
      <c r="W7">
        <v>42</v>
      </c>
      <c r="X7">
        <v>46</v>
      </c>
      <c r="Y7">
        <v>125</v>
      </c>
    </row>
    <row r="8" spans="1:26" x14ac:dyDescent="0.25">
      <c r="A8" s="3"/>
      <c r="B8">
        <v>6</v>
      </c>
      <c r="C8">
        <v>29</v>
      </c>
      <c r="D8">
        <v>404</v>
      </c>
      <c r="E8">
        <v>1718</v>
      </c>
      <c r="F8">
        <v>998</v>
      </c>
      <c r="P8" s="3"/>
      <c r="Q8">
        <v>6</v>
      </c>
      <c r="R8">
        <v>7</v>
      </c>
      <c r="S8">
        <v>14</v>
      </c>
      <c r="T8">
        <v>20</v>
      </c>
      <c r="U8">
        <v>25</v>
      </c>
      <c r="V8">
        <v>46</v>
      </c>
      <c r="W8">
        <v>35</v>
      </c>
      <c r="X8">
        <v>40</v>
      </c>
      <c r="Y8">
        <v>55</v>
      </c>
    </row>
    <row r="9" spans="1:26" x14ac:dyDescent="0.25">
      <c r="A9" s="3"/>
      <c r="B9">
        <v>7</v>
      </c>
      <c r="C9">
        <v>14</v>
      </c>
      <c r="D9">
        <v>134</v>
      </c>
      <c r="E9">
        <v>874</v>
      </c>
      <c r="F9">
        <v>1678</v>
      </c>
      <c r="P9" s="3"/>
      <c r="Q9">
        <v>7</v>
      </c>
      <c r="R9">
        <v>3</v>
      </c>
      <c r="S9">
        <v>12</v>
      </c>
      <c r="T9">
        <v>18</v>
      </c>
      <c r="U9">
        <v>29</v>
      </c>
      <c r="V9">
        <v>35</v>
      </c>
      <c r="W9">
        <v>283</v>
      </c>
      <c r="X9">
        <v>47</v>
      </c>
      <c r="Y9">
        <v>48</v>
      </c>
    </row>
    <row r="10" spans="1:26" x14ac:dyDescent="0.25">
      <c r="A10" s="3"/>
      <c r="B10">
        <v>8</v>
      </c>
      <c r="C10">
        <v>18</v>
      </c>
      <c r="D10">
        <v>472</v>
      </c>
      <c r="E10">
        <v>356</v>
      </c>
      <c r="F10">
        <v>749</v>
      </c>
      <c r="P10" s="3"/>
      <c r="Q10">
        <v>8</v>
      </c>
      <c r="R10">
        <v>4</v>
      </c>
      <c r="S10">
        <v>9</v>
      </c>
      <c r="T10">
        <v>26</v>
      </c>
      <c r="U10">
        <v>29</v>
      </c>
      <c r="V10">
        <v>40</v>
      </c>
      <c r="W10">
        <v>62</v>
      </c>
      <c r="X10">
        <v>41</v>
      </c>
      <c r="Y10">
        <v>62</v>
      </c>
    </row>
    <row r="11" spans="1:26" x14ac:dyDescent="0.25">
      <c r="A11" s="3"/>
      <c r="B11">
        <v>9</v>
      </c>
      <c r="C11">
        <v>20</v>
      </c>
      <c r="D11">
        <v>72</v>
      </c>
      <c r="E11">
        <v>738</v>
      </c>
      <c r="F11">
        <v>1810</v>
      </c>
      <c r="P11" s="3"/>
      <c r="Q11">
        <v>9</v>
      </c>
      <c r="R11">
        <v>5</v>
      </c>
      <c r="S11">
        <v>14</v>
      </c>
      <c r="T11">
        <v>30</v>
      </c>
      <c r="U11">
        <v>25</v>
      </c>
      <c r="V11">
        <v>39</v>
      </c>
      <c r="W11">
        <v>44</v>
      </c>
      <c r="X11">
        <v>52</v>
      </c>
      <c r="Y11">
        <v>63</v>
      </c>
    </row>
    <row r="12" spans="1:26" x14ac:dyDescent="0.25">
      <c r="A12" s="3"/>
      <c r="B12">
        <v>10</v>
      </c>
      <c r="C12">
        <v>11</v>
      </c>
      <c r="D12">
        <v>628</v>
      </c>
      <c r="E12">
        <v>1243</v>
      </c>
      <c r="F12">
        <v>1900</v>
      </c>
      <c r="P12" s="3"/>
      <c r="Q12">
        <v>10</v>
      </c>
      <c r="R12">
        <v>6</v>
      </c>
      <c r="S12">
        <v>14</v>
      </c>
      <c r="T12">
        <v>22</v>
      </c>
      <c r="U12">
        <v>30</v>
      </c>
      <c r="V12">
        <v>33</v>
      </c>
      <c r="W12">
        <v>63</v>
      </c>
      <c r="X12">
        <v>40</v>
      </c>
      <c r="Y12">
        <v>91</v>
      </c>
    </row>
    <row r="13" spans="1:26" x14ac:dyDescent="0.25">
      <c r="A13" s="3"/>
      <c r="B13">
        <v>11</v>
      </c>
      <c r="C13">
        <v>10</v>
      </c>
      <c r="D13">
        <v>57</v>
      </c>
      <c r="E13">
        <v>1448</v>
      </c>
      <c r="F13">
        <v>1490</v>
      </c>
      <c r="P13" s="3"/>
      <c r="Q13">
        <v>11</v>
      </c>
      <c r="R13">
        <v>4</v>
      </c>
      <c r="S13">
        <v>13</v>
      </c>
      <c r="T13">
        <v>45</v>
      </c>
      <c r="U13">
        <v>33</v>
      </c>
      <c r="V13">
        <v>45</v>
      </c>
      <c r="W13">
        <v>27</v>
      </c>
      <c r="X13">
        <v>48</v>
      </c>
      <c r="Y13">
        <v>53</v>
      </c>
    </row>
    <row r="14" spans="1:26" x14ac:dyDescent="0.25">
      <c r="A14" s="3"/>
      <c r="B14">
        <v>12</v>
      </c>
      <c r="C14">
        <v>33</v>
      </c>
      <c r="D14">
        <v>1452</v>
      </c>
      <c r="E14">
        <v>431</v>
      </c>
      <c r="F14">
        <v>855</v>
      </c>
      <c r="P14" s="3"/>
      <c r="Q14">
        <v>12</v>
      </c>
      <c r="R14">
        <v>7</v>
      </c>
      <c r="S14">
        <v>12</v>
      </c>
      <c r="T14">
        <v>23</v>
      </c>
      <c r="U14">
        <v>27</v>
      </c>
      <c r="V14">
        <v>34</v>
      </c>
      <c r="W14">
        <v>88</v>
      </c>
      <c r="X14">
        <v>39</v>
      </c>
      <c r="Y14">
        <v>60</v>
      </c>
    </row>
    <row r="15" spans="1:26" x14ac:dyDescent="0.25">
      <c r="A15" s="3"/>
      <c r="B15">
        <v>13</v>
      </c>
      <c r="C15">
        <v>23</v>
      </c>
      <c r="D15">
        <v>88</v>
      </c>
      <c r="E15">
        <v>1544</v>
      </c>
      <c r="F15">
        <v>1500</v>
      </c>
      <c r="P15" s="3"/>
      <c r="Q15">
        <v>13</v>
      </c>
      <c r="R15">
        <v>5</v>
      </c>
      <c r="S15">
        <v>14</v>
      </c>
      <c r="T15">
        <v>27</v>
      </c>
      <c r="U15">
        <v>27</v>
      </c>
      <c r="V15">
        <v>37</v>
      </c>
      <c r="W15">
        <v>34</v>
      </c>
      <c r="X15">
        <v>48</v>
      </c>
      <c r="Y15">
        <v>50</v>
      </c>
    </row>
    <row r="16" spans="1:26" x14ac:dyDescent="0.25">
      <c r="A16" s="3"/>
      <c r="B16">
        <v>14</v>
      </c>
      <c r="C16">
        <v>17</v>
      </c>
      <c r="D16">
        <v>242</v>
      </c>
      <c r="E16">
        <v>489</v>
      </c>
      <c r="P16" s="3"/>
      <c r="Q16">
        <v>14</v>
      </c>
      <c r="R16">
        <v>7</v>
      </c>
      <c r="S16">
        <v>14</v>
      </c>
      <c r="T16">
        <v>18</v>
      </c>
      <c r="U16">
        <v>23</v>
      </c>
      <c r="V16">
        <v>32</v>
      </c>
      <c r="W16">
        <v>29</v>
      </c>
      <c r="X16">
        <v>55</v>
      </c>
      <c r="Y16">
        <v>59</v>
      </c>
    </row>
    <row r="17" spans="1:25" x14ac:dyDescent="0.25">
      <c r="A17" s="3"/>
      <c r="B17">
        <v>15</v>
      </c>
      <c r="C17">
        <v>17</v>
      </c>
      <c r="D17">
        <v>174</v>
      </c>
      <c r="E17">
        <v>196</v>
      </c>
      <c r="P17" s="3"/>
      <c r="Q17">
        <v>15</v>
      </c>
      <c r="R17">
        <v>5</v>
      </c>
      <c r="S17">
        <v>13</v>
      </c>
      <c r="T17">
        <v>28</v>
      </c>
      <c r="U17">
        <v>29</v>
      </c>
      <c r="V17">
        <v>36</v>
      </c>
      <c r="W17">
        <v>60</v>
      </c>
      <c r="X17">
        <v>46</v>
      </c>
      <c r="Y17">
        <v>56</v>
      </c>
    </row>
    <row r="18" spans="1:25" x14ac:dyDescent="0.25">
      <c r="A18" s="3"/>
      <c r="B18">
        <v>16</v>
      </c>
      <c r="C18">
        <v>16</v>
      </c>
      <c r="D18">
        <v>62</v>
      </c>
      <c r="E18">
        <v>172</v>
      </c>
      <c r="P18" s="3"/>
      <c r="Q18">
        <v>16</v>
      </c>
      <c r="R18">
        <v>4</v>
      </c>
      <c r="S18">
        <v>13</v>
      </c>
      <c r="T18">
        <v>23</v>
      </c>
      <c r="U18">
        <v>27</v>
      </c>
      <c r="V18">
        <v>41</v>
      </c>
      <c r="W18">
        <v>28</v>
      </c>
      <c r="X18">
        <v>48</v>
      </c>
      <c r="Y18">
        <v>56</v>
      </c>
    </row>
    <row r="19" spans="1:25" x14ac:dyDescent="0.25">
      <c r="A19" s="3"/>
      <c r="B19">
        <v>17</v>
      </c>
      <c r="C19">
        <v>9</v>
      </c>
      <c r="D19">
        <v>170</v>
      </c>
      <c r="E19">
        <v>1192</v>
      </c>
      <c r="P19" s="3"/>
      <c r="Q19">
        <v>17</v>
      </c>
      <c r="R19">
        <v>5</v>
      </c>
      <c r="S19">
        <v>13</v>
      </c>
      <c r="T19">
        <v>21</v>
      </c>
      <c r="U19">
        <v>23</v>
      </c>
      <c r="V19">
        <v>32</v>
      </c>
      <c r="W19">
        <v>33</v>
      </c>
      <c r="X19">
        <v>46</v>
      </c>
      <c r="Y19">
        <v>105</v>
      </c>
    </row>
    <row r="20" spans="1:25" x14ac:dyDescent="0.25">
      <c r="A20" s="3"/>
      <c r="B20">
        <v>18</v>
      </c>
      <c r="C20">
        <v>26</v>
      </c>
      <c r="D20">
        <v>154</v>
      </c>
      <c r="E20">
        <v>1062</v>
      </c>
      <c r="P20" s="3"/>
      <c r="Q20">
        <v>18</v>
      </c>
      <c r="R20">
        <v>6</v>
      </c>
      <c r="S20">
        <v>16</v>
      </c>
      <c r="T20">
        <v>23</v>
      </c>
      <c r="U20">
        <v>40</v>
      </c>
      <c r="V20">
        <v>32</v>
      </c>
      <c r="W20">
        <v>37</v>
      </c>
      <c r="X20">
        <v>92</v>
      </c>
      <c r="Y20">
        <v>59</v>
      </c>
    </row>
    <row r="21" spans="1:25" x14ac:dyDescent="0.25">
      <c r="A21" s="3"/>
      <c r="B21">
        <v>19</v>
      </c>
      <c r="C21">
        <v>12</v>
      </c>
      <c r="D21">
        <v>227</v>
      </c>
      <c r="E21">
        <v>685</v>
      </c>
      <c r="P21" s="3"/>
      <c r="Q21">
        <v>19</v>
      </c>
      <c r="R21">
        <v>6</v>
      </c>
      <c r="S21">
        <v>12</v>
      </c>
      <c r="T21">
        <v>21</v>
      </c>
      <c r="U21">
        <v>24</v>
      </c>
      <c r="V21">
        <v>30</v>
      </c>
      <c r="W21">
        <v>43</v>
      </c>
      <c r="X21">
        <v>75</v>
      </c>
      <c r="Y21">
        <v>62</v>
      </c>
    </row>
    <row r="22" spans="1:25" x14ac:dyDescent="0.25">
      <c r="A22" s="3"/>
      <c r="B22">
        <v>20</v>
      </c>
      <c r="C22">
        <v>19</v>
      </c>
      <c r="D22">
        <v>70</v>
      </c>
      <c r="E22">
        <v>316</v>
      </c>
      <c r="P22" s="3"/>
      <c r="Q22">
        <v>20</v>
      </c>
      <c r="R22">
        <v>8</v>
      </c>
      <c r="S22">
        <v>13</v>
      </c>
      <c r="T22">
        <v>20</v>
      </c>
      <c r="U22">
        <v>43</v>
      </c>
      <c r="V22">
        <v>35</v>
      </c>
      <c r="W22">
        <v>41</v>
      </c>
      <c r="X22">
        <v>69</v>
      </c>
      <c r="Y22">
        <v>44</v>
      </c>
    </row>
    <row r="23" spans="1:25" x14ac:dyDescent="0.25">
      <c r="A23" s="3"/>
      <c r="B23">
        <v>21</v>
      </c>
      <c r="C23">
        <v>15</v>
      </c>
      <c r="D23">
        <v>254</v>
      </c>
      <c r="P23" s="3"/>
      <c r="Q23">
        <v>21</v>
      </c>
      <c r="R23">
        <v>5</v>
      </c>
      <c r="S23">
        <v>9</v>
      </c>
      <c r="T23">
        <v>23</v>
      </c>
      <c r="U23">
        <v>22</v>
      </c>
      <c r="V23">
        <v>39</v>
      </c>
      <c r="W23">
        <v>32</v>
      </c>
      <c r="X23">
        <v>69</v>
      </c>
      <c r="Y23">
        <v>53</v>
      </c>
    </row>
    <row r="24" spans="1:25" x14ac:dyDescent="0.25">
      <c r="A24" s="3"/>
      <c r="B24">
        <v>22</v>
      </c>
      <c r="C24">
        <v>9</v>
      </c>
      <c r="D24">
        <v>118</v>
      </c>
      <c r="P24" s="3"/>
      <c r="Q24">
        <v>22</v>
      </c>
      <c r="R24">
        <v>6</v>
      </c>
      <c r="S24">
        <v>14</v>
      </c>
      <c r="T24">
        <v>20</v>
      </c>
      <c r="U24">
        <v>25</v>
      </c>
      <c r="V24">
        <v>88</v>
      </c>
      <c r="W24">
        <v>31</v>
      </c>
      <c r="X24">
        <v>97</v>
      </c>
      <c r="Y24">
        <v>49</v>
      </c>
    </row>
    <row r="25" spans="1:25" x14ac:dyDescent="0.25">
      <c r="A25" s="3"/>
      <c r="B25">
        <v>23</v>
      </c>
      <c r="C25">
        <v>16</v>
      </c>
      <c r="D25">
        <v>755</v>
      </c>
      <c r="P25" s="3"/>
      <c r="Q25">
        <v>23</v>
      </c>
      <c r="R25">
        <v>7</v>
      </c>
      <c r="S25">
        <v>16</v>
      </c>
      <c r="T25">
        <v>29</v>
      </c>
      <c r="U25">
        <v>25</v>
      </c>
      <c r="V25">
        <v>30</v>
      </c>
      <c r="W25">
        <v>36</v>
      </c>
      <c r="X25">
        <v>34</v>
      </c>
      <c r="Y25">
        <v>47</v>
      </c>
    </row>
    <row r="26" spans="1:25" x14ac:dyDescent="0.25">
      <c r="A26" s="3"/>
      <c r="B26">
        <v>24</v>
      </c>
      <c r="C26">
        <v>17</v>
      </c>
      <c r="D26">
        <v>147</v>
      </c>
      <c r="P26" s="3"/>
      <c r="Q26">
        <v>24</v>
      </c>
      <c r="R26">
        <v>6</v>
      </c>
      <c r="S26">
        <v>15</v>
      </c>
      <c r="T26">
        <v>38</v>
      </c>
      <c r="U26">
        <v>26</v>
      </c>
      <c r="V26">
        <v>30</v>
      </c>
      <c r="W26">
        <v>25</v>
      </c>
      <c r="X26">
        <v>47</v>
      </c>
      <c r="Y26">
        <v>48</v>
      </c>
    </row>
    <row r="27" spans="1:25" x14ac:dyDescent="0.25">
      <c r="A27" s="3"/>
      <c r="B27">
        <v>25</v>
      </c>
      <c r="C27">
        <v>11</v>
      </c>
      <c r="D27">
        <v>121</v>
      </c>
      <c r="P27" s="3"/>
      <c r="Q27">
        <v>25</v>
      </c>
      <c r="R27">
        <v>6</v>
      </c>
      <c r="S27">
        <v>11</v>
      </c>
      <c r="T27">
        <v>20</v>
      </c>
      <c r="U27">
        <v>28</v>
      </c>
      <c r="V27">
        <v>66</v>
      </c>
      <c r="W27">
        <v>172</v>
      </c>
      <c r="X27">
        <v>57</v>
      </c>
      <c r="Y27">
        <v>45</v>
      </c>
    </row>
    <row r="28" spans="1:25" x14ac:dyDescent="0.25">
      <c r="A28" s="3"/>
      <c r="B28">
        <v>26</v>
      </c>
      <c r="C28">
        <v>12</v>
      </c>
      <c r="D28">
        <v>175</v>
      </c>
      <c r="P28" s="3"/>
      <c r="Q28">
        <v>26</v>
      </c>
      <c r="R28">
        <v>6</v>
      </c>
      <c r="S28">
        <v>12</v>
      </c>
      <c r="T28">
        <v>22</v>
      </c>
      <c r="U28">
        <v>31</v>
      </c>
      <c r="V28">
        <v>62</v>
      </c>
      <c r="W28">
        <v>37</v>
      </c>
      <c r="X28">
        <v>40</v>
      </c>
      <c r="Y28">
        <v>82</v>
      </c>
    </row>
    <row r="29" spans="1:25" x14ac:dyDescent="0.25">
      <c r="A29" s="3"/>
      <c r="B29">
        <v>27</v>
      </c>
      <c r="C29">
        <v>15</v>
      </c>
      <c r="D29">
        <v>494</v>
      </c>
      <c r="P29" s="3"/>
      <c r="Q29">
        <v>27</v>
      </c>
      <c r="R29">
        <v>7</v>
      </c>
      <c r="S29">
        <v>13</v>
      </c>
      <c r="T29">
        <v>24</v>
      </c>
      <c r="U29">
        <v>32</v>
      </c>
      <c r="V29">
        <v>32</v>
      </c>
      <c r="W29">
        <v>33</v>
      </c>
      <c r="X29">
        <v>45</v>
      </c>
      <c r="Y29">
        <v>54</v>
      </c>
    </row>
    <row r="30" spans="1:25" x14ac:dyDescent="0.25">
      <c r="A30" s="3"/>
      <c r="B30">
        <v>28</v>
      </c>
      <c r="C30">
        <v>14</v>
      </c>
      <c r="D30">
        <v>47</v>
      </c>
      <c r="P30" s="3"/>
      <c r="Q30">
        <v>28</v>
      </c>
      <c r="R30">
        <v>6</v>
      </c>
      <c r="S30">
        <v>15</v>
      </c>
      <c r="T30">
        <v>21</v>
      </c>
      <c r="U30">
        <v>32</v>
      </c>
      <c r="V30">
        <v>36</v>
      </c>
      <c r="W30">
        <v>72</v>
      </c>
      <c r="X30">
        <v>40</v>
      </c>
      <c r="Y30">
        <v>49</v>
      </c>
    </row>
    <row r="31" spans="1:25" x14ac:dyDescent="0.25">
      <c r="A31" s="3"/>
      <c r="B31">
        <v>29</v>
      </c>
      <c r="C31">
        <v>9</v>
      </c>
      <c r="D31">
        <v>73</v>
      </c>
      <c r="P31" s="3"/>
      <c r="Q31">
        <v>29</v>
      </c>
      <c r="R31">
        <v>4</v>
      </c>
      <c r="S31">
        <v>12</v>
      </c>
      <c r="T31">
        <v>20</v>
      </c>
      <c r="U31">
        <v>23</v>
      </c>
      <c r="V31">
        <v>70</v>
      </c>
      <c r="W31">
        <v>42</v>
      </c>
      <c r="X31">
        <v>96</v>
      </c>
      <c r="Y31">
        <v>56</v>
      </c>
    </row>
    <row r="32" spans="1:25" x14ac:dyDescent="0.25">
      <c r="A32" s="3"/>
      <c r="B32">
        <v>30</v>
      </c>
      <c r="C32">
        <v>6</v>
      </c>
      <c r="D32">
        <v>107</v>
      </c>
      <c r="P32" s="3"/>
      <c r="Q32">
        <v>30</v>
      </c>
      <c r="R32">
        <v>4</v>
      </c>
      <c r="S32">
        <v>16</v>
      </c>
      <c r="T32">
        <v>18</v>
      </c>
      <c r="U32">
        <v>44</v>
      </c>
      <c r="V32">
        <v>35</v>
      </c>
      <c r="W32">
        <v>32</v>
      </c>
      <c r="X32">
        <v>68</v>
      </c>
      <c r="Y32">
        <v>68</v>
      </c>
    </row>
    <row r="33" spans="1:26" x14ac:dyDescent="0.25">
      <c r="A33" s="1" t="s">
        <v>2</v>
      </c>
      <c r="C33">
        <f>MAX(C3:C32)</f>
        <v>33</v>
      </c>
      <c r="D33">
        <f>MAX(D3:D32)</f>
        <v>1452</v>
      </c>
      <c r="E33">
        <f>MAX(E3:E32)</f>
        <v>1718</v>
      </c>
      <c r="F33">
        <f>MAX(F3:F32)</f>
        <v>1900</v>
      </c>
      <c r="P33" s="1" t="s">
        <v>2</v>
      </c>
      <c r="R33">
        <f>MAX(R3:R3)</f>
        <v>5</v>
      </c>
      <c r="S33">
        <f t="shared" ref="S33:Y33" si="0">MAX(S3:S3)</f>
        <v>13</v>
      </c>
      <c r="T33">
        <f t="shared" si="0"/>
        <v>19</v>
      </c>
      <c r="U33">
        <f t="shared" si="0"/>
        <v>34</v>
      </c>
      <c r="V33">
        <f t="shared" si="0"/>
        <v>33</v>
      </c>
      <c r="W33">
        <f t="shared" si="0"/>
        <v>37</v>
      </c>
      <c r="X33">
        <f t="shared" si="0"/>
        <v>45</v>
      </c>
      <c r="Y33">
        <f t="shared" si="0"/>
        <v>68</v>
      </c>
    </row>
    <row r="34" spans="1:26" x14ac:dyDescent="0.25">
      <c r="A34" s="1" t="s">
        <v>3</v>
      </c>
      <c r="C34">
        <f>MIN(C3:C32)</f>
        <v>6</v>
      </c>
      <c r="D34">
        <f>MIN(D3:D32)</f>
        <v>34</v>
      </c>
      <c r="E34">
        <f>MIN(E3:E32)</f>
        <v>107</v>
      </c>
      <c r="F34">
        <f>MIN(F3:F32)</f>
        <v>541</v>
      </c>
      <c r="P34" s="1" t="s">
        <v>3</v>
      </c>
      <c r="R34">
        <f>MIN(R3:R3)</f>
        <v>5</v>
      </c>
      <c r="S34">
        <f t="shared" ref="S34:Y34" si="1">MIN(S3:S3)</f>
        <v>13</v>
      </c>
      <c r="T34">
        <f t="shared" si="1"/>
        <v>19</v>
      </c>
      <c r="U34">
        <f t="shared" si="1"/>
        <v>34</v>
      </c>
      <c r="V34">
        <f t="shared" si="1"/>
        <v>33</v>
      </c>
      <c r="W34">
        <f t="shared" si="1"/>
        <v>37</v>
      </c>
      <c r="X34">
        <f t="shared" si="1"/>
        <v>45</v>
      </c>
      <c r="Y34">
        <f t="shared" si="1"/>
        <v>68</v>
      </c>
    </row>
    <row r="35" spans="1:26" x14ac:dyDescent="0.25">
      <c r="A35" s="1" t="s">
        <v>4</v>
      </c>
      <c r="C35">
        <f>SUM(C3:C32)/30</f>
        <v>15.533333333333333</v>
      </c>
      <c r="D35">
        <f>SUM(D3:D32)/30</f>
        <v>252.56666666666666</v>
      </c>
      <c r="E35">
        <f>SUM(E3:E32)/22</f>
        <v>708.36363636363637</v>
      </c>
      <c r="F35">
        <f>SUM(F3:F15)/13</f>
        <v>1307.6923076923076</v>
      </c>
      <c r="P35" s="1" t="s">
        <v>4</v>
      </c>
      <c r="R35">
        <f>SUM(R3:R32)/30</f>
        <v>5.5666666666666664</v>
      </c>
      <c r="S35">
        <f>SUM(S3:S32)/30</f>
        <v>13.233333333333333</v>
      </c>
      <c r="T35">
        <f t="shared" ref="T35:Y35" si="2">SUM(T3:T32)/30</f>
        <v>26.233333333333334</v>
      </c>
      <c r="U35">
        <f t="shared" si="2"/>
        <v>30.833333333333332</v>
      </c>
      <c r="V35">
        <f t="shared" si="2"/>
        <v>40.666666666666664</v>
      </c>
      <c r="W35">
        <f t="shared" si="2"/>
        <v>54.466666666666669</v>
      </c>
      <c r="X35">
        <f t="shared" si="2"/>
        <v>53.7</v>
      </c>
      <c r="Y35">
        <f t="shared" si="2"/>
        <v>60.93333333333333</v>
      </c>
    </row>
    <row r="36" spans="1:26" x14ac:dyDescent="0.25">
      <c r="A36" s="1" t="s">
        <v>7</v>
      </c>
      <c r="C36">
        <f>_xlfn.STDEV.P(C3:C32)</f>
        <v>6.1249943310631361</v>
      </c>
      <c r="D36">
        <f>_xlfn.STDEV.P(D3:D32)</f>
        <v>287.68045737511534</v>
      </c>
      <c r="E36">
        <f>_xlfn.STDEV.P(E3:E32)</f>
        <v>496.76992662599855</v>
      </c>
      <c r="F36">
        <f>_xlfn.STDEV.P(F3:F15)</f>
        <v>452.73653139978148</v>
      </c>
      <c r="P36" s="1" t="s">
        <v>7</v>
      </c>
      <c r="R36">
        <f>_xlfn.STDEV.P(R3:R32)</f>
        <v>1.1742609969205691</v>
      </c>
      <c r="S36">
        <f>_xlfn.STDEV.P(S3:S32)</f>
        <v>1.92671280221579</v>
      </c>
      <c r="T36">
        <f t="shared" ref="T36:Y36" si="3">_xlfn.STDEV.P(T3:T32)</f>
        <v>10.756961570175019</v>
      </c>
      <c r="U36">
        <f t="shared" si="3"/>
        <v>12.141068962638981</v>
      </c>
      <c r="V36">
        <f t="shared" si="3"/>
        <v>13.389880092401459</v>
      </c>
      <c r="W36">
        <f t="shared" si="3"/>
        <v>50.675262428745469</v>
      </c>
      <c r="X36">
        <f t="shared" si="3"/>
        <v>16.811008298136077</v>
      </c>
      <c r="Y36">
        <f t="shared" si="3"/>
        <v>17.723681583939857</v>
      </c>
    </row>
    <row r="37" spans="1:26" x14ac:dyDescent="0.25">
      <c r="A37" s="1"/>
      <c r="C37">
        <v>10</v>
      </c>
      <c r="D37">
        <v>20</v>
      </c>
      <c r="E37">
        <v>30</v>
      </c>
      <c r="F37">
        <v>40</v>
      </c>
      <c r="G37">
        <v>50</v>
      </c>
      <c r="H37">
        <v>60</v>
      </c>
      <c r="I37">
        <v>70</v>
      </c>
      <c r="J37">
        <v>80</v>
      </c>
      <c r="K37">
        <v>90</v>
      </c>
      <c r="P37" s="1" t="s">
        <v>10</v>
      </c>
      <c r="R37">
        <v>41</v>
      </c>
      <c r="S37">
        <v>43</v>
      </c>
      <c r="T37">
        <v>36</v>
      </c>
      <c r="U37">
        <v>55</v>
      </c>
      <c r="V37">
        <v>88</v>
      </c>
      <c r="W37">
        <v>99</v>
      </c>
      <c r="X37">
        <v>302</v>
      </c>
      <c r="Y37">
        <v>514</v>
      </c>
    </row>
    <row r="38" spans="1:26" ht="14.25" customHeight="1" x14ac:dyDescent="0.25">
      <c r="A38" s="5" t="s">
        <v>1</v>
      </c>
      <c r="B38">
        <v>1</v>
      </c>
      <c r="C38">
        <v>8</v>
      </c>
      <c r="D38">
        <v>22</v>
      </c>
      <c r="E38">
        <v>24</v>
      </c>
      <c r="F38">
        <v>52</v>
      </c>
      <c r="G38">
        <v>94</v>
      </c>
      <c r="H38">
        <v>32</v>
      </c>
      <c r="I38">
        <v>63</v>
      </c>
      <c r="J38">
        <v>35</v>
      </c>
    </row>
    <row r="39" spans="1:26" x14ac:dyDescent="0.25">
      <c r="A39" s="5"/>
      <c r="B39">
        <v>2</v>
      </c>
      <c r="C39">
        <v>8</v>
      </c>
      <c r="D39">
        <v>14</v>
      </c>
      <c r="E39">
        <v>27</v>
      </c>
      <c r="F39">
        <v>48</v>
      </c>
      <c r="G39">
        <v>30</v>
      </c>
      <c r="H39">
        <v>87</v>
      </c>
      <c r="I39">
        <v>93</v>
      </c>
      <c r="J39">
        <v>100</v>
      </c>
    </row>
    <row r="40" spans="1:26" x14ac:dyDescent="0.25">
      <c r="A40" s="5"/>
      <c r="B40">
        <v>3</v>
      </c>
      <c r="C40">
        <v>7</v>
      </c>
      <c r="D40">
        <v>19</v>
      </c>
      <c r="E40">
        <v>91</v>
      </c>
      <c r="F40">
        <v>36</v>
      </c>
      <c r="G40">
        <v>83</v>
      </c>
      <c r="H40">
        <v>62</v>
      </c>
      <c r="I40">
        <v>57</v>
      </c>
      <c r="J40">
        <v>105</v>
      </c>
      <c r="Q40" s="4" t="s">
        <v>6</v>
      </c>
      <c r="R40" s="4" t="s">
        <v>8</v>
      </c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5"/>
      <c r="B41">
        <v>4</v>
      </c>
      <c r="C41">
        <v>8</v>
      </c>
      <c r="D41">
        <v>20</v>
      </c>
      <c r="E41">
        <v>33</v>
      </c>
      <c r="F41">
        <v>64</v>
      </c>
      <c r="G41">
        <v>31</v>
      </c>
      <c r="H41">
        <v>49</v>
      </c>
      <c r="I41">
        <v>66</v>
      </c>
      <c r="J41">
        <v>43</v>
      </c>
      <c r="Q41" s="4"/>
      <c r="R41" s="2">
        <v>10</v>
      </c>
      <c r="S41" s="2">
        <v>20</v>
      </c>
      <c r="T41" s="2">
        <v>30</v>
      </c>
      <c r="U41" s="2">
        <v>40</v>
      </c>
      <c r="V41" s="2">
        <v>50</v>
      </c>
      <c r="W41" s="2">
        <v>60</v>
      </c>
      <c r="X41" s="2">
        <v>70</v>
      </c>
      <c r="Y41" s="2">
        <v>80</v>
      </c>
      <c r="Z41" s="2"/>
    </row>
    <row r="42" spans="1:26" x14ac:dyDescent="0.25">
      <c r="A42" s="5"/>
      <c r="B42">
        <v>5</v>
      </c>
      <c r="C42">
        <v>12</v>
      </c>
      <c r="D42">
        <v>11</v>
      </c>
      <c r="E42">
        <v>31</v>
      </c>
      <c r="F42">
        <v>43</v>
      </c>
      <c r="G42">
        <v>31</v>
      </c>
      <c r="H42">
        <v>28</v>
      </c>
      <c r="I42">
        <v>63</v>
      </c>
      <c r="J42">
        <v>87</v>
      </c>
      <c r="P42" s="3" t="s">
        <v>12</v>
      </c>
      <c r="Q42">
        <v>1</v>
      </c>
      <c r="R42">
        <v>10</v>
      </c>
      <c r="S42">
        <v>21</v>
      </c>
      <c r="T42">
        <v>28</v>
      </c>
      <c r="U42">
        <v>52</v>
      </c>
      <c r="V42">
        <v>52</v>
      </c>
      <c r="W42">
        <v>81</v>
      </c>
      <c r="X42">
        <v>60</v>
      </c>
      <c r="Y42">
        <v>92</v>
      </c>
    </row>
    <row r="43" spans="1:26" x14ac:dyDescent="0.25">
      <c r="A43" s="5"/>
      <c r="B43">
        <v>6</v>
      </c>
      <c r="C43">
        <v>8</v>
      </c>
      <c r="D43">
        <v>26</v>
      </c>
      <c r="E43">
        <v>29</v>
      </c>
      <c r="F43">
        <v>18</v>
      </c>
      <c r="G43">
        <v>41</v>
      </c>
      <c r="H43">
        <v>77</v>
      </c>
      <c r="I43">
        <v>61</v>
      </c>
      <c r="J43">
        <v>96</v>
      </c>
      <c r="P43" s="3"/>
      <c r="Q43">
        <v>2</v>
      </c>
      <c r="R43">
        <v>7</v>
      </c>
      <c r="S43">
        <v>17</v>
      </c>
      <c r="T43">
        <v>39</v>
      </c>
      <c r="U43">
        <v>40</v>
      </c>
      <c r="V43">
        <v>107</v>
      </c>
      <c r="W43">
        <v>92</v>
      </c>
      <c r="X43">
        <v>49</v>
      </c>
      <c r="Y43">
        <v>99</v>
      </c>
    </row>
    <row r="44" spans="1:26" x14ac:dyDescent="0.25">
      <c r="A44" s="5"/>
      <c r="B44">
        <v>7</v>
      </c>
      <c r="C44">
        <v>9</v>
      </c>
      <c r="D44">
        <v>29</v>
      </c>
      <c r="E44">
        <v>63</v>
      </c>
      <c r="F44">
        <v>39</v>
      </c>
      <c r="G44">
        <v>50</v>
      </c>
      <c r="H44">
        <v>88</v>
      </c>
      <c r="I44">
        <v>57</v>
      </c>
      <c r="J44">
        <v>76</v>
      </c>
      <c r="P44" s="3"/>
      <c r="Q44">
        <v>3</v>
      </c>
      <c r="R44">
        <v>10</v>
      </c>
      <c r="S44">
        <v>19</v>
      </c>
      <c r="T44">
        <v>33</v>
      </c>
      <c r="U44">
        <v>52</v>
      </c>
      <c r="V44">
        <v>54</v>
      </c>
      <c r="W44">
        <v>53</v>
      </c>
      <c r="X44">
        <v>68</v>
      </c>
      <c r="Y44">
        <v>71</v>
      </c>
    </row>
    <row r="45" spans="1:26" x14ac:dyDescent="0.25">
      <c r="A45" s="5"/>
      <c r="B45">
        <v>8</v>
      </c>
      <c r="C45">
        <v>14</v>
      </c>
      <c r="D45">
        <v>14</v>
      </c>
      <c r="E45">
        <v>48</v>
      </c>
      <c r="F45">
        <v>100</v>
      </c>
      <c r="G45">
        <v>35</v>
      </c>
      <c r="H45">
        <v>32</v>
      </c>
      <c r="I45">
        <v>84</v>
      </c>
      <c r="J45">
        <v>59</v>
      </c>
      <c r="P45" s="3"/>
      <c r="Q45">
        <v>4</v>
      </c>
      <c r="R45">
        <v>5</v>
      </c>
      <c r="S45">
        <v>25</v>
      </c>
      <c r="T45">
        <v>26</v>
      </c>
      <c r="U45">
        <v>39</v>
      </c>
      <c r="V45">
        <v>230</v>
      </c>
      <c r="W45">
        <v>57</v>
      </c>
      <c r="X45">
        <v>61</v>
      </c>
      <c r="Y45">
        <v>123</v>
      </c>
    </row>
    <row r="46" spans="1:26" x14ac:dyDescent="0.25">
      <c r="A46" s="5"/>
      <c r="B46">
        <v>9</v>
      </c>
      <c r="C46">
        <v>10</v>
      </c>
      <c r="D46">
        <v>25</v>
      </c>
      <c r="E46">
        <v>67</v>
      </c>
      <c r="F46">
        <v>39</v>
      </c>
      <c r="G46">
        <v>60</v>
      </c>
      <c r="H46">
        <v>60</v>
      </c>
      <c r="I46">
        <v>120</v>
      </c>
      <c r="J46">
        <v>76</v>
      </c>
      <c r="P46" s="3"/>
      <c r="Q46">
        <v>5</v>
      </c>
      <c r="R46">
        <v>6</v>
      </c>
      <c r="S46">
        <v>20</v>
      </c>
      <c r="T46">
        <v>36</v>
      </c>
      <c r="U46">
        <v>48</v>
      </c>
      <c r="V46">
        <v>46</v>
      </c>
      <c r="W46">
        <v>66</v>
      </c>
      <c r="X46">
        <v>60</v>
      </c>
      <c r="Y46">
        <v>308</v>
      </c>
    </row>
    <row r="47" spans="1:26" x14ac:dyDescent="0.25">
      <c r="A47" s="5"/>
      <c r="B47">
        <v>10</v>
      </c>
      <c r="C47">
        <v>10</v>
      </c>
      <c r="D47">
        <v>21</v>
      </c>
      <c r="E47">
        <v>33</v>
      </c>
      <c r="F47">
        <v>18</v>
      </c>
      <c r="G47">
        <v>43</v>
      </c>
      <c r="H47">
        <v>45</v>
      </c>
      <c r="I47">
        <v>54</v>
      </c>
      <c r="J47">
        <v>103</v>
      </c>
      <c r="P47" s="3"/>
      <c r="Q47">
        <v>6</v>
      </c>
      <c r="R47">
        <v>11</v>
      </c>
      <c r="S47">
        <v>13</v>
      </c>
      <c r="T47">
        <v>42</v>
      </c>
      <c r="U47">
        <v>47</v>
      </c>
      <c r="V47">
        <v>43</v>
      </c>
      <c r="W47">
        <v>206</v>
      </c>
      <c r="X47">
        <v>66</v>
      </c>
      <c r="Y47">
        <v>77</v>
      </c>
    </row>
    <row r="48" spans="1:26" x14ac:dyDescent="0.25">
      <c r="A48" s="5"/>
      <c r="B48">
        <v>11</v>
      </c>
      <c r="C48">
        <v>9</v>
      </c>
      <c r="D48">
        <v>22</v>
      </c>
      <c r="E48">
        <v>98</v>
      </c>
      <c r="F48">
        <v>40</v>
      </c>
      <c r="P48" s="3"/>
      <c r="Q48">
        <v>7</v>
      </c>
      <c r="R48">
        <v>9</v>
      </c>
      <c r="S48">
        <v>20</v>
      </c>
      <c r="T48">
        <v>31</v>
      </c>
      <c r="U48">
        <v>33</v>
      </c>
      <c r="V48">
        <v>184</v>
      </c>
      <c r="W48">
        <v>61</v>
      </c>
      <c r="X48">
        <v>56</v>
      </c>
      <c r="Y48">
        <v>90</v>
      </c>
    </row>
    <row r="49" spans="1:25" x14ac:dyDescent="0.25">
      <c r="A49" s="5"/>
      <c r="B49">
        <v>12</v>
      </c>
      <c r="C49">
        <v>9</v>
      </c>
      <c r="D49">
        <v>28</v>
      </c>
      <c r="E49">
        <v>86</v>
      </c>
      <c r="F49">
        <v>52</v>
      </c>
      <c r="P49" s="3"/>
      <c r="Q49">
        <v>8</v>
      </c>
      <c r="R49">
        <v>9</v>
      </c>
      <c r="S49">
        <v>14</v>
      </c>
      <c r="T49">
        <v>32</v>
      </c>
      <c r="U49">
        <v>43</v>
      </c>
      <c r="V49">
        <v>47</v>
      </c>
      <c r="W49">
        <v>107</v>
      </c>
      <c r="X49">
        <v>116</v>
      </c>
      <c r="Y49">
        <v>69</v>
      </c>
    </row>
    <row r="50" spans="1:25" x14ac:dyDescent="0.25">
      <c r="A50" s="5"/>
      <c r="B50">
        <v>13</v>
      </c>
      <c r="C50">
        <v>6</v>
      </c>
      <c r="D50">
        <v>16</v>
      </c>
      <c r="E50">
        <v>94</v>
      </c>
      <c r="F50">
        <v>90</v>
      </c>
      <c r="P50" s="3"/>
      <c r="Q50">
        <v>9</v>
      </c>
      <c r="R50">
        <v>7</v>
      </c>
      <c r="S50">
        <v>24</v>
      </c>
      <c r="T50">
        <v>30</v>
      </c>
      <c r="U50">
        <v>85</v>
      </c>
      <c r="V50">
        <v>52</v>
      </c>
      <c r="W50">
        <v>107</v>
      </c>
      <c r="X50">
        <v>70</v>
      </c>
      <c r="Y50">
        <v>76</v>
      </c>
    </row>
    <row r="51" spans="1:25" x14ac:dyDescent="0.25">
      <c r="A51" s="5"/>
      <c r="B51">
        <v>14</v>
      </c>
      <c r="C51">
        <v>11</v>
      </c>
      <c r="D51">
        <v>19</v>
      </c>
      <c r="E51">
        <v>74</v>
      </c>
      <c r="F51">
        <v>36</v>
      </c>
      <c r="P51" s="3"/>
      <c r="Q51">
        <v>10</v>
      </c>
      <c r="R51">
        <v>9</v>
      </c>
      <c r="S51">
        <v>18</v>
      </c>
      <c r="T51">
        <v>36</v>
      </c>
      <c r="U51">
        <v>45</v>
      </c>
      <c r="V51">
        <v>51</v>
      </c>
      <c r="W51">
        <v>54</v>
      </c>
      <c r="X51">
        <v>66</v>
      </c>
      <c r="Y51">
        <v>113</v>
      </c>
    </row>
    <row r="52" spans="1:25" x14ac:dyDescent="0.25">
      <c r="A52" s="5"/>
      <c r="B52">
        <v>15</v>
      </c>
      <c r="C52">
        <v>6</v>
      </c>
      <c r="D52">
        <v>32</v>
      </c>
      <c r="E52">
        <v>23</v>
      </c>
      <c r="F52">
        <v>45</v>
      </c>
      <c r="P52" s="3"/>
      <c r="Q52">
        <v>11</v>
      </c>
      <c r="R52">
        <v>11</v>
      </c>
      <c r="S52">
        <v>18</v>
      </c>
      <c r="T52">
        <v>33</v>
      </c>
      <c r="U52">
        <v>65</v>
      </c>
      <c r="V52">
        <v>48</v>
      </c>
      <c r="W52">
        <v>58</v>
      </c>
      <c r="X52">
        <v>55</v>
      </c>
      <c r="Y52">
        <v>115</v>
      </c>
    </row>
    <row r="53" spans="1:25" x14ac:dyDescent="0.25">
      <c r="A53" s="5"/>
      <c r="B53">
        <v>16</v>
      </c>
      <c r="C53">
        <v>13</v>
      </c>
      <c r="D53">
        <v>38</v>
      </c>
      <c r="E53">
        <v>57</v>
      </c>
      <c r="F53">
        <v>43</v>
      </c>
      <c r="P53" s="3"/>
      <c r="Q53">
        <v>12</v>
      </c>
      <c r="R53">
        <v>9</v>
      </c>
      <c r="S53">
        <v>22</v>
      </c>
      <c r="T53">
        <v>36</v>
      </c>
      <c r="U53">
        <v>43</v>
      </c>
      <c r="V53">
        <v>78</v>
      </c>
      <c r="W53">
        <v>92</v>
      </c>
      <c r="X53">
        <v>56</v>
      </c>
      <c r="Y53">
        <v>92</v>
      </c>
    </row>
    <row r="54" spans="1:25" x14ac:dyDescent="0.25">
      <c r="A54" s="5"/>
      <c r="B54">
        <v>17</v>
      </c>
      <c r="C54">
        <v>8</v>
      </c>
      <c r="D54">
        <v>23</v>
      </c>
      <c r="E54">
        <v>12</v>
      </c>
      <c r="F54">
        <v>76</v>
      </c>
      <c r="P54" s="3"/>
      <c r="Q54">
        <v>13</v>
      </c>
      <c r="R54">
        <v>8</v>
      </c>
      <c r="S54">
        <v>23</v>
      </c>
      <c r="T54">
        <v>40</v>
      </c>
      <c r="U54">
        <v>44</v>
      </c>
      <c r="V54">
        <v>51</v>
      </c>
      <c r="W54">
        <v>77</v>
      </c>
      <c r="X54">
        <v>134</v>
      </c>
      <c r="Y54">
        <v>69</v>
      </c>
    </row>
    <row r="55" spans="1:25" x14ac:dyDescent="0.25">
      <c r="A55" s="5"/>
      <c r="B55">
        <v>18</v>
      </c>
      <c r="C55">
        <v>8</v>
      </c>
      <c r="D55">
        <v>25</v>
      </c>
      <c r="E55">
        <v>43</v>
      </c>
      <c r="F55">
        <v>39</v>
      </c>
      <c r="P55" s="3"/>
      <c r="Q55">
        <v>14</v>
      </c>
      <c r="R55">
        <v>7</v>
      </c>
      <c r="S55">
        <v>19</v>
      </c>
      <c r="T55">
        <v>49</v>
      </c>
      <c r="U55">
        <v>81</v>
      </c>
      <c r="V55">
        <v>53</v>
      </c>
      <c r="W55">
        <v>64</v>
      </c>
      <c r="X55">
        <v>76</v>
      </c>
      <c r="Y55">
        <v>100</v>
      </c>
    </row>
    <row r="56" spans="1:25" x14ac:dyDescent="0.25">
      <c r="A56" s="5"/>
      <c r="B56">
        <v>19</v>
      </c>
      <c r="C56">
        <v>10</v>
      </c>
      <c r="D56">
        <v>26</v>
      </c>
      <c r="E56">
        <v>45</v>
      </c>
      <c r="F56">
        <v>45</v>
      </c>
      <c r="P56" s="3"/>
      <c r="Q56">
        <v>15</v>
      </c>
      <c r="R56">
        <v>10</v>
      </c>
      <c r="S56">
        <v>28</v>
      </c>
      <c r="T56">
        <v>43</v>
      </c>
      <c r="U56">
        <v>47</v>
      </c>
      <c r="V56">
        <v>48</v>
      </c>
      <c r="W56">
        <v>75</v>
      </c>
      <c r="X56">
        <v>443</v>
      </c>
      <c r="Y56">
        <v>107</v>
      </c>
    </row>
    <row r="57" spans="1:25" x14ac:dyDescent="0.25">
      <c r="A57" s="5"/>
      <c r="B57">
        <v>20</v>
      </c>
      <c r="C57">
        <v>13</v>
      </c>
      <c r="D57">
        <v>17</v>
      </c>
      <c r="E57">
        <v>34</v>
      </c>
      <c r="F57">
        <v>39</v>
      </c>
      <c r="P57" s="3"/>
      <c r="Q57">
        <v>16</v>
      </c>
      <c r="R57">
        <v>10</v>
      </c>
      <c r="S57">
        <v>17</v>
      </c>
      <c r="T57">
        <v>28</v>
      </c>
      <c r="U57">
        <v>86</v>
      </c>
      <c r="V57">
        <v>439</v>
      </c>
      <c r="W57">
        <v>71</v>
      </c>
      <c r="X57">
        <v>469</v>
      </c>
      <c r="Y57">
        <v>76</v>
      </c>
    </row>
    <row r="58" spans="1:25" x14ac:dyDescent="0.25">
      <c r="A58" s="5"/>
      <c r="B58">
        <v>21</v>
      </c>
      <c r="C58">
        <v>6</v>
      </c>
      <c r="D58">
        <v>22</v>
      </c>
      <c r="E58">
        <v>65</v>
      </c>
      <c r="F58">
        <v>18</v>
      </c>
      <c r="P58" s="3"/>
      <c r="Q58">
        <v>17</v>
      </c>
      <c r="R58">
        <v>10</v>
      </c>
      <c r="S58">
        <v>21</v>
      </c>
      <c r="T58">
        <v>30</v>
      </c>
      <c r="U58">
        <v>42</v>
      </c>
      <c r="V58">
        <v>51</v>
      </c>
      <c r="W58">
        <v>66</v>
      </c>
      <c r="X58">
        <v>52</v>
      </c>
      <c r="Y58">
        <v>124</v>
      </c>
    </row>
    <row r="59" spans="1:25" x14ac:dyDescent="0.25">
      <c r="A59" s="5"/>
      <c r="B59">
        <v>22</v>
      </c>
      <c r="C59">
        <v>11</v>
      </c>
      <c r="D59">
        <v>29</v>
      </c>
      <c r="E59">
        <v>32</v>
      </c>
      <c r="F59">
        <v>40</v>
      </c>
      <c r="P59" s="3"/>
      <c r="Q59">
        <v>18</v>
      </c>
      <c r="R59">
        <v>7</v>
      </c>
      <c r="S59">
        <v>19</v>
      </c>
      <c r="T59">
        <v>31</v>
      </c>
      <c r="U59">
        <v>40</v>
      </c>
      <c r="V59">
        <v>82</v>
      </c>
      <c r="W59">
        <v>349</v>
      </c>
      <c r="X59">
        <v>63</v>
      </c>
      <c r="Y59">
        <v>63</v>
      </c>
    </row>
    <row r="60" spans="1:25" x14ac:dyDescent="0.25">
      <c r="A60" s="5"/>
      <c r="B60">
        <v>23</v>
      </c>
      <c r="C60">
        <v>16</v>
      </c>
      <c r="D60">
        <v>17</v>
      </c>
      <c r="E60">
        <v>75</v>
      </c>
      <c r="F60">
        <v>52</v>
      </c>
      <c r="P60" s="3"/>
      <c r="Q60">
        <v>19</v>
      </c>
      <c r="R60">
        <v>8</v>
      </c>
      <c r="S60">
        <v>21</v>
      </c>
      <c r="T60">
        <v>36</v>
      </c>
      <c r="U60">
        <v>36</v>
      </c>
      <c r="V60">
        <v>48</v>
      </c>
      <c r="W60">
        <v>55</v>
      </c>
      <c r="X60">
        <v>99</v>
      </c>
      <c r="Y60">
        <v>142</v>
      </c>
    </row>
    <row r="61" spans="1:25" x14ac:dyDescent="0.25">
      <c r="A61" s="5"/>
      <c r="B61">
        <v>24</v>
      </c>
      <c r="C61">
        <v>13</v>
      </c>
      <c r="D61">
        <v>28</v>
      </c>
      <c r="E61">
        <v>34</v>
      </c>
      <c r="F61">
        <v>48</v>
      </c>
      <c r="P61" s="3"/>
      <c r="Q61">
        <v>20</v>
      </c>
      <c r="R61">
        <v>10</v>
      </c>
      <c r="S61">
        <v>210</v>
      </c>
      <c r="T61">
        <v>34</v>
      </c>
      <c r="U61">
        <v>39</v>
      </c>
      <c r="V61">
        <v>50</v>
      </c>
      <c r="W61">
        <v>70</v>
      </c>
      <c r="X61">
        <v>56</v>
      </c>
      <c r="Y61">
        <v>237</v>
      </c>
    </row>
    <row r="62" spans="1:25" x14ac:dyDescent="0.25">
      <c r="A62" s="5"/>
      <c r="B62">
        <v>25</v>
      </c>
      <c r="C62">
        <v>14</v>
      </c>
      <c r="D62">
        <v>28</v>
      </c>
      <c r="E62">
        <v>45</v>
      </c>
      <c r="F62">
        <v>34</v>
      </c>
      <c r="P62" s="3"/>
      <c r="Q62">
        <v>21</v>
      </c>
      <c r="R62">
        <v>9</v>
      </c>
      <c r="S62">
        <v>18</v>
      </c>
      <c r="T62">
        <v>40</v>
      </c>
      <c r="U62">
        <v>79</v>
      </c>
      <c r="V62">
        <v>49</v>
      </c>
      <c r="W62">
        <v>53</v>
      </c>
      <c r="X62">
        <v>85</v>
      </c>
      <c r="Y62">
        <v>344</v>
      </c>
    </row>
    <row r="63" spans="1:25" x14ac:dyDescent="0.25">
      <c r="A63" s="5"/>
      <c r="B63">
        <v>26</v>
      </c>
      <c r="C63">
        <v>12</v>
      </c>
      <c r="D63">
        <v>31</v>
      </c>
      <c r="E63">
        <v>64</v>
      </c>
      <c r="F63">
        <v>64</v>
      </c>
      <c r="P63" s="3"/>
      <c r="Q63">
        <v>22</v>
      </c>
      <c r="R63">
        <v>5</v>
      </c>
      <c r="S63">
        <v>13</v>
      </c>
      <c r="T63">
        <v>32</v>
      </c>
      <c r="U63">
        <v>102</v>
      </c>
      <c r="V63">
        <v>187</v>
      </c>
      <c r="W63">
        <v>57</v>
      </c>
      <c r="X63">
        <v>52</v>
      </c>
      <c r="Y63">
        <v>86</v>
      </c>
    </row>
    <row r="64" spans="1:25" x14ac:dyDescent="0.25">
      <c r="A64" s="5"/>
      <c r="B64">
        <v>27</v>
      </c>
      <c r="C64">
        <v>8</v>
      </c>
      <c r="D64">
        <v>25</v>
      </c>
      <c r="E64">
        <v>96</v>
      </c>
      <c r="F64">
        <v>43</v>
      </c>
      <c r="P64" s="3"/>
      <c r="Q64">
        <v>23</v>
      </c>
      <c r="R64">
        <v>6</v>
      </c>
      <c r="S64">
        <v>18</v>
      </c>
      <c r="T64">
        <v>41</v>
      </c>
      <c r="U64">
        <v>35</v>
      </c>
      <c r="V64">
        <v>51</v>
      </c>
      <c r="W64">
        <v>73</v>
      </c>
      <c r="X64">
        <v>64</v>
      </c>
      <c r="Y64">
        <v>71</v>
      </c>
    </row>
    <row r="65" spans="1:26" x14ac:dyDescent="0.25">
      <c r="A65" s="5"/>
      <c r="B65">
        <v>28</v>
      </c>
      <c r="C65">
        <v>12</v>
      </c>
      <c r="D65">
        <v>25</v>
      </c>
      <c r="E65">
        <v>84</v>
      </c>
      <c r="F65">
        <v>35</v>
      </c>
      <c r="P65" s="3"/>
      <c r="Q65">
        <v>24</v>
      </c>
      <c r="R65">
        <v>6</v>
      </c>
      <c r="S65">
        <v>40</v>
      </c>
      <c r="T65">
        <v>119</v>
      </c>
      <c r="U65">
        <v>52</v>
      </c>
      <c r="V65">
        <v>366</v>
      </c>
      <c r="W65">
        <v>66</v>
      </c>
      <c r="X65">
        <v>72</v>
      </c>
      <c r="Y65">
        <v>77</v>
      </c>
    </row>
    <row r="66" spans="1:26" x14ac:dyDescent="0.25">
      <c r="A66" s="5"/>
      <c r="B66">
        <v>29</v>
      </c>
      <c r="C66">
        <v>9</v>
      </c>
      <c r="D66">
        <v>23</v>
      </c>
      <c r="E66">
        <v>86</v>
      </c>
      <c r="F66">
        <v>39</v>
      </c>
      <c r="P66" s="3"/>
      <c r="Q66">
        <v>25</v>
      </c>
      <c r="R66">
        <v>5</v>
      </c>
      <c r="S66">
        <v>24</v>
      </c>
      <c r="T66">
        <v>27</v>
      </c>
      <c r="U66">
        <v>51</v>
      </c>
      <c r="V66">
        <v>47</v>
      </c>
      <c r="W66">
        <v>70</v>
      </c>
      <c r="X66">
        <v>75</v>
      </c>
      <c r="Y66">
        <v>166</v>
      </c>
    </row>
    <row r="67" spans="1:26" x14ac:dyDescent="0.25">
      <c r="A67" s="5"/>
      <c r="B67">
        <v>30</v>
      </c>
      <c r="C67">
        <v>14</v>
      </c>
      <c r="D67">
        <v>16</v>
      </c>
      <c r="E67">
        <v>65</v>
      </c>
      <c r="F67">
        <v>100</v>
      </c>
      <c r="P67" s="3"/>
      <c r="Q67">
        <v>26</v>
      </c>
      <c r="R67">
        <v>4</v>
      </c>
      <c r="S67">
        <v>18</v>
      </c>
      <c r="T67">
        <v>28</v>
      </c>
      <c r="U67">
        <v>38</v>
      </c>
      <c r="V67">
        <v>38</v>
      </c>
      <c r="W67">
        <v>79</v>
      </c>
      <c r="X67">
        <v>58</v>
      </c>
      <c r="Y67">
        <v>86</v>
      </c>
    </row>
    <row r="68" spans="1:26" x14ac:dyDescent="0.25">
      <c r="A68" s="1" t="s">
        <v>2</v>
      </c>
      <c r="C68">
        <f>MAX(C38:C67)</f>
        <v>16</v>
      </c>
      <c r="D68">
        <f>MAX(D38:D67)</f>
        <v>38</v>
      </c>
      <c r="E68">
        <f>MAX(E38:E67)</f>
        <v>98</v>
      </c>
      <c r="F68">
        <v>39</v>
      </c>
      <c r="G68">
        <f>MAX(G38:G67)</f>
        <v>94</v>
      </c>
      <c r="H68">
        <f>MAX(H38:H67)</f>
        <v>88</v>
      </c>
      <c r="I68">
        <f>MAX(I38:I67)</f>
        <v>120</v>
      </c>
      <c r="P68" s="3"/>
      <c r="Q68">
        <v>27</v>
      </c>
      <c r="R68">
        <v>7</v>
      </c>
      <c r="S68">
        <v>15</v>
      </c>
      <c r="T68">
        <v>43</v>
      </c>
      <c r="U68">
        <v>43</v>
      </c>
      <c r="V68">
        <v>65</v>
      </c>
      <c r="W68">
        <v>231</v>
      </c>
      <c r="X68">
        <v>69</v>
      </c>
      <c r="Y68">
        <v>76</v>
      </c>
    </row>
    <row r="69" spans="1:26" x14ac:dyDescent="0.25">
      <c r="A69" s="1" t="s">
        <v>3</v>
      </c>
      <c r="C69">
        <f>MIN(C38:C67)</f>
        <v>6</v>
      </c>
      <c r="D69">
        <f>MIN(D38:D67)</f>
        <v>11</v>
      </c>
      <c r="E69">
        <f>MIN(E38:E67)</f>
        <v>12</v>
      </c>
      <c r="F69">
        <v>18</v>
      </c>
      <c r="G69">
        <f>MIN(G38:G67)</f>
        <v>30</v>
      </c>
      <c r="H69">
        <f>MIN(H38:H67)</f>
        <v>28</v>
      </c>
      <c r="I69">
        <f>MIN(I38:I67)</f>
        <v>54</v>
      </c>
      <c r="J69">
        <v>35</v>
      </c>
      <c r="P69" s="3"/>
      <c r="Q69">
        <v>28</v>
      </c>
      <c r="R69">
        <v>8</v>
      </c>
      <c r="S69">
        <v>21</v>
      </c>
      <c r="T69">
        <v>28</v>
      </c>
      <c r="U69">
        <v>38</v>
      </c>
      <c r="V69">
        <v>56</v>
      </c>
      <c r="W69">
        <v>149</v>
      </c>
      <c r="X69">
        <v>116</v>
      </c>
      <c r="Y69">
        <v>220</v>
      </c>
    </row>
    <row r="70" spans="1:26" x14ac:dyDescent="0.25">
      <c r="A70" s="1" t="s">
        <v>4</v>
      </c>
      <c r="C70">
        <f>SUM(C38:C67)/30</f>
        <v>10.066666666666666</v>
      </c>
      <c r="D70">
        <f>SUM(D38:D67)/30</f>
        <v>23.033333333333335</v>
      </c>
      <c r="E70">
        <f>SUM(E38:E67)/30</f>
        <v>55.266666666666666</v>
      </c>
      <c r="F70">
        <f>SUM(F38:F67)/30</f>
        <v>47.833333333333336</v>
      </c>
      <c r="G70">
        <f>SUM(G38:G67)/10</f>
        <v>49.8</v>
      </c>
      <c r="H70">
        <f>SUM(H38:H67)/10</f>
        <v>56</v>
      </c>
      <c r="I70">
        <f>SUM(I38:I67)/10</f>
        <v>71.8</v>
      </c>
      <c r="J70">
        <f>SUM(J38:J67)/10</f>
        <v>78</v>
      </c>
      <c r="P70" s="3"/>
      <c r="Q70">
        <v>29</v>
      </c>
      <c r="R70">
        <v>9</v>
      </c>
      <c r="S70">
        <v>19</v>
      </c>
      <c r="T70">
        <v>38</v>
      </c>
      <c r="U70">
        <v>36</v>
      </c>
      <c r="V70">
        <v>43</v>
      </c>
      <c r="W70">
        <v>84</v>
      </c>
      <c r="X70">
        <v>69</v>
      </c>
      <c r="Y70">
        <v>84</v>
      </c>
    </row>
    <row r="71" spans="1:26" x14ac:dyDescent="0.25">
      <c r="A71" s="1" t="s">
        <v>7</v>
      </c>
      <c r="C71">
        <f>_xlfn.STDEV.P(C38:C67)</f>
        <v>2.6699979192667715</v>
      </c>
      <c r="D71">
        <f t="shared" ref="D71:J71" si="4">_xlfn.STDEV.P(D38:D67)</f>
        <v>5.9860021902954745</v>
      </c>
      <c r="E71">
        <f t="shared" si="4"/>
        <v>25.168675416521669</v>
      </c>
      <c r="F71">
        <f t="shared" si="4"/>
        <v>20.407651070670095</v>
      </c>
      <c r="G71">
        <f t="shared" si="4"/>
        <v>21.451340284467076</v>
      </c>
      <c r="H71">
        <f t="shared" si="4"/>
        <v>21.410277905716217</v>
      </c>
      <c r="I71">
        <f t="shared" si="4"/>
        <v>19.953946977979069</v>
      </c>
      <c r="J71">
        <f t="shared" si="4"/>
        <v>23.845334973533085</v>
      </c>
      <c r="P71" s="3"/>
      <c r="Q71">
        <v>30</v>
      </c>
      <c r="R71">
        <v>6</v>
      </c>
      <c r="S71">
        <v>17</v>
      </c>
      <c r="T71">
        <v>30</v>
      </c>
      <c r="U71">
        <v>66</v>
      </c>
      <c r="V71">
        <v>45</v>
      </c>
      <c r="W71">
        <v>63</v>
      </c>
      <c r="X71">
        <v>64</v>
      </c>
      <c r="Y71">
        <v>82</v>
      </c>
    </row>
    <row r="72" spans="1:26" x14ac:dyDescent="0.25">
      <c r="A72" s="1" t="s">
        <v>11</v>
      </c>
      <c r="C72">
        <v>60</v>
      </c>
      <c r="D72">
        <v>48</v>
      </c>
      <c r="E72">
        <v>70</v>
      </c>
      <c r="F72">
        <v>198</v>
      </c>
      <c r="G72">
        <v>849</v>
      </c>
      <c r="H72">
        <v>1567</v>
      </c>
      <c r="I72">
        <v>2466</v>
      </c>
      <c r="P72" s="1" t="s">
        <v>2</v>
      </c>
      <c r="R72">
        <f>MAX(R42:R42)</f>
        <v>10</v>
      </c>
      <c r="S72">
        <f t="shared" ref="S72:Y72" si="5">MAX(S42:S42)</f>
        <v>21</v>
      </c>
      <c r="T72">
        <f t="shared" si="5"/>
        <v>28</v>
      </c>
      <c r="U72">
        <f t="shared" si="5"/>
        <v>52</v>
      </c>
      <c r="V72">
        <f t="shared" si="5"/>
        <v>52</v>
      </c>
      <c r="W72">
        <f t="shared" si="5"/>
        <v>81</v>
      </c>
      <c r="X72">
        <f t="shared" si="5"/>
        <v>60</v>
      </c>
      <c r="Y72">
        <f t="shared" si="5"/>
        <v>92</v>
      </c>
    </row>
    <row r="73" spans="1:26" x14ac:dyDescent="0.25">
      <c r="P73" s="1" t="s">
        <v>3</v>
      </c>
      <c r="R73">
        <f>MIN(R42:R42)</f>
        <v>10</v>
      </c>
      <c r="S73">
        <f t="shared" ref="S73:Y73" si="6">MIN(S42:S42)</f>
        <v>21</v>
      </c>
      <c r="T73">
        <f t="shared" si="6"/>
        <v>28</v>
      </c>
      <c r="U73">
        <f t="shared" si="6"/>
        <v>52</v>
      </c>
      <c r="V73">
        <f t="shared" si="6"/>
        <v>52</v>
      </c>
      <c r="W73">
        <f t="shared" si="6"/>
        <v>81</v>
      </c>
      <c r="X73">
        <f t="shared" si="6"/>
        <v>60</v>
      </c>
      <c r="Y73">
        <f t="shared" si="6"/>
        <v>92</v>
      </c>
    </row>
    <row r="74" spans="1:26" x14ac:dyDescent="0.25">
      <c r="A74">
        <v>0</v>
      </c>
      <c r="P74" s="1" t="s">
        <v>4</v>
      </c>
      <c r="R74">
        <f>SUM(R42:R71)/30</f>
        <v>7.9333333333333336</v>
      </c>
      <c r="S74">
        <f>SUM(S42:S71)/30</f>
        <v>26.4</v>
      </c>
      <c r="T74">
        <f t="shared" ref="T74:Y74" si="7">SUM(T42:T71)/30</f>
        <v>37.299999999999997</v>
      </c>
      <c r="U74">
        <f t="shared" si="7"/>
        <v>51.56666666666667</v>
      </c>
      <c r="V74">
        <f t="shared" si="7"/>
        <v>92.033333333333331</v>
      </c>
      <c r="W74">
        <f t="shared" si="7"/>
        <v>92.86666666666666</v>
      </c>
      <c r="X74">
        <f t="shared" si="7"/>
        <v>96.63333333333334</v>
      </c>
      <c r="Y74">
        <f t="shared" si="7"/>
        <v>117.83333333333333</v>
      </c>
    </row>
    <row r="75" spans="1:26" x14ac:dyDescent="0.25">
      <c r="A75">
        <v>100</v>
      </c>
      <c r="P75" s="1" t="s">
        <v>7</v>
      </c>
      <c r="R75">
        <f>_xlfn.STDEV.P(R42:R71)</f>
        <v>1.9310331143946984</v>
      </c>
      <c r="S75">
        <f>_xlfn.STDEV.P(S42:S71)</f>
        <v>34.457316591206961</v>
      </c>
      <c r="T75">
        <f t="shared" ref="T75:Y75" si="8">_xlfn.STDEV.P(T42:T71)</f>
        <v>16.186722954322779</v>
      </c>
      <c r="U75">
        <f t="shared" si="8"/>
        <v>17.679900703592452</v>
      </c>
      <c r="V75">
        <f t="shared" si="8"/>
        <v>95.388148576691066</v>
      </c>
      <c r="W75">
        <f t="shared" si="8"/>
        <v>62.916735099300531</v>
      </c>
      <c r="X75">
        <f t="shared" si="8"/>
        <v>98.14869105370461</v>
      </c>
      <c r="Y75">
        <f t="shared" si="8"/>
        <v>69.054608020673683</v>
      </c>
    </row>
    <row r="76" spans="1:26" x14ac:dyDescent="0.25">
      <c r="A76">
        <v>200</v>
      </c>
      <c r="P76" s="1" t="s">
        <v>10</v>
      </c>
      <c r="R76">
        <v>38</v>
      </c>
      <c r="S76">
        <v>36</v>
      </c>
      <c r="T76">
        <v>44</v>
      </c>
      <c r="U76">
        <v>56</v>
      </c>
      <c r="V76">
        <v>80</v>
      </c>
      <c r="W76">
        <v>204</v>
      </c>
      <c r="X76">
        <v>506</v>
      </c>
      <c r="Y76">
        <v>628</v>
      </c>
    </row>
    <row r="77" spans="1:26" x14ac:dyDescent="0.25">
      <c r="A77">
        <v>300</v>
      </c>
    </row>
    <row r="78" spans="1:26" x14ac:dyDescent="0.25">
      <c r="A78">
        <v>400</v>
      </c>
      <c r="Q78" s="4" t="s">
        <v>6</v>
      </c>
      <c r="R78" s="4" t="s">
        <v>8</v>
      </c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>
        <v>500</v>
      </c>
      <c r="Q79" s="4"/>
      <c r="R79" s="2">
        <v>10</v>
      </c>
      <c r="S79" s="2">
        <v>20</v>
      </c>
      <c r="T79" s="2">
        <v>30</v>
      </c>
      <c r="U79" s="2">
        <v>40</v>
      </c>
      <c r="V79" s="2">
        <v>50</v>
      </c>
      <c r="W79" s="2">
        <v>60</v>
      </c>
      <c r="X79" s="2">
        <v>70</v>
      </c>
      <c r="Y79" s="2">
        <v>80</v>
      </c>
      <c r="Z79" s="2"/>
    </row>
    <row r="80" spans="1:26" x14ac:dyDescent="0.25">
      <c r="A80">
        <v>600</v>
      </c>
      <c r="P80" s="3" t="s">
        <v>13</v>
      </c>
      <c r="Q80">
        <v>1</v>
      </c>
      <c r="R80">
        <v>6</v>
      </c>
      <c r="S80">
        <v>11</v>
      </c>
      <c r="T80">
        <v>40</v>
      </c>
      <c r="U80">
        <v>39</v>
      </c>
      <c r="V80">
        <v>50</v>
      </c>
      <c r="W80">
        <v>31</v>
      </c>
      <c r="X80">
        <v>51</v>
      </c>
      <c r="Y80">
        <v>42</v>
      </c>
    </row>
    <row r="81" spans="1:25" x14ac:dyDescent="0.25">
      <c r="A81">
        <v>700</v>
      </c>
      <c r="P81" s="3"/>
      <c r="Q81">
        <v>2</v>
      </c>
      <c r="R81">
        <v>54</v>
      </c>
      <c r="S81">
        <v>9</v>
      </c>
      <c r="T81">
        <v>18</v>
      </c>
      <c r="U81">
        <v>25</v>
      </c>
      <c r="V81">
        <v>26</v>
      </c>
      <c r="W81">
        <v>34</v>
      </c>
      <c r="X81">
        <v>49</v>
      </c>
      <c r="Y81">
        <v>88</v>
      </c>
    </row>
    <row r="82" spans="1:25" x14ac:dyDescent="0.25">
      <c r="A82">
        <v>800</v>
      </c>
      <c r="P82" s="3"/>
      <c r="Q82">
        <v>3</v>
      </c>
      <c r="R82">
        <v>4</v>
      </c>
      <c r="S82">
        <v>8</v>
      </c>
      <c r="T82">
        <v>17</v>
      </c>
      <c r="U82">
        <v>25</v>
      </c>
      <c r="V82">
        <v>27</v>
      </c>
      <c r="W82">
        <v>32</v>
      </c>
      <c r="X82">
        <v>44</v>
      </c>
      <c r="Y82">
        <v>69</v>
      </c>
    </row>
    <row r="83" spans="1:25" x14ac:dyDescent="0.25">
      <c r="A83">
        <v>900</v>
      </c>
      <c r="P83" s="3"/>
      <c r="Q83">
        <v>4</v>
      </c>
      <c r="R83">
        <v>7</v>
      </c>
      <c r="S83">
        <v>11</v>
      </c>
      <c r="T83">
        <v>15</v>
      </c>
      <c r="U83">
        <v>20</v>
      </c>
      <c r="V83">
        <v>39</v>
      </c>
      <c r="W83">
        <v>41</v>
      </c>
      <c r="X83">
        <v>40</v>
      </c>
      <c r="Y83">
        <v>51</v>
      </c>
    </row>
    <row r="84" spans="1:25" x14ac:dyDescent="0.25">
      <c r="A84">
        <v>1000</v>
      </c>
      <c r="P84" s="3"/>
      <c r="Q84">
        <v>5</v>
      </c>
      <c r="R84">
        <v>5</v>
      </c>
      <c r="S84">
        <v>12</v>
      </c>
      <c r="T84">
        <v>21</v>
      </c>
      <c r="U84">
        <v>329</v>
      </c>
      <c r="V84">
        <v>28</v>
      </c>
      <c r="W84">
        <v>37</v>
      </c>
      <c r="X84">
        <v>48</v>
      </c>
      <c r="Y84">
        <v>44</v>
      </c>
    </row>
    <row r="85" spans="1:25" x14ac:dyDescent="0.25">
      <c r="A85">
        <v>1100</v>
      </c>
      <c r="P85" s="3"/>
      <c r="Q85">
        <v>6</v>
      </c>
      <c r="R85">
        <v>5</v>
      </c>
      <c r="S85">
        <v>15</v>
      </c>
      <c r="T85">
        <v>112</v>
      </c>
      <c r="U85">
        <v>30</v>
      </c>
      <c r="V85">
        <v>49</v>
      </c>
      <c r="W85">
        <v>32</v>
      </c>
      <c r="X85">
        <v>46</v>
      </c>
      <c r="Y85">
        <v>52</v>
      </c>
    </row>
    <row r="86" spans="1:25" x14ac:dyDescent="0.25">
      <c r="A86">
        <v>1200</v>
      </c>
      <c r="P86" s="3"/>
      <c r="Q86">
        <v>7</v>
      </c>
      <c r="R86">
        <v>4</v>
      </c>
      <c r="S86">
        <v>12</v>
      </c>
      <c r="T86">
        <v>18</v>
      </c>
      <c r="U86">
        <v>22</v>
      </c>
      <c r="V86">
        <v>30</v>
      </c>
      <c r="W86">
        <v>32</v>
      </c>
      <c r="X86">
        <v>44</v>
      </c>
      <c r="Y86">
        <v>52</v>
      </c>
    </row>
    <row r="87" spans="1:25" x14ac:dyDescent="0.25">
      <c r="A87">
        <v>1300</v>
      </c>
      <c r="P87" s="3"/>
      <c r="Q87">
        <v>8</v>
      </c>
      <c r="R87">
        <v>6</v>
      </c>
      <c r="S87">
        <v>15</v>
      </c>
      <c r="T87">
        <v>17</v>
      </c>
      <c r="U87">
        <v>23</v>
      </c>
      <c r="V87">
        <v>33</v>
      </c>
      <c r="W87">
        <v>72</v>
      </c>
      <c r="X87">
        <v>49</v>
      </c>
      <c r="Y87">
        <v>47</v>
      </c>
    </row>
    <row r="88" spans="1:25" x14ac:dyDescent="0.25">
      <c r="A88">
        <v>1400</v>
      </c>
      <c r="P88" s="3"/>
      <c r="Q88">
        <v>9</v>
      </c>
      <c r="R88">
        <v>7</v>
      </c>
      <c r="S88">
        <v>11</v>
      </c>
      <c r="T88">
        <v>21</v>
      </c>
      <c r="U88">
        <v>21</v>
      </c>
      <c r="V88">
        <v>30</v>
      </c>
      <c r="W88">
        <v>148</v>
      </c>
      <c r="X88">
        <v>42</v>
      </c>
      <c r="Y88">
        <v>81</v>
      </c>
    </row>
    <row r="89" spans="1:25" x14ac:dyDescent="0.25">
      <c r="A89">
        <v>1500</v>
      </c>
      <c r="P89" s="3"/>
      <c r="Q89">
        <v>10</v>
      </c>
      <c r="R89">
        <v>5</v>
      </c>
      <c r="S89">
        <v>13</v>
      </c>
      <c r="T89">
        <v>17</v>
      </c>
      <c r="U89">
        <v>29</v>
      </c>
      <c r="V89">
        <v>27</v>
      </c>
      <c r="W89">
        <v>36</v>
      </c>
      <c r="X89">
        <v>39</v>
      </c>
      <c r="Y89">
        <v>47</v>
      </c>
    </row>
    <row r="90" spans="1:25" x14ac:dyDescent="0.25">
      <c r="A90">
        <v>1600</v>
      </c>
      <c r="P90" s="3"/>
      <c r="Q90">
        <v>11</v>
      </c>
      <c r="R90">
        <v>5</v>
      </c>
      <c r="S90">
        <v>11</v>
      </c>
      <c r="T90">
        <v>20</v>
      </c>
      <c r="U90">
        <v>19</v>
      </c>
      <c r="V90">
        <v>28</v>
      </c>
      <c r="W90">
        <v>40</v>
      </c>
      <c r="X90">
        <v>37</v>
      </c>
      <c r="Y90">
        <v>64</v>
      </c>
    </row>
    <row r="91" spans="1:25" x14ac:dyDescent="0.25">
      <c r="A91">
        <v>1700</v>
      </c>
      <c r="P91" s="3"/>
      <c r="Q91">
        <v>12</v>
      </c>
      <c r="R91">
        <v>4</v>
      </c>
      <c r="S91">
        <v>13</v>
      </c>
      <c r="T91">
        <v>15</v>
      </c>
      <c r="U91">
        <v>26</v>
      </c>
      <c r="V91">
        <v>29</v>
      </c>
      <c r="W91">
        <v>51</v>
      </c>
      <c r="X91">
        <v>124</v>
      </c>
      <c r="Y91">
        <v>42</v>
      </c>
    </row>
    <row r="92" spans="1:25" x14ac:dyDescent="0.25">
      <c r="A92">
        <v>1800</v>
      </c>
      <c r="P92" s="3"/>
      <c r="Q92">
        <v>13</v>
      </c>
      <c r="R92">
        <v>5</v>
      </c>
      <c r="S92">
        <v>13</v>
      </c>
      <c r="T92">
        <v>20</v>
      </c>
      <c r="U92">
        <v>30</v>
      </c>
      <c r="V92">
        <v>68</v>
      </c>
      <c r="W92">
        <v>41</v>
      </c>
      <c r="X92">
        <v>48</v>
      </c>
      <c r="Y92">
        <v>49</v>
      </c>
    </row>
    <row r="93" spans="1:25" x14ac:dyDescent="0.25">
      <c r="A93">
        <v>1900</v>
      </c>
      <c r="P93" s="3"/>
      <c r="Q93">
        <v>14</v>
      </c>
      <c r="R93">
        <v>6</v>
      </c>
      <c r="S93">
        <v>12</v>
      </c>
      <c r="T93">
        <v>16</v>
      </c>
      <c r="U93">
        <v>25</v>
      </c>
      <c r="V93">
        <v>120</v>
      </c>
      <c r="W93">
        <v>47</v>
      </c>
      <c r="X93">
        <v>39</v>
      </c>
      <c r="Y93">
        <v>41</v>
      </c>
    </row>
    <row r="94" spans="1:25" x14ac:dyDescent="0.25">
      <c r="A94">
        <v>2000</v>
      </c>
      <c r="P94" s="3"/>
      <c r="Q94">
        <v>15</v>
      </c>
      <c r="R94">
        <v>6</v>
      </c>
      <c r="S94">
        <v>12</v>
      </c>
      <c r="T94">
        <v>20</v>
      </c>
      <c r="U94">
        <v>23</v>
      </c>
      <c r="V94">
        <v>27</v>
      </c>
      <c r="W94">
        <v>32</v>
      </c>
      <c r="X94">
        <v>50</v>
      </c>
      <c r="Y94">
        <v>41</v>
      </c>
    </row>
    <row r="95" spans="1:25" x14ac:dyDescent="0.25">
      <c r="P95" s="3"/>
      <c r="Q95">
        <v>16</v>
      </c>
      <c r="R95">
        <v>4</v>
      </c>
      <c r="S95">
        <v>15</v>
      </c>
      <c r="T95">
        <v>15</v>
      </c>
      <c r="U95">
        <v>21</v>
      </c>
      <c r="V95">
        <v>39</v>
      </c>
      <c r="W95">
        <v>301</v>
      </c>
      <c r="X95">
        <v>46</v>
      </c>
      <c r="Y95">
        <v>48</v>
      </c>
    </row>
    <row r="96" spans="1:25" x14ac:dyDescent="0.25">
      <c r="P96" s="3"/>
      <c r="Q96">
        <v>17</v>
      </c>
      <c r="R96">
        <v>4</v>
      </c>
      <c r="S96">
        <v>13</v>
      </c>
      <c r="T96">
        <v>20</v>
      </c>
      <c r="U96">
        <v>35</v>
      </c>
      <c r="V96">
        <v>24</v>
      </c>
      <c r="W96">
        <v>69</v>
      </c>
      <c r="X96">
        <v>40</v>
      </c>
      <c r="Y96">
        <v>40</v>
      </c>
    </row>
    <row r="97" spans="16:25" x14ac:dyDescent="0.25">
      <c r="P97" s="3"/>
      <c r="Q97">
        <v>18</v>
      </c>
      <c r="R97">
        <v>3</v>
      </c>
      <c r="S97">
        <v>15</v>
      </c>
      <c r="T97">
        <v>25</v>
      </c>
      <c r="U97">
        <v>20</v>
      </c>
      <c r="V97">
        <v>28</v>
      </c>
      <c r="W97">
        <v>40</v>
      </c>
      <c r="X97">
        <v>38</v>
      </c>
      <c r="Y97">
        <v>43</v>
      </c>
    </row>
    <row r="98" spans="16:25" x14ac:dyDescent="0.25">
      <c r="P98" s="3"/>
      <c r="Q98">
        <v>19</v>
      </c>
      <c r="R98">
        <v>6</v>
      </c>
      <c r="S98">
        <v>12</v>
      </c>
      <c r="T98">
        <v>16</v>
      </c>
      <c r="U98">
        <v>22</v>
      </c>
      <c r="V98">
        <v>32</v>
      </c>
      <c r="W98">
        <v>33</v>
      </c>
      <c r="X98">
        <v>44</v>
      </c>
      <c r="Y98">
        <v>55</v>
      </c>
    </row>
    <row r="99" spans="16:25" x14ac:dyDescent="0.25">
      <c r="P99" s="3"/>
      <c r="Q99">
        <v>20</v>
      </c>
      <c r="R99">
        <v>4</v>
      </c>
      <c r="S99">
        <v>11</v>
      </c>
      <c r="T99">
        <v>20</v>
      </c>
      <c r="U99">
        <v>24</v>
      </c>
      <c r="V99">
        <v>29</v>
      </c>
      <c r="W99">
        <v>38</v>
      </c>
      <c r="X99">
        <v>45</v>
      </c>
      <c r="Y99">
        <v>45</v>
      </c>
    </row>
    <row r="100" spans="16:25" x14ac:dyDescent="0.25">
      <c r="P100" s="3"/>
      <c r="Q100">
        <v>21</v>
      </c>
      <c r="R100">
        <v>4</v>
      </c>
      <c r="S100">
        <v>13</v>
      </c>
      <c r="T100">
        <v>19</v>
      </c>
      <c r="U100">
        <v>18</v>
      </c>
      <c r="V100">
        <v>26</v>
      </c>
      <c r="W100">
        <v>118</v>
      </c>
      <c r="X100">
        <v>50</v>
      </c>
      <c r="Y100">
        <v>58</v>
      </c>
    </row>
    <row r="101" spans="16:25" x14ac:dyDescent="0.25">
      <c r="P101" s="3"/>
      <c r="Q101">
        <v>22</v>
      </c>
      <c r="R101">
        <v>8</v>
      </c>
      <c r="S101">
        <v>14</v>
      </c>
      <c r="T101">
        <v>15</v>
      </c>
      <c r="U101">
        <v>27</v>
      </c>
      <c r="V101">
        <v>29</v>
      </c>
      <c r="W101">
        <v>35</v>
      </c>
      <c r="X101">
        <v>44</v>
      </c>
      <c r="Y101">
        <v>60</v>
      </c>
    </row>
    <row r="102" spans="16:25" x14ac:dyDescent="0.25">
      <c r="P102" s="3"/>
      <c r="Q102">
        <v>23</v>
      </c>
      <c r="R102">
        <v>6</v>
      </c>
      <c r="S102">
        <v>15</v>
      </c>
      <c r="T102">
        <v>28</v>
      </c>
      <c r="U102">
        <v>23</v>
      </c>
      <c r="V102">
        <v>27</v>
      </c>
      <c r="W102">
        <v>33</v>
      </c>
      <c r="X102">
        <v>133</v>
      </c>
      <c r="Y102">
        <v>194</v>
      </c>
    </row>
    <row r="103" spans="16:25" x14ac:dyDescent="0.25">
      <c r="P103" s="3"/>
      <c r="Q103">
        <v>24</v>
      </c>
      <c r="R103">
        <v>5</v>
      </c>
      <c r="S103">
        <v>10</v>
      </c>
      <c r="T103">
        <v>22</v>
      </c>
      <c r="U103">
        <v>23</v>
      </c>
      <c r="V103">
        <v>34</v>
      </c>
      <c r="W103">
        <v>34</v>
      </c>
      <c r="X103">
        <v>42</v>
      </c>
      <c r="Y103">
        <v>62</v>
      </c>
    </row>
    <row r="104" spans="16:25" x14ac:dyDescent="0.25">
      <c r="P104" s="3"/>
      <c r="Q104">
        <v>25</v>
      </c>
      <c r="R104">
        <v>3</v>
      </c>
      <c r="S104">
        <v>11</v>
      </c>
      <c r="T104">
        <v>18</v>
      </c>
      <c r="U104">
        <v>31</v>
      </c>
      <c r="V104">
        <v>67</v>
      </c>
      <c r="W104">
        <v>32</v>
      </c>
      <c r="X104">
        <v>68</v>
      </c>
      <c r="Y104">
        <v>48</v>
      </c>
    </row>
    <row r="105" spans="16:25" x14ac:dyDescent="0.25">
      <c r="P105" s="3"/>
      <c r="Q105">
        <v>26</v>
      </c>
      <c r="R105">
        <v>5</v>
      </c>
      <c r="S105">
        <v>13</v>
      </c>
      <c r="T105">
        <v>18</v>
      </c>
      <c r="U105">
        <v>123</v>
      </c>
      <c r="V105">
        <v>27</v>
      </c>
      <c r="W105">
        <v>42</v>
      </c>
      <c r="X105">
        <v>40</v>
      </c>
      <c r="Y105">
        <v>45</v>
      </c>
    </row>
    <row r="106" spans="16:25" x14ac:dyDescent="0.25">
      <c r="P106" s="3"/>
      <c r="Q106">
        <v>27</v>
      </c>
      <c r="R106">
        <v>5</v>
      </c>
      <c r="S106">
        <v>11</v>
      </c>
      <c r="T106">
        <v>18</v>
      </c>
      <c r="U106">
        <v>29</v>
      </c>
      <c r="V106">
        <v>27</v>
      </c>
      <c r="W106">
        <v>35</v>
      </c>
      <c r="X106">
        <v>56</v>
      </c>
      <c r="Y106">
        <v>44</v>
      </c>
    </row>
    <row r="107" spans="16:25" x14ac:dyDescent="0.25">
      <c r="P107" s="3"/>
      <c r="Q107">
        <v>28</v>
      </c>
      <c r="R107">
        <v>6</v>
      </c>
      <c r="S107">
        <v>11</v>
      </c>
      <c r="T107">
        <v>16</v>
      </c>
      <c r="U107">
        <v>23</v>
      </c>
      <c r="V107">
        <v>93</v>
      </c>
      <c r="W107">
        <v>35</v>
      </c>
      <c r="X107">
        <v>43</v>
      </c>
      <c r="Y107">
        <v>45</v>
      </c>
    </row>
    <row r="108" spans="16:25" x14ac:dyDescent="0.25">
      <c r="P108" s="3"/>
      <c r="Q108">
        <v>29</v>
      </c>
      <c r="R108">
        <v>5</v>
      </c>
      <c r="S108">
        <v>13</v>
      </c>
      <c r="T108">
        <v>17</v>
      </c>
      <c r="U108">
        <v>22</v>
      </c>
      <c r="V108">
        <v>38</v>
      </c>
      <c r="W108">
        <v>35</v>
      </c>
      <c r="X108">
        <v>38</v>
      </c>
      <c r="Y108">
        <v>47</v>
      </c>
    </row>
    <row r="109" spans="16:25" x14ac:dyDescent="0.25">
      <c r="P109" s="3"/>
      <c r="Q109">
        <v>30</v>
      </c>
      <c r="R109">
        <v>5</v>
      </c>
      <c r="S109">
        <v>11</v>
      </c>
      <c r="T109">
        <v>23</v>
      </c>
      <c r="U109">
        <v>28</v>
      </c>
      <c r="V109">
        <v>28</v>
      </c>
      <c r="W109">
        <v>37</v>
      </c>
      <c r="X109">
        <v>46</v>
      </c>
      <c r="Y109">
        <v>52</v>
      </c>
    </row>
    <row r="110" spans="16:25" x14ac:dyDescent="0.25">
      <c r="P110" s="1" t="s">
        <v>2</v>
      </c>
      <c r="R110">
        <f>MAX(R80:R80)</f>
        <v>6</v>
      </c>
      <c r="S110">
        <f t="shared" ref="S110:Y110" si="9">MAX(S80:S80)</f>
        <v>11</v>
      </c>
      <c r="T110">
        <f t="shared" si="9"/>
        <v>40</v>
      </c>
      <c r="U110">
        <f t="shared" si="9"/>
        <v>39</v>
      </c>
      <c r="V110">
        <f t="shared" si="9"/>
        <v>50</v>
      </c>
      <c r="W110">
        <f t="shared" si="9"/>
        <v>31</v>
      </c>
      <c r="X110">
        <f t="shared" si="9"/>
        <v>51</v>
      </c>
      <c r="Y110">
        <f t="shared" si="9"/>
        <v>42</v>
      </c>
    </row>
    <row r="111" spans="16:25" x14ac:dyDescent="0.25">
      <c r="P111" s="1" t="s">
        <v>3</v>
      </c>
      <c r="R111">
        <f>MIN(R80:R80)</f>
        <v>6</v>
      </c>
      <c r="S111">
        <f t="shared" ref="S111:Y111" si="10">MIN(S80:S80)</f>
        <v>11</v>
      </c>
      <c r="T111">
        <f t="shared" si="10"/>
        <v>40</v>
      </c>
      <c r="U111">
        <f t="shared" si="10"/>
        <v>39</v>
      </c>
      <c r="V111">
        <f t="shared" si="10"/>
        <v>50</v>
      </c>
      <c r="W111">
        <f t="shared" si="10"/>
        <v>31</v>
      </c>
      <c r="X111">
        <f t="shared" si="10"/>
        <v>51</v>
      </c>
      <c r="Y111">
        <f t="shared" si="10"/>
        <v>42</v>
      </c>
    </row>
    <row r="112" spans="16:25" x14ac:dyDescent="0.25">
      <c r="P112" s="1" t="s">
        <v>4</v>
      </c>
      <c r="R112">
        <f>SUM(R80:R109)/30</f>
        <v>6.7333333333333334</v>
      </c>
      <c r="S112">
        <f>SUM(S80:S109)/30</f>
        <v>12.2</v>
      </c>
      <c r="T112">
        <f t="shared" ref="T112:Y112" si="11">SUM(T80:T109)/30</f>
        <v>22.566666666666666</v>
      </c>
      <c r="U112">
        <f t="shared" si="11"/>
        <v>38.5</v>
      </c>
      <c r="V112">
        <f t="shared" si="11"/>
        <v>38.633333333333333</v>
      </c>
      <c r="W112">
        <f t="shared" si="11"/>
        <v>54.1</v>
      </c>
      <c r="X112">
        <f t="shared" si="11"/>
        <v>50.766666666666666</v>
      </c>
      <c r="Y112">
        <f t="shared" si="11"/>
        <v>56.533333333333331</v>
      </c>
    </row>
    <row r="113" spans="16:25" x14ac:dyDescent="0.25">
      <c r="P113" s="1" t="s">
        <v>7</v>
      </c>
      <c r="R113">
        <f>_xlfn.STDEV.P(R80:R109)</f>
        <v>8.8503609468139146</v>
      </c>
      <c r="S113">
        <f>_xlfn.STDEV.P(S80:S109)</f>
        <v>1.7587874611030558</v>
      </c>
      <c r="T113">
        <f t="shared" ref="T113:Y113" si="12">_xlfn.STDEV.P(T80:T109)</f>
        <v>17.296788398106997</v>
      </c>
      <c r="U113">
        <f t="shared" si="12"/>
        <v>56.919680252088554</v>
      </c>
      <c r="V113">
        <f t="shared" si="12"/>
        <v>21.449915824750661</v>
      </c>
      <c r="W113">
        <f t="shared" si="12"/>
        <v>52.489586268770175</v>
      </c>
      <c r="X113">
        <f t="shared" si="12"/>
        <v>21.688220048885729</v>
      </c>
      <c r="Y113">
        <f t="shared" si="12"/>
        <v>27.919805793657584</v>
      </c>
    </row>
    <row r="114" spans="16:25" x14ac:dyDescent="0.25">
      <c r="P114" s="1" t="s">
        <v>10</v>
      </c>
      <c r="R114">
        <v>43</v>
      </c>
      <c r="S114">
        <v>37</v>
      </c>
      <c r="T114">
        <v>47</v>
      </c>
      <c r="U114">
        <v>65</v>
      </c>
      <c r="V114">
        <v>128</v>
      </c>
      <c r="W114">
        <v>182</v>
      </c>
      <c r="X114">
        <v>398</v>
      </c>
      <c r="Y114">
        <v>430</v>
      </c>
    </row>
  </sheetData>
  <mergeCells count="13">
    <mergeCell ref="A3:A32"/>
    <mergeCell ref="A38:A67"/>
    <mergeCell ref="C1:K1"/>
    <mergeCell ref="B1:B2"/>
    <mergeCell ref="Q1:Q2"/>
    <mergeCell ref="R1:Z1"/>
    <mergeCell ref="P3:P32"/>
    <mergeCell ref="P80:P109"/>
    <mergeCell ref="Q40:Q41"/>
    <mergeCell ref="R40:Z40"/>
    <mergeCell ref="P42:P71"/>
    <mergeCell ref="Q78:Q79"/>
    <mergeCell ref="R78:Z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Wei Tan (wst1g18)</cp:lastModifiedBy>
  <dcterms:created xsi:type="dcterms:W3CDTF">2022-05-04T09:02:50Z</dcterms:created>
  <dcterms:modified xsi:type="dcterms:W3CDTF">2022-05-12T02:31:34Z</dcterms:modified>
</cp:coreProperties>
</file>