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ison\Auto-Moto\VTT\Bafang\Analyse\"/>
    </mc:Choice>
  </mc:AlternateContent>
  <bookViews>
    <workbookView xWindow="0" yWindow="0" windowWidth="28800" windowHeight="12345" activeTab="2"/>
  </bookViews>
  <sheets>
    <sheet name="Feuil1" sheetId="1" r:id="rId1"/>
    <sheet name="Fonctionnement" sheetId="2" r:id="rId2"/>
    <sheet name="Programmation" sheetId="4" r:id="rId3"/>
    <sheet name="Paramètr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N45" i="1" l="1"/>
  <c r="L45" i="1"/>
  <c r="K45" i="1"/>
  <c r="J45" i="1"/>
  <c r="I45" i="1"/>
  <c r="M42" i="1"/>
  <c r="N42" i="1"/>
  <c r="J42" i="1"/>
  <c r="K42" i="1"/>
  <c r="L42" i="1"/>
  <c r="I42" i="1"/>
  <c r="M46" i="1" l="1"/>
  <c r="E38" i="1" l="1"/>
  <c r="K29" i="1" l="1"/>
  <c r="G30" i="1"/>
  <c r="J37" i="1" l="1"/>
  <c r="J36" i="1"/>
</calcChain>
</file>

<file path=xl/sharedStrings.xml><?xml version="1.0" encoding="utf-8"?>
<sst xmlns="http://schemas.openxmlformats.org/spreadsheetml/2006/main" count="732" uniqueCount="374">
  <si>
    <t>Niveau</t>
  </si>
  <si>
    <t>TX --&gt; BBS</t>
  </si>
  <si>
    <t>Lecture de la vitesse (11 20)</t>
  </si>
  <si>
    <t>Tx --&gt; BBS</t>
  </si>
  <si>
    <t>11 20</t>
  </si>
  <si>
    <t>BBS --&gt; Rx</t>
  </si>
  <si>
    <t>00 00</t>
  </si>
  <si>
    <t>20</t>
  </si>
  <si>
    <t>Intilialisation (Premier envoi)</t>
  </si>
  <si>
    <t>Envoi</t>
  </si>
  <si>
    <t>Niveau 1</t>
  </si>
  <si>
    <t>Intervalle : 500 ms</t>
  </si>
  <si>
    <t>11 08</t>
  </si>
  <si>
    <t>01</t>
  </si>
  <si>
    <t>11 11</t>
  </si>
  <si>
    <t>64 64</t>
  </si>
  <si>
    <t>11 0A</t>
  </si>
  <si>
    <t>Intervalle : 1 s</t>
  </si>
  <si>
    <t>00 14</t>
  </si>
  <si>
    <t>34</t>
  </si>
  <si>
    <t>00 3C</t>
  </si>
  <si>
    <t>5C</t>
  </si>
  <si>
    <t>00 5F</t>
  </si>
  <si>
    <t>7F</t>
  </si>
  <si>
    <t>Courant (11 0A)</t>
  </si>
  <si>
    <t>02 02</t>
  </si>
  <si>
    <t>04 04</t>
  </si>
  <si>
    <t>Charge de la batterie (11 11)</t>
  </si>
  <si>
    <t>Statut du système (11 08)</t>
  </si>
  <si>
    <t xml:space="preserve">Référence web : </t>
  </si>
  <si>
    <t>Sivakov</t>
  </si>
  <si>
    <t>03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</si>
  <si>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</si>
  <si>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</si>
  <si>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</si>
  <si>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</si>
  <si>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</si>
  <si>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</si>
  <si>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</si>
  <si>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</si>
  <si>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</si>
  <si>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21</t>
  </si>
  <si>
    <t>22</t>
  </si>
  <si>
    <t>23</t>
  </si>
  <si>
    <t>30</t>
  </si>
  <si>
    <t>02</t>
  </si>
  <si>
    <t>15</t>
  </si>
  <si>
    <t>Normal</t>
  </si>
  <si>
    <t>Signal de freinage</t>
  </si>
  <si>
    <t>Protection basse tension</t>
  </si>
  <si>
    <t>Protection haute tension</t>
  </si>
  <si>
    <t>Ligne de phase de l'erreur moteur</t>
  </si>
  <si>
    <t>Haute température du contrôleur</t>
  </si>
  <si>
    <t>Erreur de capteur de température du contrôleur</t>
  </si>
  <si>
    <t>Erreur de capteur de courant</t>
  </si>
  <si>
    <t>Erreur de capteur de température de la batterie</t>
  </si>
  <si>
    <t>Erreur de capteur de température du moteur</t>
  </si>
  <si>
    <t>Erreur du capteur de vitesse du moteur</t>
  </si>
  <si>
    <t>Erreur de communication BMS</t>
  </si>
  <si>
    <t>Erreur de phare</t>
  </si>
  <si>
    <t>Erreur de communication</t>
  </si>
  <si>
    <t>Stress ? (11 31)</t>
  </si>
  <si>
    <t>00</t>
  </si>
  <si>
    <t>0B</t>
  </si>
  <si>
    <t>0C</t>
  </si>
  <si>
    <t>0D</t>
  </si>
  <si>
    <t>16</t>
  </si>
  <si>
    <t>17</t>
  </si>
  <si>
    <t>38</t>
  </si>
  <si>
    <t>37</t>
  </si>
  <si>
    <t>36</t>
  </si>
  <si>
    <t>2E</t>
  </si>
  <si>
    <t>2D</t>
  </si>
  <si>
    <t>2C</t>
  </si>
  <si>
    <t>Changement de niveau d'assistance (16 OB)</t>
  </si>
  <si>
    <t>5 Nx</t>
  </si>
  <si>
    <t>9 Nx</t>
  </si>
  <si>
    <t>Ecriture</t>
  </si>
  <si>
    <t>16 :</t>
  </si>
  <si>
    <t>0B :</t>
  </si>
  <si>
    <t>Bloc des niveaux</t>
  </si>
  <si>
    <t>Valeur</t>
  </si>
  <si>
    <t>CRC</t>
  </si>
  <si>
    <t>P</t>
  </si>
  <si>
    <t>27</t>
  </si>
  <si>
    <t>Référence web :</t>
  </si>
  <si>
    <t>Cyclurba</t>
  </si>
  <si>
    <t>E3</t>
  </si>
  <si>
    <t>00 C3</t>
  </si>
  <si>
    <t>24,1 km/h</t>
  </si>
  <si>
    <t>vu sur :</t>
  </si>
  <si>
    <t>Erreur capteur Hall de moteur</t>
  </si>
  <si>
    <t xml:space="preserve">1A F0 </t>
  </si>
  <si>
    <t>0B 0B 2C</t>
  </si>
  <si>
    <t>CMD_LIGHT</t>
  </si>
  <si>
    <t>0xF0</t>
  </si>
  <si>
    <t>CMD_LEVEL</t>
  </si>
  <si>
    <t>CMD_WHEELDIAM</t>
  </si>
  <si>
    <t>1F 00 C8 FD</t>
  </si>
  <si>
    <t>00 C8</t>
  </si>
  <si>
    <t>BF_CMD_STARTINFO 0x16</t>
  </si>
  <si>
    <t>BF_CMD_LEVEL 0x0B</t>
  </si>
  <si>
    <t>BF_CMD_LIGHT 0x1A</t>
  </si>
  <si>
    <t>BF_CMD_WHEELDIAM 0x1F</t>
  </si>
  <si>
    <t>BF_CMD_GETSPEED 0x20</t>
  </si>
  <si>
    <t>BF_CMD_GETERROR 0x08</t>
  </si>
  <si>
    <t>BF_CMD_GETBAT 0x11</t>
  </si>
  <si>
    <t>BF_CMD_GETPOWER 0x0A</t>
  </si>
  <si>
    <t>BF_CMD_GET2 0x31</t>
  </si>
  <si>
    <t>C8</t>
  </si>
  <si>
    <t>FD</t>
  </si>
  <si>
    <t>Pouces</t>
  </si>
  <si>
    <t>périmètre</t>
  </si>
  <si>
    <t>?? (11 22 33)</t>
  </si>
  <si>
    <t>11 22 33</t>
  </si>
  <si>
    <t>Pourcentage</t>
  </si>
  <si>
    <t>0x64 --&gt; 100%</t>
  </si>
  <si>
    <t>Diametre de roue (16 1F)</t>
  </si>
  <si>
    <t>C9</t>
  </si>
  <si>
    <t>Mise en route (appui bouton)</t>
  </si>
  <si>
    <t>Attente 2s</t>
  </si>
  <si>
    <t xml:space="preserve">Console : </t>
  </si>
  <si>
    <t>0x90</t>
  </si>
  <si>
    <t xml:space="preserve">BBS : </t>
  </si>
  <si>
    <t>0x16</t>
  </si>
  <si>
    <t>Commande</t>
  </si>
  <si>
    <t>(0xF0 : jour ; 0xF1 : nuit)</t>
  </si>
  <si>
    <t>CMD_LIGHT (contrôle de la lumière)</t>
  </si>
  <si>
    <t xml:space="preserve">  0xFA</t>
  </si>
  <si>
    <t xml:space="preserve">    0xF0</t>
  </si>
  <si>
    <t xml:space="preserve">  0x0B</t>
  </si>
  <si>
    <t xml:space="preserve">    0x0B</t>
  </si>
  <si>
    <t xml:space="preserve">      0x2C</t>
  </si>
  <si>
    <t xml:space="preserve">  0x1F</t>
  </si>
  <si>
    <t>CMD_WHEEL (périmètre de roue)</t>
  </si>
  <si>
    <t xml:space="preserve">    0x00 0xC8</t>
  </si>
  <si>
    <t>(0xC8 = 200 en décimal)</t>
  </si>
  <si>
    <t xml:space="preserve">      0xFC</t>
  </si>
  <si>
    <t>0x11</t>
  </si>
  <si>
    <t xml:space="preserve">  0x08</t>
  </si>
  <si>
    <t>Requête</t>
  </si>
  <si>
    <t>CMD_GETERROR (Etat du contrôleur)</t>
  </si>
  <si>
    <t>(0x01 : pas d'erreur)</t>
  </si>
  <si>
    <t>Demande réitérée 2 fois par seconde</t>
  </si>
  <si>
    <t>0x0A</t>
  </si>
  <si>
    <t xml:space="preserve">  0x20</t>
  </si>
  <si>
    <t xml:space="preserve">  0x22</t>
  </si>
  <si>
    <t>??</t>
  </si>
  <si>
    <t>On peut le modifier par appui long sur le bouton +</t>
  </si>
  <si>
    <t>Demande réitérée 1 fois par seconde</t>
  </si>
  <si>
    <t xml:space="preserve">    0x33</t>
  </si>
  <si>
    <t>CMD_LEVEL (contrôle du niveau)</t>
  </si>
  <si>
    <t>Commande renvoyée à chaque changement de niveau</t>
  </si>
  <si>
    <t>(0x0B : niveau 1)</t>
  </si>
  <si>
    <t>Commande de changement de niveau d'assistance (16 OB)</t>
  </si>
  <si>
    <t>Requête de statut du système (11 08)</t>
  </si>
  <si>
    <t>Analyse du protocole de communication BAFANG</t>
  </si>
  <si>
    <t>Trames échangées entre contrôleur BBS02 et Console 850C</t>
  </si>
  <si>
    <t>Codage des paramètres</t>
  </si>
  <si>
    <t>24</t>
  </si>
  <si>
    <t xml:space="preserve">  0x11</t>
  </si>
  <si>
    <t>CMD_GETBAT (% de charge)</t>
  </si>
  <si>
    <t>Demande non-opérée par le 850C</t>
  </si>
  <si>
    <t xml:space="preserve">  0x31</t>
  </si>
  <si>
    <t>CMD_GETCURRENT (courant consommé)</t>
  </si>
  <si>
    <t>1D</t>
  </si>
  <si>
    <t>FF</t>
  </si>
  <si>
    <t>FE</t>
  </si>
  <si>
    <t>D0</t>
  </si>
  <si>
    <t xml:space="preserve">  0x01</t>
  </si>
  <si>
    <t xml:space="preserve">??
?? ; idem #11 #1C </t>
  </si>
  <si>
    <t xml:space="preserve">  0x07</t>
  </si>
  <si>
    <t>Position de la gachette</t>
  </si>
  <si>
    <t>Demande inconnue (#11 #01)</t>
  </si>
  <si>
    <t>Demande de couple ?? (#11 #07)</t>
  </si>
  <si>
    <t>Variable</t>
  </si>
  <si>
    <t>Couple ou courant ??</t>
  </si>
  <si>
    <t>Demande non-opérée par le 850C et non-documentée sur le web</t>
  </si>
  <si>
    <t xml:space="preserve">  0x0E</t>
  </si>
  <si>
    <t>Demande de position de gachette (#11 #0E)</t>
  </si>
  <si>
    <t>BBS : 
BBS :</t>
  </si>
  <si>
    <t>Demande de position du frein (#11 #0F)</t>
  </si>
  <si>
    <t xml:space="preserve">  0x0F</t>
  </si>
  <si>
    <t>Position du frein</t>
  </si>
  <si>
    <t>1 si appuyé</t>
  </si>
  <si>
    <t>0x00 ou 0x01</t>
  </si>
  <si>
    <t>Demande de tours de roue (#11 #10)</t>
  </si>
  <si>
    <t>Variable
Variable</t>
  </si>
  <si>
    <t>Nombre de tours de roue sur 8 bits
(octet dédoublé)</t>
  </si>
  <si>
    <t>0x01 --&gt; 0,5 A  
(octet dédoublé)</t>
  </si>
  <si>
    <t>0x64 --&gt; 100% 
(octet dédoublé)</t>
  </si>
  <si>
    <t>Demande de l'état de la batterie (#11 #11)</t>
  </si>
  <si>
    <t>Demande de statut du contrôleur (#11 #08)</t>
  </si>
  <si>
    <t>Demande de courant consommé (#11 #0A)</t>
  </si>
  <si>
    <t>Demande de la vitesse (#11 #20)</t>
  </si>
  <si>
    <t>Demande inconnue (#11 #22 #33)</t>
  </si>
  <si>
    <t>Demande inconnue (#11 #1D)</t>
  </si>
  <si>
    <t xml:space="preserve">  0x1D</t>
  </si>
  <si>
    <t>Variable
Variable
Variable</t>
  </si>
  <si>
    <t>BBS :
BBS : 
BBS :</t>
  </si>
  <si>
    <t>donnée (3 octets signés) 
en rapport avec la vitesse
Valeur au repos : -2 (0xFF 0xFF 0xFE)</t>
  </si>
  <si>
    <t>Demande inconnue (#11 #90)</t>
  </si>
  <si>
    <t xml:space="preserve">  0x90</t>
  </si>
  <si>
    <t>0x90
0x40
0xD0</t>
  </si>
  <si>
    <t>Constante
Constante</t>
  </si>
  <si>
    <t>Demande de la tension nominale (#11 #31)</t>
  </si>
  <si>
    <t>0x30 --&gt; 48 V (varie de 0x30 à 0x31)
(octet dédoublé)</t>
  </si>
  <si>
    <t xml:space="preserve">    0x00 
Variable</t>
  </si>
  <si>
    <t>Vitesse de rotation de la roue (2 octets)
(0xC9 --&gt; 25 km/h avec une roue de 26")</t>
  </si>
  <si>
    <t>Connexion (#11 #51)</t>
  </si>
  <si>
    <t>Connect</t>
  </si>
  <si>
    <t>0x51</t>
  </si>
  <si>
    <t>0x05</t>
  </si>
  <si>
    <t>BBS :</t>
  </si>
  <si>
    <t>0x04 0xB0</t>
  </si>
  <si>
    <t>0x10</t>
  </si>
  <si>
    <t>0x48 0x5A 0x58 0x54</t>
  </si>
  <si>
    <t>0x53 0x5A 0x5A 0x36</t>
  </si>
  <si>
    <t>Longueur</t>
  </si>
  <si>
    <t>HZXT (manufacturer)</t>
  </si>
  <si>
    <t>SZZ6 (model)</t>
  </si>
  <si>
    <t>0x32 0x32</t>
  </si>
  <si>
    <t>HW Version (2.2)</t>
  </si>
  <si>
    <t>0x32 0x30 0x31 0x31</t>
  </si>
  <si>
    <t>FW Version (2.0.1.1)</t>
  </si>
  <si>
    <t>0x00: 24V
0x01: 36V
0x02: 48V
0x03: 60V
0x04: 24V-48V, else: 24V-60V</t>
  </si>
  <si>
    <t>0x02</t>
  </si>
  <si>
    <t>0x14</t>
  </si>
  <si>
    <t>Courant max (0x14 --&gt; 20 A)</t>
  </si>
  <si>
    <t>0x1B</t>
  </si>
  <si>
    <t>Réponse</t>
  </si>
  <si>
    <t>Read Basic (#11 #52)</t>
  </si>
  <si>
    <t>0x52</t>
  </si>
  <si>
    <t>Basic</t>
  </si>
  <si>
    <t>0x18</t>
  </si>
  <si>
    <t>0x1F</t>
  </si>
  <si>
    <t>Low Battery Protect) (0x1F -&gt; 31 V)</t>
  </si>
  <si>
    <t>0x0F</t>
  </si>
  <si>
    <t>Limited Current (0x0F -&gt; 15 A)</t>
  </si>
  <si>
    <t>0x00</t>
  </si>
  <si>
    <t>Limit Current (%) Assist0 (0x00 -&gt; 0)</t>
  </si>
  <si>
    <t>Limit Current (%) Assist1 (0x1C -&gt; 28)</t>
  </si>
  <si>
    <t>Limit Current (%) Assist2 (0x25 -&gt; 37)</t>
  </si>
  <si>
    <t>0x25</t>
  </si>
  <si>
    <t>0x1C</t>
  </si>
  <si>
    <t>0x2E</t>
  </si>
  <si>
    <t>0x37</t>
  </si>
  <si>
    <t>0x40</t>
  </si>
  <si>
    <t>Limit Current (%) Assist3 (0x2E -&gt; 46)</t>
  </si>
  <si>
    <t>Limit Current (%) Assist4 (0x37 -&gt; 55)</t>
  </si>
  <si>
    <t>Limit Current (%) Assist5 (0x40 -&gt; 64)</t>
  </si>
  <si>
    <t>Limit Current (%) Assist6 (0x49 -&gt; 75)</t>
  </si>
  <si>
    <t>Limit Current (%) Assist7 (0x52 -&gt; 82)</t>
  </si>
  <si>
    <t>Limit Current (%) Assist8 (0x5B -&gt; 91)</t>
  </si>
  <si>
    <t>Limit Current (%) Assist9 (0x64 -&gt; 100)</t>
  </si>
  <si>
    <t>0x49</t>
  </si>
  <si>
    <t>0x64</t>
  </si>
  <si>
    <t>0x58</t>
  </si>
  <si>
    <t>Limit Speed (%) Assist0 (0x64 -&gt; 100)</t>
  </si>
  <si>
    <t>Limit Speed (%) Assist1 (0x64 -&gt; 100)</t>
  </si>
  <si>
    <t>Limit Speed (%) Assist2 (0x64 -&gt; 100)</t>
  </si>
  <si>
    <t>Limit Speed (%) Assist3 (0x64 -&gt; 100)</t>
  </si>
  <si>
    <t>Limit Speed (%) Assist4 (0x64 -&gt; 100)</t>
  </si>
  <si>
    <t>Limit Speed (%) Assist5 (0x64 -&gt; 100)</t>
  </si>
  <si>
    <t>Limit Speed (%) Assist6 (0x64 -&gt; 100)</t>
  </si>
  <si>
    <t>Limit Speed (%) Assist7 (0x64 -&gt; 100)</t>
  </si>
  <si>
    <t>Limit Speed (%) Assist8 (0x64 -&gt; 100)</t>
  </si>
  <si>
    <t>Limit Speed (%) Assist9 (0x64 -&gt; 100)</t>
  </si>
  <si>
    <t>0x33</t>
  </si>
  <si>
    <t>0x01</t>
  </si>
  <si>
    <t>0x1A</t>
  </si>
  <si>
    <t>Read Pedal (#11 #53)</t>
  </si>
  <si>
    <t>Pedal</t>
  </si>
  <si>
    <t>0x53</t>
  </si>
  <si>
    <t>0x0B</t>
  </si>
  <si>
    <t>Pedal Type
- 0x00: None
- 0x01: DH-Sensor-12
- 0x02: BB-Sensor-32
- 0x03: DoubleSignal-24</t>
  </si>
  <si>
    <t>0x03</t>
  </si>
  <si>
    <t>Designated Assist
- 0x00-0x09: Assist Mode No.
- 0xFF: By Display's Command</t>
  </si>
  <si>
    <t>0xFF</t>
  </si>
  <si>
    <t>Speed Limit
- 0x0F-0x28: Speed Limit in km/h
- 0xFF: By Display's Command</t>
  </si>
  <si>
    <t>Start current in % (0x64 -&gt; 100)</t>
  </si>
  <si>
    <t>0x00-0x64</t>
  </si>
  <si>
    <t>0x00 - 0x64
0x00 - 0x64</t>
  </si>
  <si>
    <t xml:space="preserve">    0x01 - 0x30</t>
  </si>
  <si>
    <t>0x01 - 0x03
0x24 - 0x29</t>
  </si>
  <si>
    <t>0x28 - 0xC8</t>
  </si>
  <si>
    <t xml:space="preserve"> Startup Degree (Signal No.)
Number of Signal before start</t>
  </si>
  <si>
    <t>Octet</t>
  </si>
  <si>
    <t>Work Mode
- 0x0A-0x50: Angular Speed of pedal/wheel*10
- 0xFF: Undetermined</t>
  </si>
  <si>
    <t>Octet
(0x06)</t>
  </si>
  <si>
    <t>Octet
(0x14)</t>
  </si>
  <si>
    <t>Slow-Start Mode
0x01-0x08 : Mode Number</t>
  </si>
  <si>
    <t>Octet
(0x0A)</t>
  </si>
  <si>
    <t>Time of Stop (0x19 -&gt; 25)
* Integer: *10ms</t>
  </si>
  <si>
    <t>Octet
(0x19)</t>
  </si>
  <si>
    <t>Current Decay (0x08 -&gt; 8)
* 0x01-0x08: Current Decay</t>
  </si>
  <si>
    <t>Octet
(0x08)</t>
  </si>
  <si>
    <t>Stop Decay (0x14 -&gt; 20)
* Integer: *10ms</t>
  </si>
  <si>
    <t>Keep Current in % (0x14 -&gt; 20)</t>
  </si>
  <si>
    <t>* 0x01: Limited Current Setting Error</t>
  </si>
  <si>
    <t>* 0x02: Limit Current Assist0 Error</t>
  </si>
  <si>
    <t>* 0x15: Limit Speed Assist9 Error</t>
  </si>
  <si>
    <t>* 0x17: Speedmeter Signal Setting Error</t>
  </si>
  <si>
    <t>* 0x18: Success</t>
  </si>
  <si>
    <t>Result code</t>
  </si>
  <si>
    <t>Write Basic (#16 #52)</t>
  </si>
  <si>
    <t>Write Pedal (#16 #53)</t>
  </si>
  <si>
    <t>Read Throttle (#11 #54)</t>
  </si>
  <si>
    <t>0x54</t>
  </si>
  <si>
    <t>Throttle</t>
  </si>
  <si>
    <t>0x06</t>
  </si>
  <si>
    <t xml:space="preserve">Start Voltage *100mv (0x0B -&gt; 11)
</t>
  </si>
  <si>
    <t>Octet
(0x0B)</t>
  </si>
  <si>
    <t>End Voltage *100mv (0x23 -&gt; 35)</t>
  </si>
  <si>
    <t>Octet
(0x23)</t>
  </si>
  <si>
    <t>Mode
- 0x00: Speed
- 0x01: Current</t>
  </si>
  <si>
    <t>0x00 - 0x01</t>
  </si>
  <si>
    <t>Designated Assist (0x03 -&gt; 3)
- 0x00-0x09: Assist Mode No.
- 0xFF: By Display's Command</t>
  </si>
  <si>
    <t>Octet
(0x03)</t>
  </si>
  <si>
    <t>Start Current in % (14 -&gt; 20%)</t>
  </si>
  <si>
    <t>Wheel Diameter (Inch)
...
0x33,0x34: 26"
0x35,0x36: 27"
0x37: 700C
…</t>
  </si>
  <si>
    <t>* 0x04: Limit Current Assist1 Error</t>
  </si>
  <si>
    <t>* 0x06: Limit Current Assist2 Error</t>
  </si>
  <si>
    <t>* 0x08: Limit Current Assist3 Error</t>
  </si>
  <si>
    <t>* 0x0A: Limit Current Assist4 Error</t>
  </si>
  <si>
    <t>* 0x0C: Limit Current Assist5 Error</t>
  </si>
  <si>
    <t>* 0x0E: Limit Current Assist6 Error</t>
  </si>
  <si>
    <t>* 0x10: Limit Current Assist7 Error</t>
  </si>
  <si>
    <t>* 0x12: Limit Current Assist8 Error</t>
  </si>
  <si>
    <t>* 0x14: Limit Current Assist9 Error</t>
  </si>
  <si>
    <t>* 0x03: Limit Speed Assist0 Error</t>
  </si>
  <si>
    <t>* 0x05: Limit Speed Assist1 Error</t>
  </si>
  <si>
    <t>* 0x07: Limit Speed Assist2 Error</t>
  </si>
  <si>
    <t>* 0x09: Limit Speed Assist3 Error</t>
  </si>
  <si>
    <t>* 0x0B: Limit Speed Assist4 Error</t>
  </si>
  <si>
    <t>* 0x0D: Limit Speed Assist5 Error</t>
  </si>
  <si>
    <t>* 0x0F: Limit Speed Assist6 Error</t>
  </si>
  <si>
    <t>* 0x11: Limit Speed Assist7 Error</t>
  </si>
  <si>
    <t>* 0x13: Limit Speed Assist8 Error</t>
  </si>
  <si>
    <t>* 0x16: Wheel Diameter Error</t>
  </si>
  <si>
    <t>* 0x01: Designated Assist Error</t>
  </si>
  <si>
    <t>* 0x02: Speed Limit Error</t>
  </si>
  <si>
    <t>* 0x03: Start Current Error</t>
  </si>
  <si>
    <t>* 0x04:Slow Start Mode Error</t>
  </si>
  <si>
    <t>* 0x05; Startup Degree Error</t>
  </si>
  <si>
    <t>* 0x06: Work Mode Error</t>
  </si>
  <si>
    <t>* 0x07: Stop Delay Error</t>
  </si>
  <si>
    <t>* 0x08: Current Decay Error</t>
  </si>
  <si>
    <t>* 0x09: Stop Decay Error</t>
  </si>
  <si>
    <t>* 0x0A: Keep Current Error</t>
  </si>
  <si>
    <t>* 0x0B: Success</t>
  </si>
  <si>
    <t>* 0x06: Success</t>
  </si>
  <si>
    <t>* 0x00: Start Voltage Error</t>
  </si>
  <si>
    <t>* 0x00: Pedal Type Error</t>
  </si>
  <si>
    <t>* 0x01: End Voltage Error</t>
  </si>
  <si>
    <t>* 0x02: Mode Error</t>
  </si>
  <si>
    <t>* 0x03: Designated Assist Error</t>
  </si>
  <si>
    <t>Speed Limit (14 -&gt; 20 km/h)
- 0x0F-0x28: Speed Limit in km/h
- 0xFF: By Display's Command</t>
  </si>
  <si>
    <t>* 0x04: Speed Limit Error</t>
  </si>
  <si>
    <t>* 0x05; Start Current Error</t>
  </si>
  <si>
    <t>Write Throttle (#16 #54)</t>
  </si>
  <si>
    <t>Analyse des codes cachés, non-utilisés (850C) et non-documentés</t>
  </si>
  <si>
    <t>Code de réveil ou identifiant de la console ??</t>
  </si>
  <si>
    <t>Analyse du protocole de communication BAFANG en fonctionnement</t>
  </si>
  <si>
    <t>Speedmeter Model/Signal
Bits 1-2 (Model) : 
- 00: External
- 01: Internal
- 10: Motorphase
Bits 3-6 (Speedmeter Signals)</t>
  </si>
  <si>
    <t>* 0x00: Low Battery Protect Error</t>
  </si>
  <si>
    <t>Commande de l'éclairage (#16 #FA)</t>
  </si>
  <si>
    <t>Commande de définition de la roue (#16 #1F)</t>
  </si>
  <si>
    <t>Commande du niveau d'assistance (#16 #0B)</t>
  </si>
  <si>
    <t>Statut</t>
  </si>
  <si>
    <t>3 Nx</t>
  </si>
  <si>
    <t>Envoyé une seule fois (26" --&gt; 207mm de périmètre)</t>
  </si>
  <si>
    <t>pour maintenir le contrôleur éveillé ?</t>
  </si>
  <si>
    <t>Analyse du protocole de communication BAFANG en programmation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</si>
</sst>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49" fontId="1" fillId="0" borderId="0" xfId="1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3" fillId="0" borderId="0" xfId="0" applyFont="1"/>
    <xf numFmtId="0" fontId="2" fillId="0" borderId="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" xfId="0" applyBorder="1"/>
    <xf numFmtId="0" fontId="0" fillId="0" borderId="0" xfId="0" applyBorder="1"/>
    <xf numFmtId="0" fontId="2" fillId="0" borderId="9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20" xfId="0" applyBorder="1" applyAlignment="1">
      <alignment wrapText="1"/>
    </xf>
    <xf numFmtId="0" fontId="2" fillId="0" borderId="20" xfId="0" applyFont="1" applyBorder="1"/>
    <xf numFmtId="0" fontId="2" fillId="0" borderId="21" xfId="0" applyFont="1" applyBorder="1"/>
    <xf numFmtId="0" fontId="2" fillId="0" borderId="21" xfId="0" applyFont="1" applyBorder="1" applyAlignment="1">
      <alignment wrapText="1"/>
    </xf>
    <xf numFmtId="0" fontId="2" fillId="0" borderId="20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30" xfId="0" applyFont="1" applyBorder="1"/>
    <xf numFmtId="0" fontId="4" fillId="0" borderId="0" xfId="0" applyFont="1"/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2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1" xfId="0" applyBorder="1"/>
    <xf numFmtId="0" fontId="7" fillId="0" borderId="0" xfId="0" applyFo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4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dless-sphere.com/forums/viewtopic.php?t=74692" TargetMode="External"/><Relationship Id="rId2" Type="http://schemas.openxmlformats.org/officeDocument/2006/relationships/hyperlink" Target="http://cyclurba.fr/forum/450105/dn-codage-protocole-sn-rie-bbs0x.html?from=1&amp;discussionID=18542&amp;messageID=467145&amp;rubriqueID=102&amp;pageprec=" TargetMode="External"/><Relationship Id="rId1" Type="http://schemas.openxmlformats.org/officeDocument/2006/relationships/hyperlink" Target="https://translate.google.fr/translate?hl=fr&amp;sl=auto&amp;tl=fr&amp;u=http%3A%2F%2Felectrotransport.ru%2Fussr%2Findex.php%3Ftopic%3D22147.270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topLeftCell="A37" workbookViewId="0">
      <selection activeCell="F74" sqref="F74"/>
    </sheetView>
  </sheetViews>
  <sheetFormatPr baseColWidth="10" defaultRowHeight="15" x14ac:dyDescent="0.25"/>
  <cols>
    <col min="3" max="3" width="15.42578125" customWidth="1"/>
    <col min="6" max="6" width="16.7109375" customWidth="1"/>
  </cols>
  <sheetData>
    <row r="2" spans="1:11" x14ac:dyDescent="0.25">
      <c r="K2" t="s">
        <v>100</v>
      </c>
    </row>
    <row r="3" spans="1:11" x14ac:dyDescent="0.25">
      <c r="A3" t="s">
        <v>8</v>
      </c>
      <c r="K3" t="s">
        <v>101</v>
      </c>
    </row>
    <row r="4" spans="1:11" x14ac:dyDescent="0.25">
      <c r="B4" t="s">
        <v>9</v>
      </c>
      <c r="C4" t="s">
        <v>1</v>
      </c>
      <c r="K4" t="s">
        <v>102</v>
      </c>
    </row>
    <row r="5" spans="1:11" x14ac:dyDescent="0.25">
      <c r="B5" s="2">
        <v>1</v>
      </c>
      <c r="C5">
        <v>16</v>
      </c>
      <c r="D5" t="s">
        <v>92</v>
      </c>
      <c r="F5" t="s">
        <v>94</v>
      </c>
      <c r="G5" t="s">
        <v>95</v>
      </c>
      <c r="K5" t="s">
        <v>103</v>
      </c>
    </row>
    <row r="6" spans="1:11" x14ac:dyDescent="0.25">
      <c r="B6" s="2"/>
      <c r="C6">
        <v>16</v>
      </c>
      <c r="D6" t="s">
        <v>93</v>
      </c>
      <c r="F6" t="s">
        <v>96</v>
      </c>
      <c r="G6" t="s">
        <v>10</v>
      </c>
      <c r="K6" t="s">
        <v>104</v>
      </c>
    </row>
    <row r="7" spans="1:11" x14ac:dyDescent="0.25">
      <c r="B7" s="2"/>
      <c r="C7">
        <v>16</v>
      </c>
      <c r="D7" t="s">
        <v>98</v>
      </c>
      <c r="F7" t="s">
        <v>97</v>
      </c>
      <c r="G7" t="s">
        <v>99</v>
      </c>
      <c r="K7" t="s">
        <v>105</v>
      </c>
    </row>
    <row r="8" spans="1:11" x14ac:dyDescent="0.25">
      <c r="B8" s="2">
        <v>2</v>
      </c>
      <c r="C8">
        <v>16</v>
      </c>
      <c r="D8" t="s">
        <v>92</v>
      </c>
      <c r="F8" t="s">
        <v>94</v>
      </c>
      <c r="G8" t="s">
        <v>95</v>
      </c>
      <c r="K8" t="s">
        <v>106</v>
      </c>
    </row>
    <row r="9" spans="1:11" x14ac:dyDescent="0.25">
      <c r="C9">
        <v>16</v>
      </c>
      <c r="D9" t="s">
        <v>93</v>
      </c>
      <c r="F9" t="s">
        <v>96</v>
      </c>
      <c r="G9" t="s">
        <v>10</v>
      </c>
      <c r="K9" t="s">
        <v>107</v>
      </c>
    </row>
    <row r="10" spans="1:11" x14ac:dyDescent="0.25">
      <c r="K10" t="s">
        <v>108</v>
      </c>
    </row>
    <row r="12" spans="1:11" x14ac:dyDescent="0.25">
      <c r="A12" t="s">
        <v>74</v>
      </c>
      <c r="G12" s="1" t="s">
        <v>78</v>
      </c>
      <c r="H12" t="s">
        <v>77</v>
      </c>
      <c r="I12" t="s">
        <v>85</v>
      </c>
      <c r="K12" s="3" t="s">
        <v>86</v>
      </c>
    </row>
    <row r="13" spans="1:11" x14ac:dyDescent="0.25">
      <c r="B13" t="s">
        <v>0</v>
      </c>
      <c r="C13" t="s">
        <v>1</v>
      </c>
      <c r="D13" t="s">
        <v>1</v>
      </c>
      <c r="E13" t="s">
        <v>1</v>
      </c>
      <c r="G13" s="1" t="s">
        <v>79</v>
      </c>
      <c r="H13" t="s">
        <v>80</v>
      </c>
    </row>
    <row r="14" spans="1:11" x14ac:dyDescent="0.25">
      <c r="B14" t="s">
        <v>75</v>
      </c>
      <c r="C14" t="s">
        <v>76</v>
      </c>
      <c r="D14" t="s">
        <v>81</v>
      </c>
      <c r="E14" t="s">
        <v>82</v>
      </c>
    </row>
    <row r="15" spans="1:11" x14ac:dyDescent="0.25">
      <c r="B15" t="s">
        <v>83</v>
      </c>
      <c r="C15" s="2" t="s">
        <v>83</v>
      </c>
      <c r="D15" s="1" t="s">
        <v>32</v>
      </c>
      <c r="E15" s="1" t="s">
        <v>84</v>
      </c>
      <c r="F15" s="5"/>
    </row>
    <row r="16" spans="1:11" x14ac:dyDescent="0.25">
      <c r="B16" s="2">
        <v>0</v>
      </c>
      <c r="C16" s="2">
        <v>0</v>
      </c>
      <c r="D16" s="1" t="s">
        <v>62</v>
      </c>
      <c r="E16" s="1" t="s">
        <v>41</v>
      </c>
      <c r="F16" s="1"/>
    </row>
    <row r="17" spans="1:11" x14ac:dyDescent="0.25">
      <c r="C17" s="2">
        <v>1</v>
      </c>
      <c r="D17" s="1" t="s">
        <v>13</v>
      </c>
      <c r="E17" s="1" t="s">
        <v>42</v>
      </c>
      <c r="F17" s="1"/>
    </row>
    <row r="18" spans="1:11" x14ac:dyDescent="0.25">
      <c r="B18" s="2">
        <v>1</v>
      </c>
      <c r="C18" s="2">
        <v>2</v>
      </c>
      <c r="D18" s="1" t="s">
        <v>63</v>
      </c>
      <c r="E18" s="1" t="s">
        <v>73</v>
      </c>
      <c r="F18" s="1"/>
    </row>
    <row r="19" spans="1:11" x14ac:dyDescent="0.25">
      <c r="C19" s="2">
        <v>3</v>
      </c>
      <c r="D19" s="1" t="s">
        <v>64</v>
      </c>
      <c r="E19" s="1" t="s">
        <v>72</v>
      </c>
      <c r="F19" s="1"/>
    </row>
    <row r="20" spans="1:11" x14ac:dyDescent="0.25">
      <c r="B20" s="2">
        <v>2</v>
      </c>
      <c r="C20" s="2">
        <v>4</v>
      </c>
      <c r="D20" s="1" t="s">
        <v>65</v>
      </c>
      <c r="E20" s="1" t="s">
        <v>71</v>
      </c>
    </row>
    <row r="21" spans="1:11" x14ac:dyDescent="0.25">
      <c r="C21" s="2">
        <v>5</v>
      </c>
      <c r="D21" s="1" t="s">
        <v>45</v>
      </c>
      <c r="E21" s="1" t="s">
        <v>43</v>
      </c>
    </row>
    <row r="22" spans="1:11" x14ac:dyDescent="0.25">
      <c r="B22" s="2">
        <v>3</v>
      </c>
      <c r="C22" s="2">
        <v>6</v>
      </c>
      <c r="D22" s="1" t="s">
        <v>46</v>
      </c>
      <c r="E22" s="1" t="s">
        <v>70</v>
      </c>
    </row>
    <row r="23" spans="1:11" x14ac:dyDescent="0.25">
      <c r="C23" s="2">
        <v>7</v>
      </c>
      <c r="D23" s="1" t="s">
        <v>66</v>
      </c>
      <c r="E23" s="1" t="s">
        <v>69</v>
      </c>
    </row>
    <row r="24" spans="1:11" x14ac:dyDescent="0.25">
      <c r="B24" s="2">
        <v>4</v>
      </c>
      <c r="C24" s="2">
        <v>8</v>
      </c>
      <c r="D24" s="1" t="s">
        <v>67</v>
      </c>
      <c r="E24" s="1" t="s">
        <v>68</v>
      </c>
    </row>
    <row r="25" spans="1:11" x14ac:dyDescent="0.25">
      <c r="B25" s="2">
        <v>5</v>
      </c>
      <c r="C25" s="2">
        <v>9</v>
      </c>
      <c r="D25" s="1" t="s">
        <v>31</v>
      </c>
      <c r="E25" s="1" t="s">
        <v>43</v>
      </c>
    </row>
    <row r="26" spans="1:11" x14ac:dyDescent="0.25">
      <c r="B26" s="2"/>
    </row>
    <row r="27" spans="1:11" x14ac:dyDescent="0.25">
      <c r="A27" t="s">
        <v>117</v>
      </c>
      <c r="B27" s="2"/>
    </row>
    <row r="28" spans="1:11" x14ac:dyDescent="0.25">
      <c r="C28" t="s">
        <v>1</v>
      </c>
      <c r="D28" t="s">
        <v>1</v>
      </c>
      <c r="E28" t="s">
        <v>1</v>
      </c>
      <c r="J28" t="s">
        <v>111</v>
      </c>
      <c r="K28" t="s">
        <v>112</v>
      </c>
    </row>
    <row r="29" spans="1:11" x14ac:dyDescent="0.25">
      <c r="C29" t="s">
        <v>81</v>
      </c>
      <c r="D29" t="s">
        <v>81</v>
      </c>
      <c r="E29" t="s">
        <v>82</v>
      </c>
      <c r="J29">
        <v>26</v>
      </c>
      <c r="K29">
        <f>3.14159*J29*2.54</f>
        <v>207.47060359999998</v>
      </c>
    </row>
    <row r="30" spans="1:11" x14ac:dyDescent="0.25">
      <c r="C30" s="1" t="s">
        <v>62</v>
      </c>
      <c r="D30" s="1" t="s">
        <v>109</v>
      </c>
      <c r="E30" s="1" t="s">
        <v>110</v>
      </c>
      <c r="G30">
        <f>HEX2DEC(D30)</f>
        <v>200</v>
      </c>
    </row>
    <row r="32" spans="1:11" x14ac:dyDescent="0.25">
      <c r="A32" t="s">
        <v>2</v>
      </c>
      <c r="D32" t="s">
        <v>11</v>
      </c>
      <c r="I32" t="s">
        <v>29</v>
      </c>
      <c r="K32" s="3" t="s">
        <v>30</v>
      </c>
    </row>
    <row r="33" spans="1:14" x14ac:dyDescent="0.25">
      <c r="A33" t="s">
        <v>3</v>
      </c>
      <c r="B33" t="s">
        <v>5</v>
      </c>
      <c r="C33" t="s">
        <v>5</v>
      </c>
    </row>
    <row r="34" spans="1:14" x14ac:dyDescent="0.25">
      <c r="A34" s="1" t="s">
        <v>4</v>
      </c>
      <c r="B34" s="1" t="s">
        <v>6</v>
      </c>
      <c r="C34" s="1" t="s">
        <v>7</v>
      </c>
    </row>
    <row r="35" spans="1:14" x14ac:dyDescent="0.25">
      <c r="A35" s="1" t="s">
        <v>4</v>
      </c>
      <c r="B35" s="1" t="s">
        <v>18</v>
      </c>
      <c r="C35" s="1" t="s">
        <v>19</v>
      </c>
    </row>
    <row r="36" spans="1:14" x14ac:dyDescent="0.25">
      <c r="A36" s="1" t="s">
        <v>4</v>
      </c>
      <c r="B36" s="1" t="s">
        <v>20</v>
      </c>
      <c r="C36" s="1" t="s">
        <v>21</v>
      </c>
      <c r="I36" s="1" t="s">
        <v>118</v>
      </c>
      <c r="J36">
        <f>HEX2DEC(I36)</f>
        <v>201</v>
      </c>
    </row>
    <row r="37" spans="1:14" x14ac:dyDescent="0.25">
      <c r="A37" s="1" t="s">
        <v>4</v>
      </c>
      <c r="B37" s="1" t="s">
        <v>22</v>
      </c>
      <c r="C37" s="1" t="s">
        <v>23</v>
      </c>
      <c r="I37" s="1" t="s">
        <v>87</v>
      </c>
      <c r="J37">
        <f>HEX2DEC(I37)</f>
        <v>227</v>
      </c>
    </row>
    <row r="38" spans="1:14" x14ac:dyDescent="0.25">
      <c r="A38" s="1" t="s">
        <v>4</v>
      </c>
      <c r="B38" s="1" t="s">
        <v>88</v>
      </c>
      <c r="C38" s="1" t="s">
        <v>87</v>
      </c>
      <c r="D38" s="1" t="s">
        <v>89</v>
      </c>
      <c r="E38">
        <f>HEX2DEC("C3")/(0.03887*207)</f>
        <v>24.23537395182008</v>
      </c>
      <c r="I38" s="1" t="s">
        <v>90</v>
      </c>
      <c r="J38" s="4" t="s">
        <v>86</v>
      </c>
    </row>
    <row r="39" spans="1:14" x14ac:dyDescent="0.25">
      <c r="A39" s="1"/>
      <c r="B39" s="1"/>
      <c r="C39" s="1"/>
    </row>
    <row r="40" spans="1:14" x14ac:dyDescent="0.25">
      <c r="A40" s="1"/>
      <c r="B40" s="1"/>
      <c r="C40" s="1"/>
    </row>
    <row r="41" spans="1:14" x14ac:dyDescent="0.25">
      <c r="A41" t="s">
        <v>28</v>
      </c>
      <c r="C41" s="1"/>
      <c r="D41" t="s">
        <v>11</v>
      </c>
      <c r="I41">
        <v>11</v>
      </c>
      <c r="J41" t="s">
        <v>165</v>
      </c>
      <c r="K41" t="s">
        <v>166</v>
      </c>
      <c r="L41" t="s">
        <v>166</v>
      </c>
      <c r="N41" t="s">
        <v>167</v>
      </c>
    </row>
    <row r="42" spans="1:14" x14ac:dyDescent="0.25">
      <c r="A42" t="s">
        <v>3</v>
      </c>
      <c r="B42" t="s">
        <v>5</v>
      </c>
      <c r="I42">
        <f>HEX2DEC(I41)</f>
        <v>17</v>
      </c>
      <c r="J42">
        <f t="shared" ref="J42:N42" si="0">HEX2DEC(J41)</f>
        <v>29</v>
      </c>
      <c r="K42">
        <f t="shared" si="0"/>
        <v>255</v>
      </c>
      <c r="L42">
        <f t="shared" si="0"/>
        <v>255</v>
      </c>
      <c r="M42">
        <f>SUM(I42:L42)-256</f>
        <v>300</v>
      </c>
      <c r="N42">
        <f t="shared" si="0"/>
        <v>254</v>
      </c>
    </row>
    <row r="43" spans="1:14" x14ac:dyDescent="0.25">
      <c r="A43" s="1" t="s">
        <v>12</v>
      </c>
      <c r="B43" s="1" t="s">
        <v>13</v>
      </c>
      <c r="C43" t="s">
        <v>47</v>
      </c>
    </row>
    <row r="44" spans="1:14" x14ac:dyDescent="0.25">
      <c r="A44" s="1"/>
      <c r="B44" s="1" t="s">
        <v>31</v>
      </c>
      <c r="C44" t="s">
        <v>48</v>
      </c>
      <c r="I44">
        <v>11</v>
      </c>
      <c r="J44">
        <v>90</v>
      </c>
      <c r="K44">
        <v>90</v>
      </c>
      <c r="L44">
        <v>40</v>
      </c>
      <c r="N44" t="s">
        <v>168</v>
      </c>
    </row>
    <row r="45" spans="1:14" x14ac:dyDescent="0.25">
      <c r="A45" s="1"/>
      <c r="B45" s="1" t="s">
        <v>32</v>
      </c>
      <c r="C45" t="s">
        <v>49</v>
      </c>
      <c r="I45">
        <f>HEX2DEC(I44)</f>
        <v>17</v>
      </c>
      <c r="J45">
        <f t="shared" ref="J45" si="1">HEX2DEC(J44)</f>
        <v>144</v>
      </c>
      <c r="K45">
        <f t="shared" ref="K45" si="2">HEX2DEC(K44)</f>
        <v>144</v>
      </c>
      <c r="L45">
        <f t="shared" ref="L45" si="3">HEX2DEC(L44)</f>
        <v>64</v>
      </c>
      <c r="M45">
        <f>SUM(J45:L45)-256</f>
        <v>96</v>
      </c>
      <c r="N45">
        <f t="shared" ref="N45" si="4">HEX2DEC(N44)</f>
        <v>208</v>
      </c>
    </row>
    <row r="46" spans="1:14" x14ac:dyDescent="0.25">
      <c r="A46" s="1"/>
      <c r="B46" s="1" t="s">
        <v>33</v>
      </c>
      <c r="C46" t="s">
        <v>50</v>
      </c>
      <c r="M46" t="str">
        <f>DEC2HEX(M45,2)</f>
        <v>60</v>
      </c>
    </row>
    <row r="47" spans="1:14" x14ac:dyDescent="0.25">
      <c r="A47" s="1"/>
      <c r="B47" s="1" t="s">
        <v>34</v>
      </c>
      <c r="C47" t="s">
        <v>91</v>
      </c>
    </row>
    <row r="48" spans="1:14" x14ac:dyDescent="0.25">
      <c r="A48" s="1"/>
      <c r="B48" s="1" t="s">
        <v>35</v>
      </c>
      <c r="C48" t="s">
        <v>51</v>
      </c>
    </row>
    <row r="49" spans="1:4" x14ac:dyDescent="0.25">
      <c r="A49" s="1"/>
      <c r="B49" s="1" t="s">
        <v>36</v>
      </c>
      <c r="C49" t="s">
        <v>52</v>
      </c>
    </row>
    <row r="50" spans="1:4" x14ac:dyDescent="0.25">
      <c r="A50" s="1"/>
      <c r="B50" s="1" t="s">
        <v>37</v>
      </c>
      <c r="C50" t="s">
        <v>53</v>
      </c>
    </row>
    <row r="51" spans="1:4" x14ac:dyDescent="0.25">
      <c r="A51" s="1"/>
      <c r="B51" s="1" t="s">
        <v>38</v>
      </c>
      <c r="C51" t="s">
        <v>54</v>
      </c>
    </row>
    <row r="52" spans="1:4" x14ac:dyDescent="0.25">
      <c r="A52" s="1"/>
      <c r="B52" s="1" t="s">
        <v>39</v>
      </c>
      <c r="C52" t="s">
        <v>55</v>
      </c>
    </row>
    <row r="53" spans="1:4" x14ac:dyDescent="0.25">
      <c r="A53" s="1"/>
      <c r="B53" s="1" t="s">
        <v>40</v>
      </c>
      <c r="C53" t="s">
        <v>56</v>
      </c>
    </row>
    <row r="54" spans="1:4" x14ac:dyDescent="0.25">
      <c r="A54" s="1"/>
      <c r="B54" s="1" t="s">
        <v>41</v>
      </c>
      <c r="C54" t="s">
        <v>57</v>
      </c>
    </row>
    <row r="55" spans="1:4" x14ac:dyDescent="0.25">
      <c r="A55" s="1"/>
      <c r="B55" s="1" t="s">
        <v>42</v>
      </c>
      <c r="C55" t="s">
        <v>58</v>
      </c>
    </row>
    <row r="56" spans="1:4" x14ac:dyDescent="0.25">
      <c r="A56" s="1"/>
      <c r="B56" s="1" t="s">
        <v>43</v>
      </c>
      <c r="C56" t="s">
        <v>59</v>
      </c>
    </row>
    <row r="57" spans="1:4" x14ac:dyDescent="0.25">
      <c r="B57" s="1" t="s">
        <v>44</v>
      </c>
      <c r="C57" t="s">
        <v>60</v>
      </c>
    </row>
    <row r="59" spans="1:4" x14ac:dyDescent="0.25">
      <c r="A59" t="s">
        <v>24</v>
      </c>
      <c r="C59" s="1"/>
      <c r="D59" t="s">
        <v>11</v>
      </c>
    </row>
    <row r="60" spans="1:4" x14ac:dyDescent="0.25">
      <c r="A60" t="s">
        <v>3</v>
      </c>
      <c r="B60" t="s">
        <v>5</v>
      </c>
    </row>
    <row r="61" spans="1:4" x14ac:dyDescent="0.25">
      <c r="A61" s="1" t="s">
        <v>16</v>
      </c>
      <c r="B61" s="1" t="s">
        <v>6</v>
      </c>
    </row>
    <row r="62" spans="1:4" x14ac:dyDescent="0.25">
      <c r="A62" s="1" t="s">
        <v>16</v>
      </c>
      <c r="B62" s="1" t="s">
        <v>25</v>
      </c>
    </row>
    <row r="63" spans="1:4" x14ac:dyDescent="0.25">
      <c r="A63" s="1" t="s">
        <v>16</v>
      </c>
      <c r="B63" s="1" t="s">
        <v>26</v>
      </c>
    </row>
    <row r="64" spans="1:4" x14ac:dyDescent="0.25">
      <c r="A64" s="1"/>
      <c r="B64" s="1"/>
    </row>
    <row r="67" spans="1:5" x14ac:dyDescent="0.25">
      <c r="A67" t="s">
        <v>27</v>
      </c>
      <c r="C67" s="1"/>
      <c r="D67" t="s">
        <v>11</v>
      </c>
    </row>
    <row r="68" spans="1:5" x14ac:dyDescent="0.25">
      <c r="A68" t="s">
        <v>3</v>
      </c>
      <c r="B68" t="s">
        <v>5</v>
      </c>
    </row>
    <row r="69" spans="1:5" x14ac:dyDescent="0.25">
      <c r="A69" s="1" t="s">
        <v>14</v>
      </c>
      <c r="B69" s="1" t="s">
        <v>15</v>
      </c>
      <c r="D69" t="s">
        <v>115</v>
      </c>
      <c r="E69" t="s">
        <v>116</v>
      </c>
    </row>
    <row r="72" spans="1:5" x14ac:dyDescent="0.25">
      <c r="A72" t="s">
        <v>113</v>
      </c>
      <c r="C72" s="1"/>
      <c r="D72" t="s">
        <v>17</v>
      </c>
    </row>
    <row r="73" spans="1:5" x14ac:dyDescent="0.25">
      <c r="A73" t="s">
        <v>3</v>
      </c>
    </row>
    <row r="74" spans="1:5" x14ac:dyDescent="0.25">
      <c r="A74" s="1" t="s">
        <v>114</v>
      </c>
      <c r="B74" s="1"/>
    </row>
    <row r="78" spans="1:5" x14ac:dyDescent="0.25">
      <c r="A78" t="s">
        <v>61</v>
      </c>
      <c r="C78" s="1"/>
      <c r="D78" t="s">
        <v>17</v>
      </c>
    </row>
    <row r="79" spans="1:5" x14ac:dyDescent="0.25">
      <c r="A79" t="s">
        <v>3</v>
      </c>
      <c r="B79" t="s">
        <v>5</v>
      </c>
    </row>
    <row r="80" spans="1:5" x14ac:dyDescent="0.25">
      <c r="A80" s="1"/>
      <c r="B80" s="1"/>
    </row>
  </sheetData>
  <hyperlinks>
    <hyperlink ref="K32" r:id="rId1"/>
    <hyperlink ref="K12" r:id="rId2"/>
    <hyperlink ref="J38" r:id="rId3"/>
  </hyperlinks>
  <pageMargins left="0.7" right="0.7" top="0.75" bottom="0.75" header="0.3" footer="0.3"/>
  <pageSetup paperSize="9" orientation="landscape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8"/>
  <sheetViews>
    <sheetView topLeftCell="A64" zoomScale="70" zoomScaleNormal="70" workbookViewId="0">
      <selection activeCell="K54" sqref="K54"/>
    </sheetView>
  </sheetViews>
  <sheetFormatPr baseColWidth="10" defaultRowHeight="15" x14ac:dyDescent="0.25"/>
  <cols>
    <col min="1" max="1" width="15.5703125" customWidth="1"/>
    <col min="2" max="2" width="13" customWidth="1"/>
    <col min="3" max="3" width="13.7109375" customWidth="1"/>
    <col min="4" max="4" width="38.140625" customWidth="1"/>
    <col min="5" max="5" width="8.85546875" customWidth="1"/>
    <col min="6" max="6" width="2.42578125" customWidth="1"/>
    <col min="7" max="7" width="7" customWidth="1"/>
    <col min="8" max="8" width="8.42578125" customWidth="1"/>
    <col min="9" max="9" width="8.28515625" customWidth="1"/>
    <col min="10" max="10" width="14" customWidth="1"/>
    <col min="11" max="11" width="15.7109375" customWidth="1"/>
  </cols>
  <sheetData>
    <row r="2" spans="1:4" ht="23.25" x14ac:dyDescent="0.35">
      <c r="B2" s="34" t="s">
        <v>363</v>
      </c>
    </row>
    <row r="3" spans="1:4" ht="23.25" x14ac:dyDescent="0.35">
      <c r="B3" s="34"/>
      <c r="C3" t="s">
        <v>157</v>
      </c>
    </row>
    <row r="4" spans="1:4" ht="21.75" customHeight="1" x14ac:dyDescent="0.35">
      <c r="A4" s="34"/>
    </row>
    <row r="5" spans="1:4" ht="21.75" customHeight="1" x14ac:dyDescent="0.35">
      <c r="A5" s="34"/>
    </row>
    <row r="6" spans="1:4" ht="15.75" x14ac:dyDescent="0.25">
      <c r="A6" s="74" t="s">
        <v>119</v>
      </c>
    </row>
    <row r="7" spans="1:4" x14ac:dyDescent="0.25">
      <c r="B7" t="s">
        <v>120</v>
      </c>
    </row>
    <row r="8" spans="1:4" x14ac:dyDescent="0.25">
      <c r="B8" t="s">
        <v>121</v>
      </c>
      <c r="C8" t="s">
        <v>122</v>
      </c>
      <c r="D8" t="s">
        <v>362</v>
      </c>
    </row>
    <row r="9" spans="1:4" x14ac:dyDescent="0.25">
      <c r="B9" t="s">
        <v>120</v>
      </c>
    </row>
    <row r="11" spans="1:4" ht="16.5" thickBot="1" x14ac:dyDescent="0.3">
      <c r="A11" s="74" t="s">
        <v>191</v>
      </c>
      <c r="D11" t="s">
        <v>143</v>
      </c>
    </row>
    <row r="12" spans="1:4" ht="15.75" thickTop="1" x14ac:dyDescent="0.25">
      <c r="B12" s="7" t="s">
        <v>121</v>
      </c>
      <c r="C12" s="8" t="s">
        <v>138</v>
      </c>
      <c r="D12" s="9" t="s">
        <v>140</v>
      </c>
    </row>
    <row r="13" spans="1:4" x14ac:dyDescent="0.25">
      <c r="B13" s="36" t="s">
        <v>121</v>
      </c>
      <c r="C13" s="37" t="s">
        <v>160</v>
      </c>
      <c r="D13" s="38" t="s">
        <v>161</v>
      </c>
    </row>
    <row r="14" spans="1:4" ht="30.75" thickBot="1" x14ac:dyDescent="0.3">
      <c r="B14" s="44" t="s">
        <v>180</v>
      </c>
      <c r="C14" s="43" t="s">
        <v>282</v>
      </c>
      <c r="D14" s="42" t="s">
        <v>190</v>
      </c>
    </row>
    <row r="15" spans="1:4" ht="15.75" thickTop="1" x14ac:dyDescent="0.25"/>
    <row r="16" spans="1:4" ht="16.5" thickBot="1" x14ac:dyDescent="0.3">
      <c r="A16" s="74" t="s">
        <v>366</v>
      </c>
      <c r="D16" t="s">
        <v>148</v>
      </c>
    </row>
    <row r="17" spans="1:11" ht="15.75" thickTop="1" x14ac:dyDescent="0.25">
      <c r="B17" s="7" t="s">
        <v>121</v>
      </c>
      <c r="C17" s="8" t="s">
        <v>124</v>
      </c>
      <c r="D17" s="9" t="s">
        <v>125</v>
      </c>
    </row>
    <row r="18" spans="1:11" x14ac:dyDescent="0.25">
      <c r="B18" s="13" t="s">
        <v>121</v>
      </c>
      <c r="C18" s="6" t="s">
        <v>128</v>
      </c>
      <c r="D18" s="14" t="s">
        <v>127</v>
      </c>
    </row>
    <row r="19" spans="1:11" ht="15.75" thickBot="1" x14ac:dyDescent="0.3">
      <c r="B19" s="15" t="s">
        <v>121</v>
      </c>
      <c r="C19" s="16" t="s">
        <v>129</v>
      </c>
      <c r="D19" s="17" t="s">
        <v>126</v>
      </c>
      <c r="G19" s="87" t="s">
        <v>0</v>
      </c>
      <c r="H19" s="87"/>
      <c r="I19" s="87"/>
      <c r="J19" t="s">
        <v>1</v>
      </c>
      <c r="K19" t="s">
        <v>1</v>
      </c>
    </row>
    <row r="20" spans="1:11" ht="15.75" thickTop="1" x14ac:dyDescent="0.25">
      <c r="B20" s="40"/>
      <c r="C20" s="40"/>
      <c r="D20" s="40"/>
      <c r="G20" s="27" t="s">
        <v>370</v>
      </c>
      <c r="H20" s="78" t="s">
        <v>75</v>
      </c>
      <c r="I20" s="28" t="s">
        <v>76</v>
      </c>
      <c r="J20" s="27" t="s">
        <v>81</v>
      </c>
      <c r="K20" s="28" t="s">
        <v>82</v>
      </c>
    </row>
    <row r="21" spans="1:11" s="40" customFormat="1" ht="16.5" thickBot="1" x14ac:dyDescent="0.3">
      <c r="A21" s="74" t="s">
        <v>368</v>
      </c>
      <c r="D21" t="s">
        <v>152</v>
      </c>
      <c r="G21" s="80" t="s">
        <v>83</v>
      </c>
      <c r="H21" s="79" t="s">
        <v>83</v>
      </c>
      <c r="I21" s="22" t="s">
        <v>83</v>
      </c>
      <c r="J21" s="29" t="s">
        <v>32</v>
      </c>
      <c r="K21" s="30" t="s">
        <v>84</v>
      </c>
    </row>
    <row r="22" spans="1:11" ht="15.75" thickTop="1" x14ac:dyDescent="0.25">
      <c r="B22" s="7" t="s">
        <v>121</v>
      </c>
      <c r="C22" s="8" t="s">
        <v>124</v>
      </c>
      <c r="D22" s="9" t="s">
        <v>125</v>
      </c>
      <c r="G22" s="80">
        <v>0</v>
      </c>
      <c r="H22" s="23">
        <v>0</v>
      </c>
      <c r="I22" s="22">
        <v>0</v>
      </c>
      <c r="J22" s="29" t="s">
        <v>62</v>
      </c>
      <c r="K22" s="30" t="s">
        <v>41</v>
      </c>
    </row>
    <row r="23" spans="1:11" x14ac:dyDescent="0.25">
      <c r="B23" s="13" t="s">
        <v>121</v>
      </c>
      <c r="C23" s="6" t="s">
        <v>130</v>
      </c>
      <c r="D23" s="14" t="s">
        <v>151</v>
      </c>
      <c r="G23" s="80"/>
      <c r="H23" s="76"/>
      <c r="I23" s="22">
        <v>1</v>
      </c>
      <c r="J23" s="29" t="s">
        <v>13</v>
      </c>
      <c r="K23" s="30" t="s">
        <v>42</v>
      </c>
    </row>
    <row r="24" spans="1:11" x14ac:dyDescent="0.25">
      <c r="B24" s="13" t="s">
        <v>121</v>
      </c>
      <c r="C24" s="6" t="s">
        <v>131</v>
      </c>
      <c r="D24" s="14" t="s">
        <v>153</v>
      </c>
      <c r="G24" s="80"/>
      <c r="H24" s="23">
        <v>1</v>
      </c>
      <c r="I24" s="22">
        <v>2</v>
      </c>
      <c r="J24" s="29" t="s">
        <v>63</v>
      </c>
      <c r="K24" s="30" t="s">
        <v>73</v>
      </c>
    </row>
    <row r="25" spans="1:11" ht="15.75" thickBot="1" x14ac:dyDescent="0.3">
      <c r="B25" s="15" t="s">
        <v>121</v>
      </c>
      <c r="C25" s="16" t="s">
        <v>132</v>
      </c>
      <c r="D25" s="17" t="s">
        <v>82</v>
      </c>
      <c r="G25" s="80"/>
      <c r="H25" s="76"/>
      <c r="I25" s="22">
        <v>3</v>
      </c>
      <c r="J25" s="29" t="s">
        <v>64</v>
      </c>
      <c r="K25" s="30" t="s">
        <v>72</v>
      </c>
    </row>
    <row r="26" spans="1:11" ht="15.75" thickTop="1" x14ac:dyDescent="0.25">
      <c r="B26" s="40"/>
      <c r="C26" s="40"/>
      <c r="D26" s="40"/>
      <c r="G26" s="80"/>
      <c r="H26" s="23">
        <v>2</v>
      </c>
      <c r="I26" s="22">
        <v>4</v>
      </c>
      <c r="J26" s="29" t="s">
        <v>65</v>
      </c>
      <c r="K26" s="30" t="s">
        <v>71</v>
      </c>
    </row>
    <row r="27" spans="1:11" s="40" customFormat="1" ht="16.5" thickBot="1" x14ac:dyDescent="0.3">
      <c r="A27" s="74" t="s">
        <v>367</v>
      </c>
      <c r="D27" t="s">
        <v>371</v>
      </c>
      <c r="G27" s="80"/>
      <c r="H27" s="76"/>
      <c r="I27" s="22">
        <v>5</v>
      </c>
      <c r="J27" s="29" t="s">
        <v>45</v>
      </c>
      <c r="K27" s="30" t="s">
        <v>43</v>
      </c>
    </row>
    <row r="28" spans="1:11" ht="15.75" thickTop="1" x14ac:dyDescent="0.25">
      <c r="B28" s="7" t="s">
        <v>121</v>
      </c>
      <c r="C28" s="8" t="s">
        <v>124</v>
      </c>
      <c r="D28" s="9" t="s">
        <v>125</v>
      </c>
      <c r="G28" s="80"/>
      <c r="H28" s="23">
        <v>3</v>
      </c>
      <c r="I28" s="22">
        <v>6</v>
      </c>
      <c r="J28" s="29" t="s">
        <v>46</v>
      </c>
      <c r="K28" s="30" t="s">
        <v>70</v>
      </c>
    </row>
    <row r="29" spans="1:11" x14ac:dyDescent="0.25">
      <c r="B29" s="13" t="s">
        <v>121</v>
      </c>
      <c r="C29" s="6" t="s">
        <v>133</v>
      </c>
      <c r="D29" s="14" t="s">
        <v>134</v>
      </c>
      <c r="G29" s="80"/>
      <c r="H29" s="76"/>
      <c r="I29" s="22">
        <v>7</v>
      </c>
      <c r="J29" s="29" t="s">
        <v>66</v>
      </c>
      <c r="K29" s="30" t="s">
        <v>69</v>
      </c>
    </row>
    <row r="30" spans="1:11" x14ac:dyDescent="0.25">
      <c r="B30" s="13" t="s">
        <v>121</v>
      </c>
      <c r="C30" s="6" t="s">
        <v>135</v>
      </c>
      <c r="D30" s="14" t="s">
        <v>136</v>
      </c>
      <c r="G30" s="80"/>
      <c r="H30" s="23">
        <v>4</v>
      </c>
      <c r="I30" s="22">
        <v>8</v>
      </c>
      <c r="J30" s="29" t="s">
        <v>67</v>
      </c>
      <c r="K30" s="30" t="s">
        <v>68</v>
      </c>
    </row>
    <row r="31" spans="1:11" ht="15.75" thickBot="1" x14ac:dyDescent="0.3">
      <c r="B31" s="15" t="s">
        <v>121</v>
      </c>
      <c r="C31" s="16" t="s">
        <v>137</v>
      </c>
      <c r="D31" s="17" t="s">
        <v>82</v>
      </c>
      <c r="G31" s="81">
        <v>3</v>
      </c>
      <c r="H31" s="25">
        <v>5</v>
      </c>
      <c r="I31" s="26">
        <v>9</v>
      </c>
      <c r="J31" s="31" t="s">
        <v>31</v>
      </c>
      <c r="K31" s="32" t="s">
        <v>159</v>
      </c>
    </row>
    <row r="32" spans="1:11" ht="15.75" thickTop="1" x14ac:dyDescent="0.25"/>
    <row r="33" spans="1:11" ht="16.5" thickBot="1" x14ac:dyDescent="0.3">
      <c r="A33" s="74" t="s">
        <v>192</v>
      </c>
      <c r="D33" t="s">
        <v>143</v>
      </c>
      <c r="G33" t="s">
        <v>369</v>
      </c>
      <c r="H33" t="s">
        <v>369</v>
      </c>
    </row>
    <row r="34" spans="1:11" ht="15.75" thickTop="1" x14ac:dyDescent="0.25">
      <c r="B34" s="7" t="s">
        <v>121</v>
      </c>
      <c r="C34" s="8" t="s">
        <v>138</v>
      </c>
      <c r="D34" s="9" t="s">
        <v>140</v>
      </c>
      <c r="G34" s="33" t="s">
        <v>13</v>
      </c>
      <c r="H34" s="88" t="s">
        <v>47</v>
      </c>
      <c r="I34" s="88"/>
      <c r="J34" s="88"/>
      <c r="K34" s="89"/>
    </row>
    <row r="35" spans="1:11" x14ac:dyDescent="0.25">
      <c r="B35" s="13" t="s">
        <v>121</v>
      </c>
      <c r="C35" s="6" t="s">
        <v>139</v>
      </c>
      <c r="D35" s="14" t="s">
        <v>141</v>
      </c>
      <c r="G35" s="29" t="s">
        <v>31</v>
      </c>
      <c r="H35" s="90" t="s">
        <v>48</v>
      </c>
      <c r="I35" s="90"/>
      <c r="J35" s="90"/>
      <c r="K35" s="91"/>
    </row>
    <row r="36" spans="1:11" ht="15.75" thickBot="1" x14ac:dyDescent="0.3">
      <c r="B36" s="10" t="s">
        <v>123</v>
      </c>
      <c r="C36" s="11" t="s">
        <v>283</v>
      </c>
      <c r="D36" s="12" t="s">
        <v>142</v>
      </c>
      <c r="G36" s="29" t="s">
        <v>32</v>
      </c>
      <c r="H36" s="90" t="s">
        <v>49</v>
      </c>
      <c r="I36" s="90"/>
      <c r="J36" s="90"/>
      <c r="K36" s="91"/>
    </row>
    <row r="37" spans="1:11" ht="15.75" thickTop="1" x14ac:dyDescent="0.25">
      <c r="G37" s="29" t="s">
        <v>33</v>
      </c>
      <c r="H37" s="90" t="s">
        <v>50</v>
      </c>
      <c r="I37" s="90"/>
      <c r="J37" s="90"/>
      <c r="K37" s="91"/>
    </row>
    <row r="38" spans="1:11" ht="16.5" thickBot="1" x14ac:dyDescent="0.3">
      <c r="A38" s="74" t="s">
        <v>193</v>
      </c>
      <c r="D38" t="s">
        <v>143</v>
      </c>
      <c r="G38" s="29" t="s">
        <v>34</v>
      </c>
      <c r="H38" s="90" t="s">
        <v>91</v>
      </c>
      <c r="I38" s="90"/>
      <c r="J38" s="90"/>
      <c r="K38" s="91"/>
    </row>
    <row r="39" spans="1:11" ht="15.75" thickTop="1" x14ac:dyDescent="0.25">
      <c r="B39" s="7" t="s">
        <v>121</v>
      </c>
      <c r="C39" s="8" t="s">
        <v>138</v>
      </c>
      <c r="D39" s="9" t="s">
        <v>140</v>
      </c>
      <c r="G39" s="29" t="s">
        <v>35</v>
      </c>
      <c r="H39" s="90" t="s">
        <v>51</v>
      </c>
      <c r="I39" s="90"/>
      <c r="J39" s="90"/>
      <c r="K39" s="91"/>
    </row>
    <row r="40" spans="1:11" x14ac:dyDescent="0.25">
      <c r="B40" s="13" t="s">
        <v>121</v>
      </c>
      <c r="C40" s="6" t="s">
        <v>144</v>
      </c>
      <c r="D40" s="14" t="s">
        <v>164</v>
      </c>
      <c r="G40" s="29" t="s">
        <v>36</v>
      </c>
      <c r="H40" s="90" t="s">
        <v>52</v>
      </c>
      <c r="I40" s="90"/>
      <c r="J40" s="90"/>
      <c r="K40" s="91"/>
    </row>
    <row r="41" spans="1:11" ht="30.75" thickBot="1" x14ac:dyDescent="0.3">
      <c r="B41" s="44" t="s">
        <v>180</v>
      </c>
      <c r="C41" s="43" t="s">
        <v>187</v>
      </c>
      <c r="D41" s="42" t="s">
        <v>189</v>
      </c>
      <c r="G41" s="82" t="s">
        <v>37</v>
      </c>
      <c r="H41" s="83" t="s">
        <v>53</v>
      </c>
      <c r="I41" s="83"/>
      <c r="J41" s="83"/>
      <c r="K41" s="84"/>
    </row>
    <row r="42" spans="1:11" ht="15.75" thickTop="1" x14ac:dyDescent="0.25">
      <c r="G42" s="82" t="s">
        <v>38</v>
      </c>
      <c r="H42" s="83" t="s">
        <v>54</v>
      </c>
      <c r="I42" s="83"/>
      <c r="J42" s="83"/>
      <c r="K42" s="84"/>
    </row>
    <row r="43" spans="1:11" ht="16.5" thickBot="1" x14ac:dyDescent="0.3">
      <c r="A43" s="74" t="s">
        <v>194</v>
      </c>
      <c r="D43" t="s">
        <v>143</v>
      </c>
      <c r="G43" s="82" t="s">
        <v>39</v>
      </c>
      <c r="H43" s="83" t="s">
        <v>55</v>
      </c>
      <c r="I43" s="83"/>
      <c r="J43" s="83"/>
      <c r="K43" s="84"/>
    </row>
    <row r="44" spans="1:11" ht="15.75" thickTop="1" x14ac:dyDescent="0.25">
      <c r="B44" s="7" t="s">
        <v>121</v>
      </c>
      <c r="C44" s="8" t="s">
        <v>138</v>
      </c>
      <c r="D44" s="9" t="s">
        <v>140</v>
      </c>
      <c r="G44" s="82" t="s">
        <v>40</v>
      </c>
      <c r="H44" s="83" t="s">
        <v>56</v>
      </c>
      <c r="I44" s="83"/>
      <c r="J44" s="83"/>
      <c r="K44" s="84"/>
    </row>
    <row r="45" spans="1:11" x14ac:dyDescent="0.25">
      <c r="B45" s="13" t="s">
        <v>121</v>
      </c>
      <c r="C45" s="6" t="s">
        <v>145</v>
      </c>
      <c r="D45" s="14" t="s">
        <v>134</v>
      </c>
      <c r="G45" s="82" t="s">
        <v>41</v>
      </c>
      <c r="H45" s="83" t="s">
        <v>57</v>
      </c>
      <c r="I45" s="83"/>
      <c r="J45" s="83"/>
      <c r="K45" s="84"/>
    </row>
    <row r="46" spans="1:11" ht="30" x14ac:dyDescent="0.25">
      <c r="B46" s="45" t="s">
        <v>180</v>
      </c>
      <c r="C46" s="46" t="s">
        <v>207</v>
      </c>
      <c r="D46" s="41" t="s">
        <v>208</v>
      </c>
      <c r="E46" s="35"/>
      <c r="G46" s="82" t="s">
        <v>42</v>
      </c>
      <c r="H46" s="83" t="s">
        <v>58</v>
      </c>
      <c r="I46" s="83"/>
      <c r="J46" s="83"/>
      <c r="K46" s="84"/>
    </row>
    <row r="47" spans="1:11" ht="15.75" thickBot="1" x14ac:dyDescent="0.3">
      <c r="B47" s="10" t="s">
        <v>123</v>
      </c>
      <c r="C47" s="11" t="s">
        <v>137</v>
      </c>
      <c r="D47" s="12" t="s">
        <v>82</v>
      </c>
      <c r="G47" s="82" t="s">
        <v>43</v>
      </c>
      <c r="H47" s="83" t="s">
        <v>59</v>
      </c>
      <c r="I47" s="83"/>
      <c r="J47" s="83"/>
      <c r="K47" s="84"/>
    </row>
    <row r="48" spans="1:11" ht="16.5" thickTop="1" thickBot="1" x14ac:dyDescent="0.3">
      <c r="G48" s="31" t="s">
        <v>44</v>
      </c>
      <c r="H48" s="85" t="s">
        <v>60</v>
      </c>
      <c r="I48" s="85"/>
      <c r="J48" s="85"/>
      <c r="K48" s="86"/>
    </row>
    <row r="50" spans="1:6" ht="16.5" thickBot="1" x14ac:dyDescent="0.3">
      <c r="A50" s="74" t="s">
        <v>195</v>
      </c>
      <c r="D50" t="s">
        <v>149</v>
      </c>
    </row>
    <row r="51" spans="1:6" ht="15.75" thickTop="1" x14ac:dyDescent="0.25">
      <c r="B51" s="7" t="s">
        <v>121</v>
      </c>
      <c r="C51" s="8" t="s">
        <v>138</v>
      </c>
      <c r="D51" s="9" t="s">
        <v>140</v>
      </c>
      <c r="F51" t="s">
        <v>372</v>
      </c>
    </row>
    <row r="52" spans="1:6" x14ac:dyDescent="0.25">
      <c r="B52" s="13" t="s">
        <v>121</v>
      </c>
      <c r="C52" s="6" t="s">
        <v>146</v>
      </c>
      <c r="D52" s="14" t="s">
        <v>147</v>
      </c>
    </row>
    <row r="53" spans="1:6" ht="15.75" thickBot="1" x14ac:dyDescent="0.3">
      <c r="B53" s="15" t="s">
        <v>121</v>
      </c>
      <c r="C53" s="16" t="s">
        <v>150</v>
      </c>
      <c r="D53" s="17" t="s">
        <v>147</v>
      </c>
    </row>
    <row r="54" spans="1:6" ht="15.75" thickTop="1" x14ac:dyDescent="0.25">
      <c r="B54" s="40"/>
      <c r="C54" s="40"/>
      <c r="D54" s="40"/>
    </row>
    <row r="56" spans="1:6" ht="16.5" thickBot="1" x14ac:dyDescent="0.3">
      <c r="A56" s="74" t="s">
        <v>205</v>
      </c>
      <c r="D56" t="s">
        <v>162</v>
      </c>
    </row>
    <row r="57" spans="1:6" ht="15.75" thickTop="1" x14ac:dyDescent="0.25">
      <c r="B57" s="7" t="s">
        <v>121</v>
      </c>
      <c r="C57" s="8" t="s">
        <v>138</v>
      </c>
      <c r="D57" s="9" t="s">
        <v>140</v>
      </c>
    </row>
    <row r="58" spans="1:6" x14ac:dyDescent="0.25">
      <c r="B58" s="13" t="s">
        <v>121</v>
      </c>
      <c r="C58" s="39" t="s">
        <v>163</v>
      </c>
      <c r="D58" s="14" t="s">
        <v>147</v>
      </c>
    </row>
    <row r="59" spans="1:6" ht="30.75" thickBot="1" x14ac:dyDescent="0.3">
      <c r="B59" s="44" t="s">
        <v>180</v>
      </c>
      <c r="C59" s="43" t="s">
        <v>204</v>
      </c>
      <c r="D59" s="42" t="s">
        <v>206</v>
      </c>
    </row>
    <row r="60" spans="1:6" ht="15.75" thickTop="1" x14ac:dyDescent="0.25"/>
    <row r="61" spans="1:6" ht="21" x14ac:dyDescent="0.35">
      <c r="B61" s="77" t="s">
        <v>361</v>
      </c>
    </row>
    <row r="63" spans="1:6" ht="16.5" thickBot="1" x14ac:dyDescent="0.3">
      <c r="A63" s="74" t="s">
        <v>173</v>
      </c>
      <c r="D63" t="s">
        <v>177</v>
      </c>
    </row>
    <row r="64" spans="1:6" ht="15.75" thickTop="1" x14ac:dyDescent="0.25">
      <c r="B64" s="7" t="s">
        <v>121</v>
      </c>
      <c r="C64" s="8" t="s">
        <v>138</v>
      </c>
      <c r="D64" s="9" t="s">
        <v>140</v>
      </c>
    </row>
    <row r="65" spans="1:4" x14ac:dyDescent="0.25">
      <c r="B65" s="13" t="s">
        <v>121</v>
      </c>
      <c r="C65" s="39" t="s">
        <v>169</v>
      </c>
      <c r="D65" s="14" t="s">
        <v>147</v>
      </c>
    </row>
    <row r="66" spans="1:4" ht="30.75" thickBot="1" x14ac:dyDescent="0.3">
      <c r="B66" s="44" t="s">
        <v>180</v>
      </c>
      <c r="C66" s="43" t="s">
        <v>284</v>
      </c>
      <c r="D66" s="42" t="s">
        <v>170</v>
      </c>
    </row>
    <row r="67" spans="1:4" ht="15.75" thickTop="1" x14ac:dyDescent="0.25"/>
    <row r="69" spans="1:4" ht="16.5" thickBot="1" x14ac:dyDescent="0.3">
      <c r="A69" s="74" t="s">
        <v>174</v>
      </c>
      <c r="D69" t="s">
        <v>177</v>
      </c>
    </row>
    <row r="70" spans="1:4" ht="15.75" thickTop="1" x14ac:dyDescent="0.25">
      <c r="B70" s="7" t="s">
        <v>121</v>
      </c>
      <c r="C70" s="8" t="s">
        <v>138</v>
      </c>
      <c r="D70" s="9" t="s">
        <v>140</v>
      </c>
    </row>
    <row r="71" spans="1:4" x14ac:dyDescent="0.25">
      <c r="B71" s="13" t="s">
        <v>121</v>
      </c>
      <c r="C71" s="39" t="s">
        <v>171</v>
      </c>
      <c r="D71" s="14" t="s">
        <v>147</v>
      </c>
    </row>
    <row r="72" spans="1:4" ht="15.75" thickBot="1" x14ac:dyDescent="0.3">
      <c r="B72" s="10" t="s">
        <v>123</v>
      </c>
      <c r="C72" s="11" t="s">
        <v>175</v>
      </c>
      <c r="D72" s="12" t="s">
        <v>176</v>
      </c>
    </row>
    <row r="73" spans="1:4" ht="15.75" thickTop="1" x14ac:dyDescent="0.25"/>
    <row r="74" spans="1:4" ht="16.5" thickBot="1" x14ac:dyDescent="0.3">
      <c r="A74" s="74" t="s">
        <v>179</v>
      </c>
      <c r="D74" t="s">
        <v>177</v>
      </c>
    </row>
    <row r="75" spans="1:4" ht="15.75" thickTop="1" x14ac:dyDescent="0.25">
      <c r="B75" s="7" t="s">
        <v>121</v>
      </c>
      <c r="C75" s="8" t="s">
        <v>138</v>
      </c>
      <c r="D75" s="9" t="s">
        <v>140</v>
      </c>
    </row>
    <row r="76" spans="1:4" x14ac:dyDescent="0.25">
      <c r="B76" s="13" t="s">
        <v>121</v>
      </c>
      <c r="C76" s="39" t="s">
        <v>178</v>
      </c>
      <c r="D76" s="14" t="s">
        <v>147</v>
      </c>
    </row>
    <row r="77" spans="1:4" ht="15.75" thickBot="1" x14ac:dyDescent="0.3">
      <c r="B77" s="10" t="s">
        <v>123</v>
      </c>
      <c r="C77" s="11" t="s">
        <v>285</v>
      </c>
      <c r="D77" s="12" t="s">
        <v>172</v>
      </c>
    </row>
    <row r="78" spans="1:4" ht="15.75" thickTop="1" x14ac:dyDescent="0.25"/>
    <row r="79" spans="1:4" ht="16.5" thickBot="1" x14ac:dyDescent="0.3">
      <c r="A79" s="74" t="s">
        <v>181</v>
      </c>
      <c r="D79" t="s">
        <v>177</v>
      </c>
    </row>
    <row r="80" spans="1:4" ht="15.75" thickTop="1" x14ac:dyDescent="0.25">
      <c r="B80" s="7" t="s">
        <v>121</v>
      </c>
      <c r="C80" s="8" t="s">
        <v>138</v>
      </c>
      <c r="D80" s="9" t="s">
        <v>140</v>
      </c>
    </row>
    <row r="81" spans="1:4" x14ac:dyDescent="0.25">
      <c r="B81" s="13" t="s">
        <v>121</v>
      </c>
      <c r="C81" s="39" t="s">
        <v>182</v>
      </c>
      <c r="D81" s="14" t="s">
        <v>183</v>
      </c>
    </row>
    <row r="82" spans="1:4" ht="15.75" thickBot="1" x14ac:dyDescent="0.3">
      <c r="B82" s="10" t="s">
        <v>123</v>
      </c>
      <c r="C82" s="11" t="s">
        <v>185</v>
      </c>
      <c r="D82" s="12" t="s">
        <v>184</v>
      </c>
    </row>
    <row r="83" spans="1:4" ht="15.75" thickTop="1" x14ac:dyDescent="0.25"/>
    <row r="84" spans="1:4" ht="16.5" thickBot="1" x14ac:dyDescent="0.3">
      <c r="A84" s="74" t="s">
        <v>186</v>
      </c>
      <c r="D84" t="s">
        <v>177</v>
      </c>
    </row>
    <row r="85" spans="1:4" ht="15.75" thickTop="1" x14ac:dyDescent="0.25">
      <c r="B85" s="7" t="s">
        <v>121</v>
      </c>
      <c r="C85" s="8" t="s">
        <v>138</v>
      </c>
      <c r="D85" s="9" t="s">
        <v>140</v>
      </c>
    </row>
    <row r="86" spans="1:4" x14ac:dyDescent="0.25">
      <c r="B86" s="13" t="s">
        <v>121</v>
      </c>
      <c r="C86" s="39" t="s">
        <v>182</v>
      </c>
      <c r="D86" s="14" t="s">
        <v>183</v>
      </c>
    </row>
    <row r="87" spans="1:4" ht="30.75" thickBot="1" x14ac:dyDescent="0.3">
      <c r="B87" s="44" t="s">
        <v>180</v>
      </c>
      <c r="C87" s="43" t="s">
        <v>187</v>
      </c>
      <c r="D87" s="42" t="s">
        <v>188</v>
      </c>
    </row>
    <row r="88" spans="1:4" ht="15.75" thickTop="1" x14ac:dyDescent="0.25"/>
    <row r="89" spans="1:4" ht="16.5" thickBot="1" x14ac:dyDescent="0.3">
      <c r="A89" s="74" t="s">
        <v>196</v>
      </c>
      <c r="D89" t="s">
        <v>177</v>
      </c>
    </row>
    <row r="90" spans="1:4" ht="15.75" thickTop="1" x14ac:dyDescent="0.25">
      <c r="B90" s="7" t="s">
        <v>121</v>
      </c>
      <c r="C90" s="8" t="s">
        <v>138</v>
      </c>
      <c r="D90" s="9" t="s">
        <v>140</v>
      </c>
    </row>
    <row r="91" spans="1:4" x14ac:dyDescent="0.25">
      <c r="B91" s="13" t="s">
        <v>121</v>
      </c>
      <c r="C91" s="39" t="s">
        <v>197</v>
      </c>
      <c r="D91" s="14" t="s">
        <v>147</v>
      </c>
    </row>
    <row r="92" spans="1:4" ht="45.75" thickBot="1" x14ac:dyDescent="0.3">
      <c r="B92" s="44" t="s">
        <v>199</v>
      </c>
      <c r="C92" s="43" t="s">
        <v>198</v>
      </c>
      <c r="D92" s="42" t="s">
        <v>200</v>
      </c>
    </row>
    <row r="93" spans="1:4" ht="15.75" thickTop="1" x14ac:dyDescent="0.25"/>
    <row r="94" spans="1:4" ht="16.5" thickBot="1" x14ac:dyDescent="0.3">
      <c r="A94" s="74" t="s">
        <v>201</v>
      </c>
      <c r="D94" t="s">
        <v>177</v>
      </c>
    </row>
    <row r="95" spans="1:4" ht="15.75" thickTop="1" x14ac:dyDescent="0.25">
      <c r="B95" s="7" t="s">
        <v>121</v>
      </c>
      <c r="C95" s="8" t="s">
        <v>138</v>
      </c>
      <c r="D95" s="9" t="s">
        <v>140</v>
      </c>
    </row>
    <row r="96" spans="1:4" x14ac:dyDescent="0.25">
      <c r="B96" s="13" t="s">
        <v>121</v>
      </c>
      <c r="C96" s="39" t="s">
        <v>202</v>
      </c>
      <c r="D96" s="14" t="s">
        <v>147</v>
      </c>
    </row>
    <row r="97" spans="2:4" ht="45.75" thickBot="1" x14ac:dyDescent="0.3">
      <c r="B97" s="44" t="s">
        <v>199</v>
      </c>
      <c r="C97" s="43" t="s">
        <v>203</v>
      </c>
      <c r="D97" s="42" t="s">
        <v>200</v>
      </c>
    </row>
    <row r="98" spans="2:4" ht="15.75" thickTop="1" x14ac:dyDescent="0.25"/>
  </sheetData>
  <mergeCells count="16">
    <mergeCell ref="H38:K38"/>
    <mergeCell ref="H40:K40"/>
    <mergeCell ref="H41:K41"/>
    <mergeCell ref="H42:K42"/>
    <mergeCell ref="H43:K43"/>
    <mergeCell ref="H39:K39"/>
    <mergeCell ref="G19:I19"/>
    <mergeCell ref="H34:K34"/>
    <mergeCell ref="H35:K35"/>
    <mergeCell ref="H36:K36"/>
    <mergeCell ref="H37:K37"/>
    <mergeCell ref="H44:K44"/>
    <mergeCell ref="H45:K45"/>
    <mergeCell ref="H46:K46"/>
    <mergeCell ref="H47:K47"/>
    <mergeCell ref="H48:K48"/>
  </mergeCells>
  <pageMargins left="0.25" right="0.25" top="0.75" bottom="0.75" header="0.3" footer="0.3"/>
  <pageSetup paperSize="9" scale="69" fitToHeight="0" orientation="portrait" horizontalDpi="1200" verticalDpi="1200" r:id="rId1"/>
  <headerFooter>
    <oddHeader>&amp;CVersion du &amp;D</oddHeader>
    <oddFooter>&amp;LPage &amp;P&amp;CProtocole de communication
en fonctionnement&amp;R&amp;D</oddFooter>
  </headerFooter>
  <rowBreaks count="1" manualBreakCount="1">
    <brk id="6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abSelected="1" topLeftCell="A10" zoomScale="40" zoomScaleNormal="40" workbookViewId="0">
      <selection activeCell="I32" sqref="I32"/>
    </sheetView>
  </sheetViews>
  <sheetFormatPr baseColWidth="10" defaultRowHeight="15" x14ac:dyDescent="0.25"/>
  <cols>
    <col min="1" max="1" width="5" customWidth="1"/>
    <col min="2" max="2" width="9.42578125" customWidth="1"/>
    <col min="3" max="3" width="18.5703125" customWidth="1"/>
    <col min="4" max="4" width="32.7109375" customWidth="1"/>
    <col min="5" max="5" width="5.7109375" customWidth="1"/>
    <col min="6" max="6" width="8.140625" customWidth="1"/>
    <col min="7" max="7" width="9.5703125" customWidth="1"/>
    <col min="9" max="9" width="33.140625" customWidth="1"/>
  </cols>
  <sheetData>
    <row r="2" spans="1:4" ht="23.25" x14ac:dyDescent="0.35">
      <c r="B2" s="34" t="s">
        <v>373</v>
      </c>
    </row>
    <row r="4" spans="1:4" ht="19.5" thickBot="1" x14ac:dyDescent="0.35">
      <c r="A4" s="75" t="s">
        <v>209</v>
      </c>
    </row>
    <row r="5" spans="1:4" ht="15.75" thickTop="1" x14ac:dyDescent="0.25">
      <c r="B5" s="7" t="s">
        <v>121</v>
      </c>
      <c r="C5" s="8" t="s">
        <v>138</v>
      </c>
      <c r="D5" s="9" t="s">
        <v>140</v>
      </c>
    </row>
    <row r="6" spans="1:4" x14ac:dyDescent="0.25">
      <c r="B6" s="52" t="s">
        <v>121</v>
      </c>
      <c r="C6" s="53" t="s">
        <v>211</v>
      </c>
      <c r="D6" s="54" t="s">
        <v>210</v>
      </c>
    </row>
    <row r="7" spans="1:4" x14ac:dyDescent="0.25">
      <c r="B7" s="36" t="s">
        <v>121</v>
      </c>
      <c r="C7" s="47" t="s">
        <v>214</v>
      </c>
      <c r="D7" s="38" t="s">
        <v>210</v>
      </c>
    </row>
    <row r="8" spans="1:4" x14ac:dyDescent="0.25">
      <c r="B8" s="55" t="s">
        <v>121</v>
      </c>
      <c r="C8" s="56" t="s">
        <v>212</v>
      </c>
      <c r="D8" s="57" t="s">
        <v>82</v>
      </c>
    </row>
    <row r="9" spans="1:4" x14ac:dyDescent="0.25">
      <c r="B9" s="62">
        <v>0</v>
      </c>
      <c r="C9" s="48" t="s">
        <v>211</v>
      </c>
      <c r="D9" s="49" t="s">
        <v>230</v>
      </c>
    </row>
    <row r="10" spans="1:4" x14ac:dyDescent="0.25">
      <c r="B10" s="62">
        <v>1</v>
      </c>
      <c r="C10" s="48" t="s">
        <v>215</v>
      </c>
      <c r="D10" s="49" t="s">
        <v>218</v>
      </c>
    </row>
    <row r="11" spans="1:4" x14ac:dyDescent="0.25">
      <c r="B11" s="62">
        <v>2</v>
      </c>
      <c r="C11" s="48" t="s">
        <v>216</v>
      </c>
      <c r="D11" s="49" t="s">
        <v>219</v>
      </c>
    </row>
    <row r="12" spans="1:4" x14ac:dyDescent="0.25">
      <c r="B12" s="62">
        <v>3</v>
      </c>
      <c r="C12" s="48" t="s">
        <v>217</v>
      </c>
      <c r="D12" s="49" t="s">
        <v>220</v>
      </c>
    </row>
    <row r="13" spans="1:4" x14ac:dyDescent="0.25">
      <c r="B13" s="62">
        <v>4</v>
      </c>
      <c r="C13" s="48" t="s">
        <v>221</v>
      </c>
      <c r="D13" s="49" t="s">
        <v>222</v>
      </c>
    </row>
    <row r="14" spans="1:4" x14ac:dyDescent="0.25">
      <c r="B14" s="62">
        <v>5</v>
      </c>
      <c r="C14" s="48" t="s">
        <v>223</v>
      </c>
      <c r="D14" s="49" t="s">
        <v>224</v>
      </c>
    </row>
    <row r="15" spans="1:4" ht="75" x14ac:dyDescent="0.25">
      <c r="B15" s="62">
        <v>6</v>
      </c>
      <c r="C15" s="51" t="s">
        <v>226</v>
      </c>
      <c r="D15" s="50" t="s">
        <v>225</v>
      </c>
    </row>
    <row r="16" spans="1:4" x14ac:dyDescent="0.25">
      <c r="B16" s="62">
        <v>7</v>
      </c>
      <c r="C16" s="48" t="s">
        <v>227</v>
      </c>
      <c r="D16" s="50" t="s">
        <v>228</v>
      </c>
    </row>
    <row r="17" spans="1:11" ht="15.75" thickBot="1" x14ac:dyDescent="0.3">
      <c r="B17" s="44" t="s">
        <v>213</v>
      </c>
      <c r="C17" s="43" t="s">
        <v>229</v>
      </c>
      <c r="D17" s="12" t="s">
        <v>82</v>
      </c>
    </row>
    <row r="18" spans="1:11" ht="15.75" thickTop="1" x14ac:dyDescent="0.25"/>
    <row r="19" spans="1:11" ht="19.5" thickBot="1" x14ac:dyDescent="0.35">
      <c r="A19" s="75" t="s">
        <v>231</v>
      </c>
      <c r="F19" s="75" t="s">
        <v>305</v>
      </c>
    </row>
    <row r="20" spans="1:11" ht="15.75" thickTop="1" x14ac:dyDescent="0.25">
      <c r="B20" s="7" t="s">
        <v>121</v>
      </c>
      <c r="C20" s="8" t="s">
        <v>138</v>
      </c>
      <c r="D20" s="9" t="s">
        <v>140</v>
      </c>
      <c r="G20" s="7" t="s">
        <v>121</v>
      </c>
      <c r="H20" s="8" t="s">
        <v>124</v>
      </c>
      <c r="I20" s="9" t="s">
        <v>125</v>
      </c>
    </row>
    <row r="21" spans="1:11" x14ac:dyDescent="0.25">
      <c r="B21" s="55" t="s">
        <v>121</v>
      </c>
      <c r="C21" s="56" t="s">
        <v>232</v>
      </c>
      <c r="D21" s="57" t="s">
        <v>233</v>
      </c>
      <c r="G21" s="55" t="s">
        <v>121</v>
      </c>
      <c r="H21" s="56" t="s">
        <v>232</v>
      </c>
      <c r="I21" s="57" t="s">
        <v>233</v>
      </c>
    </row>
    <row r="22" spans="1:11" x14ac:dyDescent="0.25">
      <c r="B22" s="63">
        <v>0</v>
      </c>
      <c r="C22" s="48" t="s">
        <v>232</v>
      </c>
      <c r="D22" s="49" t="s">
        <v>230</v>
      </c>
      <c r="G22" s="63"/>
      <c r="H22" s="48" t="s">
        <v>232</v>
      </c>
      <c r="I22" s="49" t="s">
        <v>230</v>
      </c>
      <c r="K22" s="61"/>
    </row>
    <row r="23" spans="1:11" x14ac:dyDescent="0.25">
      <c r="B23" s="63">
        <v>1</v>
      </c>
      <c r="C23" s="48" t="s">
        <v>234</v>
      </c>
      <c r="D23" s="49" t="s">
        <v>218</v>
      </c>
      <c r="G23" s="63"/>
      <c r="H23" s="48" t="s">
        <v>287</v>
      </c>
      <c r="I23" s="49" t="s">
        <v>304</v>
      </c>
      <c r="K23" s="61"/>
    </row>
    <row r="24" spans="1:11" x14ac:dyDescent="0.25">
      <c r="B24" s="63">
        <v>2</v>
      </c>
      <c r="C24" s="48" t="s">
        <v>235</v>
      </c>
      <c r="D24" s="49" t="s">
        <v>236</v>
      </c>
      <c r="G24" s="63"/>
      <c r="H24" s="48"/>
      <c r="I24" s="49" t="s">
        <v>365</v>
      </c>
      <c r="K24" s="61"/>
    </row>
    <row r="25" spans="1:11" x14ac:dyDescent="0.25">
      <c r="B25" s="63">
        <v>3</v>
      </c>
      <c r="C25" s="48" t="s">
        <v>237</v>
      </c>
      <c r="D25" s="49" t="s">
        <v>238</v>
      </c>
      <c r="G25" s="63"/>
      <c r="H25" s="48"/>
      <c r="I25" s="49" t="s">
        <v>299</v>
      </c>
      <c r="K25" s="61"/>
    </row>
    <row r="26" spans="1:11" x14ac:dyDescent="0.25">
      <c r="B26" s="63">
        <v>4</v>
      </c>
      <c r="C26" s="48" t="s">
        <v>239</v>
      </c>
      <c r="D26" s="49" t="s">
        <v>240</v>
      </c>
      <c r="G26" s="63"/>
      <c r="H26" s="48"/>
      <c r="I26" s="49" t="s">
        <v>300</v>
      </c>
      <c r="K26" s="61"/>
    </row>
    <row r="27" spans="1:11" x14ac:dyDescent="0.25">
      <c r="B27" s="63">
        <v>5</v>
      </c>
      <c r="C27" s="48" t="s">
        <v>244</v>
      </c>
      <c r="D27" s="49" t="s">
        <v>241</v>
      </c>
      <c r="G27" s="63"/>
      <c r="H27" s="48"/>
      <c r="I27" s="49" t="s">
        <v>321</v>
      </c>
      <c r="K27" s="61"/>
    </row>
    <row r="28" spans="1:11" x14ac:dyDescent="0.25">
      <c r="B28" s="63">
        <v>6</v>
      </c>
      <c r="C28" s="48" t="s">
        <v>243</v>
      </c>
      <c r="D28" s="49" t="s">
        <v>242</v>
      </c>
      <c r="G28" s="63"/>
      <c r="H28" s="48"/>
      <c r="I28" s="49" t="s">
        <v>322</v>
      </c>
      <c r="K28" s="61"/>
    </row>
    <row r="29" spans="1:11" x14ac:dyDescent="0.25">
      <c r="B29" s="63">
        <v>7</v>
      </c>
      <c r="C29" s="48" t="s">
        <v>245</v>
      </c>
      <c r="D29" s="49" t="s">
        <v>248</v>
      </c>
      <c r="G29" s="63"/>
      <c r="H29" s="48"/>
      <c r="I29" s="49" t="s">
        <v>323</v>
      </c>
      <c r="K29" s="61"/>
    </row>
    <row r="30" spans="1:11" x14ac:dyDescent="0.25">
      <c r="B30" s="63">
        <v>8</v>
      </c>
      <c r="C30" s="48" t="s">
        <v>246</v>
      </c>
      <c r="D30" s="49" t="s">
        <v>249</v>
      </c>
      <c r="G30" s="63"/>
      <c r="H30" s="48"/>
      <c r="I30" s="49" t="s">
        <v>324</v>
      </c>
      <c r="K30" s="61"/>
    </row>
    <row r="31" spans="1:11" x14ac:dyDescent="0.25">
      <c r="B31" s="63">
        <v>9</v>
      </c>
      <c r="C31" s="48" t="s">
        <v>247</v>
      </c>
      <c r="D31" s="49" t="s">
        <v>250</v>
      </c>
      <c r="G31" s="63"/>
      <c r="H31" s="48"/>
      <c r="I31" s="49" t="s">
        <v>325</v>
      </c>
      <c r="K31" s="61"/>
    </row>
    <row r="32" spans="1:11" x14ac:dyDescent="0.25">
      <c r="B32" s="63">
        <v>10</v>
      </c>
      <c r="C32" s="48" t="s">
        <v>255</v>
      </c>
      <c r="D32" s="49" t="s">
        <v>251</v>
      </c>
      <c r="G32" s="63"/>
      <c r="H32" s="48"/>
      <c r="I32" s="49" t="s">
        <v>326</v>
      </c>
      <c r="K32" s="61"/>
    </row>
    <row r="33" spans="2:11" x14ac:dyDescent="0.25">
      <c r="B33" s="63">
        <v>11</v>
      </c>
      <c r="C33" s="48" t="s">
        <v>232</v>
      </c>
      <c r="D33" s="49" t="s">
        <v>252</v>
      </c>
      <c r="G33" s="63"/>
      <c r="H33" s="48"/>
      <c r="I33" s="49" t="s">
        <v>327</v>
      </c>
      <c r="K33" s="61"/>
    </row>
    <row r="34" spans="2:11" x14ac:dyDescent="0.25">
      <c r="B34" s="63">
        <v>12</v>
      </c>
      <c r="C34" s="48" t="s">
        <v>257</v>
      </c>
      <c r="D34" s="49" t="s">
        <v>253</v>
      </c>
      <c r="G34" s="63"/>
      <c r="H34" s="48"/>
      <c r="I34" s="49" t="s">
        <v>328</v>
      </c>
      <c r="K34" s="61"/>
    </row>
    <row r="35" spans="2:11" x14ac:dyDescent="0.25">
      <c r="B35" s="63">
        <v>13</v>
      </c>
      <c r="C35" s="48" t="s">
        <v>256</v>
      </c>
      <c r="D35" s="49" t="s">
        <v>254</v>
      </c>
      <c r="G35" s="63"/>
      <c r="H35" s="48"/>
      <c r="I35" s="49" t="s">
        <v>329</v>
      </c>
      <c r="K35" s="61"/>
    </row>
    <row r="36" spans="2:11" x14ac:dyDescent="0.25">
      <c r="B36" s="63">
        <v>14</v>
      </c>
      <c r="C36" s="48" t="s">
        <v>256</v>
      </c>
      <c r="D36" s="49" t="s">
        <v>258</v>
      </c>
      <c r="G36" s="63"/>
      <c r="H36" s="48"/>
      <c r="I36" s="49" t="s">
        <v>330</v>
      </c>
      <c r="K36" s="61"/>
    </row>
    <row r="37" spans="2:11" x14ac:dyDescent="0.25">
      <c r="B37" s="63">
        <v>15</v>
      </c>
      <c r="C37" s="48" t="s">
        <v>256</v>
      </c>
      <c r="D37" s="49" t="s">
        <v>259</v>
      </c>
      <c r="G37" s="63"/>
      <c r="H37" s="48"/>
      <c r="I37" s="49" t="s">
        <v>331</v>
      </c>
      <c r="K37" s="61"/>
    </row>
    <row r="38" spans="2:11" x14ac:dyDescent="0.25">
      <c r="B38" s="63">
        <v>16</v>
      </c>
      <c r="C38" s="48" t="s">
        <v>256</v>
      </c>
      <c r="D38" s="49" t="s">
        <v>260</v>
      </c>
      <c r="G38" s="63"/>
      <c r="H38" s="48"/>
      <c r="I38" s="49" t="s">
        <v>332</v>
      </c>
      <c r="K38" s="61"/>
    </row>
    <row r="39" spans="2:11" x14ac:dyDescent="0.25">
      <c r="B39" s="63">
        <v>17</v>
      </c>
      <c r="C39" s="48" t="s">
        <v>256</v>
      </c>
      <c r="D39" s="49" t="s">
        <v>261</v>
      </c>
      <c r="G39" s="63"/>
      <c r="H39" s="48"/>
      <c r="I39" s="49" t="s">
        <v>333</v>
      </c>
      <c r="K39" s="61"/>
    </row>
    <row r="40" spans="2:11" x14ac:dyDescent="0.25">
      <c r="B40" s="63">
        <v>18</v>
      </c>
      <c r="C40" s="48" t="s">
        <v>256</v>
      </c>
      <c r="D40" s="49" t="s">
        <v>262</v>
      </c>
      <c r="G40" s="63"/>
      <c r="H40" s="48"/>
      <c r="I40" s="49" t="s">
        <v>334</v>
      </c>
      <c r="K40" s="61"/>
    </row>
    <row r="41" spans="2:11" x14ac:dyDescent="0.25">
      <c r="B41" s="63">
        <v>19</v>
      </c>
      <c r="C41" s="48" t="s">
        <v>256</v>
      </c>
      <c r="D41" s="49" t="s">
        <v>263</v>
      </c>
      <c r="G41" s="63"/>
      <c r="H41" s="48"/>
      <c r="I41" s="49" t="s">
        <v>335</v>
      </c>
      <c r="K41" s="61"/>
    </row>
    <row r="42" spans="2:11" x14ac:dyDescent="0.25">
      <c r="B42" s="63">
        <v>20</v>
      </c>
      <c r="C42" s="48" t="s">
        <v>256</v>
      </c>
      <c r="D42" s="49" t="s">
        <v>264</v>
      </c>
      <c r="G42" s="63"/>
      <c r="H42" s="48"/>
      <c r="I42" s="49" t="s">
        <v>336</v>
      </c>
      <c r="K42" s="61"/>
    </row>
    <row r="43" spans="2:11" x14ac:dyDescent="0.25">
      <c r="B43" s="63">
        <v>21</v>
      </c>
      <c r="C43" s="48" t="s">
        <v>256</v>
      </c>
      <c r="D43" s="49" t="s">
        <v>265</v>
      </c>
      <c r="G43" s="63"/>
      <c r="H43" s="48"/>
      <c r="I43" s="49" t="s">
        <v>337</v>
      </c>
      <c r="K43" s="61"/>
    </row>
    <row r="44" spans="2:11" x14ac:dyDescent="0.25">
      <c r="B44" s="63">
        <v>22</v>
      </c>
      <c r="C44" s="48" t="s">
        <v>256</v>
      </c>
      <c r="D44" s="49" t="s">
        <v>266</v>
      </c>
      <c r="G44" s="63"/>
      <c r="H44" s="48"/>
      <c r="I44" s="49" t="s">
        <v>338</v>
      </c>
      <c r="K44" s="61"/>
    </row>
    <row r="45" spans="2:11" x14ac:dyDescent="0.25">
      <c r="B45" s="63">
        <v>23</v>
      </c>
      <c r="C45" s="48" t="s">
        <v>256</v>
      </c>
      <c r="D45" s="49" t="s">
        <v>267</v>
      </c>
      <c r="G45" s="63"/>
      <c r="H45" s="48"/>
      <c r="I45" s="49" t="s">
        <v>301</v>
      </c>
      <c r="K45" s="61"/>
    </row>
    <row r="46" spans="2:11" ht="90" x14ac:dyDescent="0.25">
      <c r="B46" s="62">
        <v>24</v>
      </c>
      <c r="C46" s="51" t="s">
        <v>268</v>
      </c>
      <c r="D46" s="50" t="s">
        <v>320</v>
      </c>
      <c r="G46" s="62"/>
      <c r="H46" s="51"/>
      <c r="I46" s="65" t="s">
        <v>339</v>
      </c>
      <c r="K46" s="61"/>
    </row>
    <row r="47" spans="2:11" ht="90" x14ac:dyDescent="0.25">
      <c r="B47" s="62">
        <v>25</v>
      </c>
      <c r="C47" s="51" t="s">
        <v>269</v>
      </c>
      <c r="D47" s="50" t="s">
        <v>364</v>
      </c>
      <c r="G47" s="62"/>
      <c r="H47" s="51"/>
      <c r="I47" s="65" t="s">
        <v>302</v>
      </c>
      <c r="K47" s="61"/>
    </row>
    <row r="48" spans="2:11" ht="15.75" thickBot="1" x14ac:dyDescent="0.3">
      <c r="B48" s="44" t="s">
        <v>213</v>
      </c>
      <c r="C48" s="43" t="s">
        <v>270</v>
      </c>
      <c r="D48" s="12" t="s">
        <v>82</v>
      </c>
      <c r="G48" s="58"/>
      <c r="H48" s="59"/>
      <c r="I48" s="60" t="s">
        <v>303</v>
      </c>
      <c r="K48" s="61"/>
    </row>
    <row r="49" spans="1:9" ht="15.75" thickTop="1" x14ac:dyDescent="0.25"/>
    <row r="51" spans="1:9" ht="19.5" thickBot="1" x14ac:dyDescent="0.35">
      <c r="A51" s="75" t="s">
        <v>271</v>
      </c>
      <c r="F51" s="75" t="s">
        <v>306</v>
      </c>
    </row>
    <row r="52" spans="1:9" ht="15.75" thickTop="1" x14ac:dyDescent="0.25">
      <c r="B52" s="7" t="s">
        <v>121</v>
      </c>
      <c r="C52" s="8" t="s">
        <v>138</v>
      </c>
      <c r="D52" s="9" t="s">
        <v>140</v>
      </c>
      <c r="G52" s="7" t="s">
        <v>121</v>
      </c>
      <c r="H52" s="8" t="s">
        <v>124</v>
      </c>
      <c r="I52" s="9" t="s">
        <v>125</v>
      </c>
    </row>
    <row r="53" spans="1:9" x14ac:dyDescent="0.25">
      <c r="B53" s="55" t="s">
        <v>121</v>
      </c>
      <c r="C53" s="56" t="s">
        <v>273</v>
      </c>
      <c r="D53" s="57" t="s">
        <v>272</v>
      </c>
      <c r="G53" s="55" t="s">
        <v>121</v>
      </c>
      <c r="H53" s="56" t="s">
        <v>273</v>
      </c>
      <c r="I53" s="57" t="s">
        <v>272</v>
      </c>
    </row>
    <row r="54" spans="1:9" x14ac:dyDescent="0.25">
      <c r="B54" s="62">
        <v>0</v>
      </c>
      <c r="C54" s="51" t="s">
        <v>273</v>
      </c>
      <c r="D54" s="64" t="s">
        <v>230</v>
      </c>
      <c r="E54" s="66"/>
      <c r="F54" s="66"/>
      <c r="G54" s="62"/>
      <c r="H54" s="51" t="s">
        <v>232</v>
      </c>
      <c r="I54" s="64" t="s">
        <v>230</v>
      </c>
    </row>
    <row r="55" spans="1:9" x14ac:dyDescent="0.25">
      <c r="B55" s="62">
        <v>1</v>
      </c>
      <c r="C55" s="51" t="s">
        <v>274</v>
      </c>
      <c r="D55" s="64" t="s">
        <v>218</v>
      </c>
      <c r="E55" s="66"/>
      <c r="F55" s="66"/>
      <c r="G55" s="62"/>
      <c r="H55" s="51" t="s">
        <v>287</v>
      </c>
      <c r="I55" s="64" t="s">
        <v>304</v>
      </c>
    </row>
    <row r="56" spans="1:9" ht="75" x14ac:dyDescent="0.25">
      <c r="B56" s="62">
        <v>2</v>
      </c>
      <c r="C56" s="51" t="s">
        <v>276</v>
      </c>
      <c r="D56" s="65" t="s">
        <v>275</v>
      </c>
      <c r="E56" s="66"/>
      <c r="F56" s="66"/>
      <c r="G56" s="62"/>
      <c r="H56" s="51"/>
      <c r="I56" s="64" t="s">
        <v>353</v>
      </c>
    </row>
    <row r="57" spans="1:9" ht="45" x14ac:dyDescent="0.25">
      <c r="B57" s="62">
        <v>3</v>
      </c>
      <c r="C57" s="51" t="s">
        <v>278</v>
      </c>
      <c r="D57" s="65" t="s">
        <v>277</v>
      </c>
      <c r="E57" s="66"/>
      <c r="F57" s="66"/>
      <c r="G57" s="62"/>
      <c r="H57" s="51"/>
      <c r="I57" s="64" t="s">
        <v>340</v>
      </c>
    </row>
    <row r="58" spans="1:9" ht="45" x14ac:dyDescent="0.25">
      <c r="B58" s="62">
        <v>4</v>
      </c>
      <c r="C58" s="51" t="s">
        <v>278</v>
      </c>
      <c r="D58" s="65" t="s">
        <v>279</v>
      </c>
      <c r="E58" s="66"/>
      <c r="F58" s="66"/>
      <c r="G58" s="62"/>
      <c r="H58" s="51"/>
      <c r="I58" s="64" t="s">
        <v>341</v>
      </c>
    </row>
    <row r="59" spans="1:9" x14ac:dyDescent="0.25">
      <c r="B59" s="62">
        <v>5</v>
      </c>
      <c r="C59" s="51" t="s">
        <v>281</v>
      </c>
      <c r="D59" s="64" t="s">
        <v>280</v>
      </c>
      <c r="E59" s="66"/>
      <c r="F59" s="66"/>
      <c r="G59" s="62"/>
      <c r="H59" s="51"/>
      <c r="I59" s="64" t="s">
        <v>342</v>
      </c>
    </row>
    <row r="60" spans="1:9" ht="30" x14ac:dyDescent="0.25">
      <c r="B60" s="62">
        <v>6</v>
      </c>
      <c r="C60" s="67" t="s">
        <v>289</v>
      </c>
      <c r="D60" s="65" t="s">
        <v>291</v>
      </c>
      <c r="E60" s="66"/>
      <c r="F60" s="66"/>
      <c r="G60" s="62"/>
      <c r="H60" s="51"/>
      <c r="I60" s="64" t="s">
        <v>343</v>
      </c>
    </row>
    <row r="61" spans="1:9" ht="30" x14ac:dyDescent="0.25">
      <c r="B61" s="62">
        <v>7</v>
      </c>
      <c r="C61" s="67" t="s">
        <v>290</v>
      </c>
      <c r="D61" s="65" t="s">
        <v>286</v>
      </c>
      <c r="E61" s="66"/>
      <c r="F61" s="66"/>
      <c r="G61" s="62"/>
      <c r="H61" s="51"/>
      <c r="I61" s="64" t="s">
        <v>344</v>
      </c>
    </row>
    <row r="62" spans="1:9" ht="60" x14ac:dyDescent="0.25">
      <c r="B62" s="62">
        <v>8</v>
      </c>
      <c r="C62" s="67" t="s">
        <v>292</v>
      </c>
      <c r="D62" s="65" t="s">
        <v>288</v>
      </c>
      <c r="E62" s="66"/>
      <c r="F62" s="66"/>
      <c r="G62" s="62"/>
      <c r="H62" s="51"/>
      <c r="I62" s="65" t="s">
        <v>345</v>
      </c>
    </row>
    <row r="63" spans="1:9" ht="30" x14ac:dyDescent="0.25">
      <c r="B63" s="62">
        <v>9</v>
      </c>
      <c r="C63" s="67" t="s">
        <v>294</v>
      </c>
      <c r="D63" s="65" t="s">
        <v>293</v>
      </c>
      <c r="E63" s="66"/>
      <c r="F63" s="66"/>
      <c r="G63" s="62"/>
      <c r="H63" s="51"/>
      <c r="I63" s="64" t="s">
        <v>346</v>
      </c>
    </row>
    <row r="64" spans="1:9" ht="30" x14ac:dyDescent="0.25">
      <c r="B64" s="62">
        <v>10</v>
      </c>
      <c r="C64" s="67" t="s">
        <v>296</v>
      </c>
      <c r="D64" s="65" t="s">
        <v>295</v>
      </c>
      <c r="E64" s="66"/>
      <c r="F64" s="66"/>
      <c r="G64" s="62"/>
      <c r="H64" s="51"/>
      <c r="I64" s="64" t="s">
        <v>347</v>
      </c>
    </row>
    <row r="65" spans="1:9" ht="30" x14ac:dyDescent="0.25">
      <c r="B65" s="62">
        <v>11</v>
      </c>
      <c r="C65" s="67" t="s">
        <v>290</v>
      </c>
      <c r="D65" s="65" t="s">
        <v>297</v>
      </c>
      <c r="E65" s="66"/>
      <c r="F65" s="66"/>
      <c r="G65" s="62"/>
      <c r="H65" s="51"/>
      <c r="I65" s="64" t="s">
        <v>348</v>
      </c>
    </row>
    <row r="66" spans="1:9" ht="30" x14ac:dyDescent="0.25">
      <c r="B66" s="62">
        <v>12</v>
      </c>
      <c r="C66" s="67" t="s">
        <v>290</v>
      </c>
      <c r="D66" s="64" t="s">
        <v>298</v>
      </c>
      <c r="E66" s="66"/>
      <c r="F66" s="66"/>
      <c r="G66" s="62"/>
      <c r="H66" s="51"/>
      <c r="I66" s="64" t="s">
        <v>349</v>
      </c>
    </row>
    <row r="67" spans="1:9" ht="15.75" thickBot="1" x14ac:dyDescent="0.3">
      <c r="B67" s="68" t="s">
        <v>213</v>
      </c>
      <c r="C67" s="69" t="s">
        <v>270</v>
      </c>
      <c r="D67" s="70" t="s">
        <v>82</v>
      </c>
      <c r="E67" s="66"/>
      <c r="F67" s="66"/>
      <c r="G67" s="71"/>
      <c r="H67" s="72"/>
      <c r="I67" s="73" t="s">
        <v>350</v>
      </c>
    </row>
    <row r="68" spans="1:9" ht="15.75" thickTop="1" x14ac:dyDescent="0.25"/>
    <row r="70" spans="1:9" ht="19.5" thickBot="1" x14ac:dyDescent="0.35">
      <c r="A70" s="75" t="s">
        <v>307</v>
      </c>
      <c r="F70" s="75" t="s">
        <v>360</v>
      </c>
    </row>
    <row r="71" spans="1:9" ht="15.75" thickTop="1" x14ac:dyDescent="0.25">
      <c r="B71" s="7" t="s">
        <v>121</v>
      </c>
      <c r="C71" s="8" t="s">
        <v>138</v>
      </c>
      <c r="D71" s="9" t="s">
        <v>140</v>
      </c>
      <c r="G71" s="7" t="s">
        <v>121</v>
      </c>
      <c r="H71" s="8" t="s">
        <v>124</v>
      </c>
      <c r="I71" s="9" t="s">
        <v>125</v>
      </c>
    </row>
    <row r="72" spans="1:9" x14ac:dyDescent="0.25">
      <c r="B72" s="55" t="s">
        <v>121</v>
      </c>
      <c r="C72" s="56" t="s">
        <v>308</v>
      </c>
      <c r="D72" s="57" t="s">
        <v>309</v>
      </c>
      <c r="G72" s="55" t="s">
        <v>121</v>
      </c>
      <c r="H72" s="56" t="s">
        <v>308</v>
      </c>
      <c r="I72" s="57" t="s">
        <v>309</v>
      </c>
    </row>
    <row r="73" spans="1:9" x14ac:dyDescent="0.25">
      <c r="B73" s="62">
        <v>0</v>
      </c>
      <c r="C73" s="51" t="s">
        <v>308</v>
      </c>
      <c r="D73" s="64" t="s">
        <v>230</v>
      </c>
      <c r="E73" s="66"/>
      <c r="F73" s="66"/>
      <c r="G73" s="62"/>
      <c r="H73" s="51" t="s">
        <v>308</v>
      </c>
      <c r="I73" s="64" t="s">
        <v>230</v>
      </c>
    </row>
    <row r="74" spans="1:9" x14ac:dyDescent="0.25">
      <c r="B74" s="62">
        <v>1</v>
      </c>
      <c r="C74" s="51" t="s">
        <v>310</v>
      </c>
      <c r="D74" s="64" t="s">
        <v>218</v>
      </c>
      <c r="E74" s="66"/>
      <c r="F74" s="66"/>
      <c r="G74" s="62"/>
      <c r="H74" s="51" t="s">
        <v>287</v>
      </c>
      <c r="I74" s="64" t="s">
        <v>304</v>
      </c>
    </row>
    <row r="75" spans="1:9" ht="30" x14ac:dyDescent="0.25">
      <c r="B75" s="62">
        <v>2</v>
      </c>
      <c r="C75" s="67" t="s">
        <v>312</v>
      </c>
      <c r="D75" s="65" t="s">
        <v>311</v>
      </c>
      <c r="E75" s="66"/>
      <c r="F75" s="66"/>
      <c r="G75" s="62"/>
      <c r="H75" s="51"/>
      <c r="I75" s="64" t="s">
        <v>352</v>
      </c>
    </row>
    <row r="76" spans="1:9" ht="30" x14ac:dyDescent="0.25">
      <c r="B76" s="62">
        <v>3</v>
      </c>
      <c r="C76" s="67" t="s">
        <v>314</v>
      </c>
      <c r="D76" s="65" t="s">
        <v>313</v>
      </c>
      <c r="E76" s="66"/>
      <c r="F76" s="66"/>
      <c r="G76" s="62"/>
      <c r="H76" s="51"/>
      <c r="I76" s="64" t="s">
        <v>354</v>
      </c>
    </row>
    <row r="77" spans="1:9" ht="45" x14ac:dyDescent="0.25">
      <c r="B77" s="62">
        <v>4</v>
      </c>
      <c r="C77" s="67" t="s">
        <v>316</v>
      </c>
      <c r="D77" s="65" t="s">
        <v>315</v>
      </c>
      <c r="E77" s="66"/>
      <c r="F77" s="66"/>
      <c r="G77" s="62"/>
      <c r="H77" s="51"/>
      <c r="I77" s="64" t="s">
        <v>355</v>
      </c>
    </row>
    <row r="78" spans="1:9" ht="45" x14ac:dyDescent="0.25">
      <c r="B78" s="62">
        <v>5</v>
      </c>
      <c r="C78" s="67" t="s">
        <v>318</v>
      </c>
      <c r="D78" s="65" t="s">
        <v>317</v>
      </c>
      <c r="E78" s="66"/>
      <c r="F78" s="66"/>
      <c r="G78" s="62"/>
      <c r="H78" s="51"/>
      <c r="I78" s="64" t="s">
        <v>356</v>
      </c>
    </row>
    <row r="79" spans="1:9" ht="45" x14ac:dyDescent="0.25">
      <c r="B79" s="62">
        <v>6</v>
      </c>
      <c r="C79" s="67" t="s">
        <v>290</v>
      </c>
      <c r="D79" s="65" t="s">
        <v>357</v>
      </c>
      <c r="E79" s="66"/>
      <c r="F79" s="66"/>
      <c r="G79" s="62"/>
      <c r="H79" s="51"/>
      <c r="I79" s="64" t="s">
        <v>358</v>
      </c>
    </row>
    <row r="80" spans="1:9" ht="30" x14ac:dyDescent="0.25">
      <c r="B80" s="62">
        <v>12</v>
      </c>
      <c r="C80" s="67" t="s">
        <v>290</v>
      </c>
      <c r="D80" s="64" t="s">
        <v>319</v>
      </c>
      <c r="E80" s="66"/>
      <c r="F80" s="66"/>
      <c r="G80" s="62"/>
      <c r="H80" s="51"/>
      <c r="I80" s="64" t="s">
        <v>359</v>
      </c>
    </row>
    <row r="81" spans="2:9" ht="15.75" thickBot="1" x14ac:dyDescent="0.3">
      <c r="B81" s="68" t="s">
        <v>213</v>
      </c>
      <c r="C81" s="69" t="s">
        <v>270</v>
      </c>
      <c r="D81" s="70" t="s">
        <v>82</v>
      </c>
      <c r="E81" s="66"/>
      <c r="F81" s="66"/>
      <c r="G81" s="71"/>
      <c r="H81" s="72"/>
      <c r="I81" s="73" t="s">
        <v>351</v>
      </c>
    </row>
    <row r="82" spans="2:9" ht="15.75" thickTop="1" x14ac:dyDescent="0.25"/>
  </sheetData>
  <pageMargins left="0.23622047244094491" right="0.23622047244094491" top="0.74803149606299213" bottom="0.74803149606299213" header="0.31496062992125984" footer="0.31496062992125984"/>
  <pageSetup paperSize="9" scale="74" fitToHeight="2" orientation="portrait" horizontalDpi="1200" verticalDpi="1200" r:id="rId1"/>
  <headerFooter>
    <oddHeader>&amp;CVersion du &amp;D</oddHeader>
    <oddFooter xml:space="preserve">&amp;LPager &amp;P&amp;CAnalyse du protocole BBS02
en mode programmation&amp;R&amp;D
</oddFooter>
  </headerFooter>
  <rowBreaks count="1" manualBreakCount="1">
    <brk id="5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9"/>
  <sheetViews>
    <sheetView topLeftCell="A10" zoomScale="115" zoomScaleNormal="115" workbookViewId="0">
      <selection activeCell="B25" sqref="B25:F39"/>
    </sheetView>
  </sheetViews>
  <sheetFormatPr baseColWidth="10" defaultRowHeight="15" x14ac:dyDescent="0.25"/>
  <sheetData>
    <row r="3" spans="1:6" ht="23.25" x14ac:dyDescent="0.35">
      <c r="A3" s="34" t="s">
        <v>156</v>
      </c>
    </row>
    <row r="4" spans="1:6" x14ac:dyDescent="0.25">
      <c r="B4" t="s">
        <v>158</v>
      </c>
    </row>
    <row r="6" spans="1:6" x14ac:dyDescent="0.25">
      <c r="A6" t="s">
        <v>154</v>
      </c>
    </row>
    <row r="7" spans="1:6" ht="15.75" thickBot="1" x14ac:dyDescent="0.3">
      <c r="B7" s="87" t="s">
        <v>0</v>
      </c>
      <c r="C7" s="87"/>
      <c r="D7" s="87"/>
      <c r="E7" t="s">
        <v>1</v>
      </c>
      <c r="F7" t="s">
        <v>1</v>
      </c>
    </row>
    <row r="8" spans="1:6" x14ac:dyDescent="0.25">
      <c r="B8" s="18"/>
      <c r="C8" s="19" t="s">
        <v>75</v>
      </c>
      <c r="D8" s="20" t="s">
        <v>76</v>
      </c>
      <c r="E8" s="27" t="s">
        <v>81</v>
      </c>
      <c r="F8" s="28" t="s">
        <v>82</v>
      </c>
    </row>
    <row r="9" spans="1:6" x14ac:dyDescent="0.25">
      <c r="B9" s="21"/>
      <c r="C9" s="6" t="s">
        <v>83</v>
      </c>
      <c r="D9" s="22" t="s">
        <v>83</v>
      </c>
      <c r="E9" s="29" t="s">
        <v>32</v>
      </c>
      <c r="F9" s="30" t="s">
        <v>84</v>
      </c>
    </row>
    <row r="10" spans="1:6" x14ac:dyDescent="0.25">
      <c r="B10" s="21"/>
      <c r="C10" s="23">
        <v>0</v>
      </c>
      <c r="D10" s="22">
        <v>0</v>
      </c>
      <c r="E10" s="29" t="s">
        <v>62</v>
      </c>
      <c r="F10" s="30" t="s">
        <v>41</v>
      </c>
    </row>
    <row r="11" spans="1:6" x14ac:dyDescent="0.25">
      <c r="B11" s="21"/>
      <c r="C11" s="6"/>
      <c r="D11" s="22">
        <v>1</v>
      </c>
      <c r="E11" s="29" t="s">
        <v>13</v>
      </c>
      <c r="F11" s="30" t="s">
        <v>42</v>
      </c>
    </row>
    <row r="12" spans="1:6" x14ac:dyDescent="0.25">
      <c r="B12" s="21"/>
      <c r="C12" s="23">
        <v>1</v>
      </c>
      <c r="D12" s="22">
        <v>2</v>
      </c>
      <c r="E12" s="29" t="s">
        <v>63</v>
      </c>
      <c r="F12" s="30" t="s">
        <v>73</v>
      </c>
    </row>
    <row r="13" spans="1:6" x14ac:dyDescent="0.25">
      <c r="B13" s="21"/>
      <c r="C13" s="6"/>
      <c r="D13" s="22">
        <v>3</v>
      </c>
      <c r="E13" s="29" t="s">
        <v>64</v>
      </c>
      <c r="F13" s="30" t="s">
        <v>72</v>
      </c>
    </row>
    <row r="14" spans="1:6" x14ac:dyDescent="0.25">
      <c r="B14" s="21"/>
      <c r="C14" s="23">
        <v>2</v>
      </c>
      <c r="D14" s="22">
        <v>4</v>
      </c>
      <c r="E14" s="29" t="s">
        <v>65</v>
      </c>
      <c r="F14" s="30" t="s">
        <v>71</v>
      </c>
    </row>
    <row r="15" spans="1:6" x14ac:dyDescent="0.25">
      <c r="B15" s="21"/>
      <c r="C15" s="6"/>
      <c r="D15" s="22">
        <v>5</v>
      </c>
      <c r="E15" s="29" t="s">
        <v>45</v>
      </c>
      <c r="F15" s="30" t="s">
        <v>43</v>
      </c>
    </row>
    <row r="16" spans="1:6" x14ac:dyDescent="0.25">
      <c r="B16" s="21"/>
      <c r="C16" s="23">
        <v>3</v>
      </c>
      <c r="D16" s="22">
        <v>6</v>
      </c>
      <c r="E16" s="29" t="s">
        <v>46</v>
      </c>
      <c r="F16" s="30" t="s">
        <v>70</v>
      </c>
    </row>
    <row r="17" spans="1:6" x14ac:dyDescent="0.25">
      <c r="B17" s="21"/>
      <c r="C17" s="6"/>
      <c r="D17" s="22">
        <v>7</v>
      </c>
      <c r="E17" s="29" t="s">
        <v>66</v>
      </c>
      <c r="F17" s="30" t="s">
        <v>69</v>
      </c>
    </row>
    <row r="18" spans="1:6" x14ac:dyDescent="0.25">
      <c r="B18" s="21"/>
      <c r="C18" s="23">
        <v>4</v>
      </c>
      <c r="D18" s="22">
        <v>8</v>
      </c>
      <c r="E18" s="29" t="s">
        <v>67</v>
      </c>
      <c r="F18" s="30" t="s">
        <v>68</v>
      </c>
    </row>
    <row r="19" spans="1:6" ht="15.75" thickBot="1" x14ac:dyDescent="0.3">
      <c r="B19" s="24"/>
      <c r="C19" s="25">
        <v>5</v>
      </c>
      <c r="D19" s="26">
        <v>9</v>
      </c>
      <c r="E19" s="31" t="s">
        <v>31</v>
      </c>
      <c r="F19" s="32" t="s">
        <v>159</v>
      </c>
    </row>
    <row r="23" spans="1:6" x14ac:dyDescent="0.25">
      <c r="A23" t="s">
        <v>155</v>
      </c>
      <c r="C23" s="1"/>
      <c r="D23" t="s">
        <v>11</v>
      </c>
    </row>
    <row r="24" spans="1:6" ht="15.75" thickBot="1" x14ac:dyDescent="0.3">
      <c r="B24" t="s">
        <v>5</v>
      </c>
    </row>
    <row r="25" spans="1:6" x14ac:dyDescent="0.25">
      <c r="A25" s="1"/>
      <c r="B25" s="33" t="s">
        <v>13</v>
      </c>
      <c r="C25" s="88" t="s">
        <v>47</v>
      </c>
      <c r="D25" s="88"/>
      <c r="E25" s="88"/>
      <c r="F25" s="89"/>
    </row>
    <row r="26" spans="1:6" x14ac:dyDescent="0.25">
      <c r="A26" s="1"/>
      <c r="B26" s="29" t="s">
        <v>31</v>
      </c>
      <c r="C26" s="90" t="s">
        <v>48</v>
      </c>
      <c r="D26" s="90"/>
      <c r="E26" s="90"/>
      <c r="F26" s="91"/>
    </row>
    <row r="27" spans="1:6" x14ac:dyDescent="0.25">
      <c r="A27" s="1"/>
      <c r="B27" s="29" t="s">
        <v>32</v>
      </c>
      <c r="C27" s="90" t="s">
        <v>49</v>
      </c>
      <c r="D27" s="90"/>
      <c r="E27" s="90"/>
      <c r="F27" s="91"/>
    </row>
    <row r="28" spans="1:6" x14ac:dyDescent="0.25">
      <c r="A28" s="1"/>
      <c r="B28" s="29" t="s">
        <v>33</v>
      </c>
      <c r="C28" s="90" t="s">
        <v>50</v>
      </c>
      <c r="D28" s="90"/>
      <c r="E28" s="90"/>
      <c r="F28" s="91"/>
    </row>
    <row r="29" spans="1:6" x14ac:dyDescent="0.25">
      <c r="A29" s="1"/>
      <c r="B29" s="29" t="s">
        <v>34</v>
      </c>
      <c r="C29" s="90" t="s">
        <v>91</v>
      </c>
      <c r="D29" s="90"/>
      <c r="E29" s="90"/>
      <c r="F29" s="91"/>
    </row>
    <row r="30" spans="1:6" x14ac:dyDescent="0.25">
      <c r="A30" s="1"/>
      <c r="B30" s="29" t="s">
        <v>35</v>
      </c>
      <c r="C30" s="90" t="s">
        <v>51</v>
      </c>
      <c r="D30" s="90"/>
      <c r="E30" s="90"/>
      <c r="F30" s="91"/>
    </row>
    <row r="31" spans="1:6" x14ac:dyDescent="0.25">
      <c r="A31" s="1"/>
      <c r="B31" s="29" t="s">
        <v>36</v>
      </c>
      <c r="C31" s="90" t="s">
        <v>52</v>
      </c>
      <c r="D31" s="90"/>
      <c r="E31" s="90"/>
      <c r="F31" s="91"/>
    </row>
    <row r="32" spans="1:6" x14ac:dyDescent="0.25">
      <c r="A32" s="1"/>
      <c r="B32" s="29" t="s">
        <v>37</v>
      </c>
      <c r="C32" s="90" t="s">
        <v>53</v>
      </c>
      <c r="D32" s="90"/>
      <c r="E32" s="90"/>
      <c r="F32" s="91"/>
    </row>
    <row r="33" spans="1:6" x14ac:dyDescent="0.25">
      <c r="A33" s="1"/>
      <c r="B33" s="29" t="s">
        <v>38</v>
      </c>
      <c r="C33" s="90" t="s">
        <v>54</v>
      </c>
      <c r="D33" s="90"/>
      <c r="E33" s="90"/>
      <c r="F33" s="91"/>
    </row>
    <row r="34" spans="1:6" x14ac:dyDescent="0.25">
      <c r="A34" s="1"/>
      <c r="B34" s="29" t="s">
        <v>39</v>
      </c>
      <c r="C34" s="90" t="s">
        <v>55</v>
      </c>
      <c r="D34" s="90"/>
      <c r="E34" s="90"/>
      <c r="F34" s="91"/>
    </row>
    <row r="35" spans="1:6" x14ac:dyDescent="0.25">
      <c r="A35" s="1"/>
      <c r="B35" s="29" t="s">
        <v>40</v>
      </c>
      <c r="C35" s="90" t="s">
        <v>56</v>
      </c>
      <c r="D35" s="90"/>
      <c r="E35" s="90"/>
      <c r="F35" s="91"/>
    </row>
    <row r="36" spans="1:6" x14ac:dyDescent="0.25">
      <c r="A36" s="1"/>
      <c r="B36" s="29" t="s">
        <v>41</v>
      </c>
      <c r="C36" s="90" t="s">
        <v>57</v>
      </c>
      <c r="D36" s="90"/>
      <c r="E36" s="90"/>
      <c r="F36" s="91"/>
    </row>
    <row r="37" spans="1:6" x14ac:dyDescent="0.25">
      <c r="A37" s="1"/>
      <c r="B37" s="29" t="s">
        <v>42</v>
      </c>
      <c r="C37" s="90" t="s">
        <v>58</v>
      </c>
      <c r="D37" s="90"/>
      <c r="E37" s="90"/>
      <c r="F37" s="91"/>
    </row>
    <row r="38" spans="1:6" x14ac:dyDescent="0.25">
      <c r="A38" s="1"/>
      <c r="B38" s="29" t="s">
        <v>43</v>
      </c>
      <c r="C38" s="90" t="s">
        <v>59</v>
      </c>
      <c r="D38" s="90"/>
      <c r="E38" s="90"/>
      <c r="F38" s="91"/>
    </row>
    <row r="39" spans="1:6" ht="15.75" thickBot="1" x14ac:dyDescent="0.3">
      <c r="B39" s="31" t="s">
        <v>44</v>
      </c>
      <c r="C39" s="85" t="s">
        <v>60</v>
      </c>
      <c r="D39" s="85"/>
      <c r="E39" s="85"/>
      <c r="F39" s="86"/>
    </row>
  </sheetData>
  <mergeCells count="16">
    <mergeCell ref="C33:F33"/>
    <mergeCell ref="C34:F34"/>
    <mergeCell ref="C25:F25"/>
    <mergeCell ref="C26:F26"/>
    <mergeCell ref="C27:F27"/>
    <mergeCell ref="C28:F28"/>
    <mergeCell ref="B7:D7"/>
    <mergeCell ref="C29:F29"/>
    <mergeCell ref="C30:F30"/>
    <mergeCell ref="C31:F31"/>
    <mergeCell ref="C32:F32"/>
    <mergeCell ref="C35:F35"/>
    <mergeCell ref="C36:F36"/>
    <mergeCell ref="C37:F37"/>
    <mergeCell ref="C38:F38"/>
    <mergeCell ref="C39:F39"/>
  </mergeCells>
  <pageMargins left="0.7" right="0.7" top="0.75" bottom="0.75" header="0.3" footer="0.3"/>
  <pageSetup paperSize="9" scale="9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Fonctionnement</vt:lpstr>
      <vt:lpstr>Programmation</vt:lpstr>
      <vt:lpstr>Paramètres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yamty35</dc:creator>
  <cp:lastModifiedBy>jweiss</cp:lastModifiedBy>
  <cp:lastPrinted>2018-05-03T07:40:46Z</cp:lastPrinted>
  <dcterms:created xsi:type="dcterms:W3CDTF">2018-04-20T20:52:45Z</dcterms:created>
  <dcterms:modified xsi:type="dcterms:W3CDTF">2018-05-03T07:42:38Z</dcterms:modified>
</cp:coreProperties>
</file>