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home\xpq\IRP\irp\prepare\"/>
    </mc:Choice>
  </mc:AlternateContent>
  <xr:revisionPtr revIDLastSave="0" documentId="13_ncr:1_{F8E979EA-0E1F-4E54-972B-88363859DD32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L19" i="1" l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Q18" i="1" s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G18" i="1" s="1"/>
  <c r="AH17" i="1"/>
  <c r="AI17" i="1"/>
  <c r="AJ17" i="1"/>
  <c r="AK17" i="1"/>
  <c r="C16" i="1"/>
  <c r="D16" i="1"/>
  <c r="E16" i="1"/>
  <c r="F16" i="1"/>
  <c r="F18" i="1" s="1"/>
  <c r="G16" i="1"/>
  <c r="H16" i="1"/>
  <c r="I16" i="1"/>
  <c r="J16" i="1"/>
  <c r="K16" i="1"/>
  <c r="L16" i="1"/>
  <c r="M16" i="1"/>
  <c r="N16" i="1"/>
  <c r="N18" i="1" s="1"/>
  <c r="O16" i="1"/>
  <c r="P16" i="1"/>
  <c r="Q16" i="1"/>
  <c r="R16" i="1"/>
  <c r="S16" i="1"/>
  <c r="T16" i="1"/>
  <c r="U16" i="1"/>
  <c r="V16" i="1"/>
  <c r="V18" i="1" s="1"/>
  <c r="W16" i="1"/>
  <c r="X16" i="1"/>
  <c r="Y16" i="1"/>
  <c r="Z16" i="1"/>
  <c r="AA16" i="1"/>
  <c r="AB16" i="1"/>
  <c r="AC16" i="1"/>
  <c r="AD16" i="1"/>
  <c r="AD18" i="1" s="1"/>
  <c r="AE16" i="1"/>
  <c r="AF16" i="1"/>
  <c r="AG16" i="1"/>
  <c r="AH16" i="1"/>
  <c r="AI16" i="1"/>
  <c r="AJ16" i="1"/>
  <c r="AK16" i="1"/>
  <c r="B17" i="1"/>
  <c r="B16" i="1"/>
  <c r="CE9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BL7" i="1"/>
  <c r="BM7" i="1"/>
  <c r="BN7" i="1"/>
  <c r="BO7" i="1"/>
  <c r="BP7" i="1"/>
  <c r="BQ7" i="1"/>
  <c r="BR7" i="1"/>
  <c r="BS7" i="1"/>
  <c r="BT7" i="1"/>
  <c r="BU7" i="1"/>
  <c r="BV7" i="1"/>
  <c r="BW7" i="1"/>
  <c r="BX7" i="1"/>
  <c r="BY7" i="1"/>
  <c r="BZ7" i="1"/>
  <c r="CA7" i="1"/>
  <c r="CB7" i="1"/>
  <c r="CC7" i="1"/>
  <c r="CD7" i="1"/>
  <c r="C6" i="1"/>
  <c r="C8" i="1" s="1"/>
  <c r="D6" i="1"/>
  <c r="D8" i="1" s="1"/>
  <c r="E6" i="1"/>
  <c r="E8" i="1" s="1"/>
  <c r="F6" i="1"/>
  <c r="F8" i="1" s="1"/>
  <c r="G6" i="1"/>
  <c r="G8" i="1" s="1"/>
  <c r="H6" i="1"/>
  <c r="H8" i="1" s="1"/>
  <c r="I6" i="1"/>
  <c r="I8" i="1" s="1"/>
  <c r="J6" i="1"/>
  <c r="J8" i="1" s="1"/>
  <c r="K6" i="1"/>
  <c r="K8" i="1" s="1"/>
  <c r="L6" i="1"/>
  <c r="L8" i="1" s="1"/>
  <c r="M6" i="1"/>
  <c r="M8" i="1" s="1"/>
  <c r="N6" i="1"/>
  <c r="N8" i="1" s="1"/>
  <c r="O6" i="1"/>
  <c r="O8" i="1" s="1"/>
  <c r="P6" i="1"/>
  <c r="P8" i="1" s="1"/>
  <c r="Q6" i="1"/>
  <c r="Q8" i="1" s="1"/>
  <c r="R6" i="1"/>
  <c r="R8" i="1" s="1"/>
  <c r="S6" i="1"/>
  <c r="S8" i="1" s="1"/>
  <c r="T6" i="1"/>
  <c r="T8" i="1" s="1"/>
  <c r="U6" i="1"/>
  <c r="U8" i="1" s="1"/>
  <c r="V6" i="1"/>
  <c r="V8" i="1" s="1"/>
  <c r="W6" i="1"/>
  <c r="W8" i="1" s="1"/>
  <c r="X6" i="1"/>
  <c r="X8" i="1" s="1"/>
  <c r="Y6" i="1"/>
  <c r="Y8" i="1" s="1"/>
  <c r="Z6" i="1"/>
  <c r="Z8" i="1" s="1"/>
  <c r="AA6" i="1"/>
  <c r="AA8" i="1" s="1"/>
  <c r="AB6" i="1"/>
  <c r="AB8" i="1" s="1"/>
  <c r="AC6" i="1"/>
  <c r="AC8" i="1" s="1"/>
  <c r="AD6" i="1"/>
  <c r="AD8" i="1" s="1"/>
  <c r="AE6" i="1"/>
  <c r="AE8" i="1" s="1"/>
  <c r="AF6" i="1"/>
  <c r="AF8" i="1" s="1"/>
  <c r="AG6" i="1"/>
  <c r="AG8" i="1" s="1"/>
  <c r="AH6" i="1"/>
  <c r="AH8" i="1" s="1"/>
  <c r="AI6" i="1"/>
  <c r="AI8" i="1" s="1"/>
  <c r="AJ6" i="1"/>
  <c r="AJ8" i="1" s="1"/>
  <c r="AK6" i="1"/>
  <c r="AK8" i="1" s="1"/>
  <c r="AL6" i="1"/>
  <c r="AL8" i="1" s="1"/>
  <c r="AM6" i="1"/>
  <c r="AM8" i="1" s="1"/>
  <c r="AN6" i="1"/>
  <c r="AN8" i="1" s="1"/>
  <c r="AO6" i="1"/>
  <c r="AO8" i="1" s="1"/>
  <c r="AP6" i="1"/>
  <c r="AP8" i="1" s="1"/>
  <c r="AQ6" i="1"/>
  <c r="AQ8" i="1" s="1"/>
  <c r="AR6" i="1"/>
  <c r="AR8" i="1" s="1"/>
  <c r="AS6" i="1"/>
  <c r="AS8" i="1" s="1"/>
  <c r="AT6" i="1"/>
  <c r="AT8" i="1" s="1"/>
  <c r="AU6" i="1"/>
  <c r="AU8" i="1" s="1"/>
  <c r="AV6" i="1"/>
  <c r="AV8" i="1" s="1"/>
  <c r="AW6" i="1"/>
  <c r="AW8" i="1" s="1"/>
  <c r="AX6" i="1"/>
  <c r="AX8" i="1" s="1"/>
  <c r="AY6" i="1"/>
  <c r="AY8" i="1" s="1"/>
  <c r="AZ6" i="1"/>
  <c r="AZ8" i="1" s="1"/>
  <c r="BA6" i="1"/>
  <c r="BA8" i="1" s="1"/>
  <c r="BB6" i="1"/>
  <c r="BB8" i="1" s="1"/>
  <c r="BC6" i="1"/>
  <c r="BC8" i="1" s="1"/>
  <c r="BD6" i="1"/>
  <c r="BD8" i="1" s="1"/>
  <c r="BE6" i="1"/>
  <c r="BE8" i="1" s="1"/>
  <c r="BF6" i="1"/>
  <c r="BF8" i="1" s="1"/>
  <c r="BG6" i="1"/>
  <c r="BG8" i="1" s="1"/>
  <c r="BH6" i="1"/>
  <c r="BH8" i="1" s="1"/>
  <c r="BI6" i="1"/>
  <c r="BI8" i="1" s="1"/>
  <c r="BJ6" i="1"/>
  <c r="BJ8" i="1" s="1"/>
  <c r="BK6" i="1"/>
  <c r="BK8" i="1" s="1"/>
  <c r="BL6" i="1"/>
  <c r="BL8" i="1" s="1"/>
  <c r="BM6" i="1"/>
  <c r="BM8" i="1" s="1"/>
  <c r="BN6" i="1"/>
  <c r="BN8" i="1" s="1"/>
  <c r="BO6" i="1"/>
  <c r="BO8" i="1" s="1"/>
  <c r="BP6" i="1"/>
  <c r="BP8" i="1" s="1"/>
  <c r="BQ6" i="1"/>
  <c r="BQ8" i="1" s="1"/>
  <c r="BR6" i="1"/>
  <c r="BR8" i="1" s="1"/>
  <c r="BS6" i="1"/>
  <c r="BS8" i="1" s="1"/>
  <c r="BT6" i="1"/>
  <c r="BT8" i="1" s="1"/>
  <c r="BU6" i="1"/>
  <c r="BU8" i="1" s="1"/>
  <c r="BV6" i="1"/>
  <c r="BV8" i="1" s="1"/>
  <c r="BW6" i="1"/>
  <c r="BW8" i="1" s="1"/>
  <c r="BX6" i="1"/>
  <c r="BX8" i="1" s="1"/>
  <c r="BY6" i="1"/>
  <c r="BY8" i="1" s="1"/>
  <c r="BZ6" i="1"/>
  <c r="BZ8" i="1" s="1"/>
  <c r="CA6" i="1"/>
  <c r="CA8" i="1" s="1"/>
  <c r="CB6" i="1"/>
  <c r="CB8" i="1" s="1"/>
  <c r="CC6" i="1"/>
  <c r="CC8" i="1" s="1"/>
  <c r="CD6" i="1"/>
  <c r="CD8" i="1" s="1"/>
  <c r="B7" i="1"/>
  <c r="B6" i="1"/>
  <c r="B8" i="1" s="1"/>
  <c r="Y18" i="1" l="1"/>
  <c r="I18" i="1"/>
  <c r="AF18" i="1"/>
  <c r="X18" i="1"/>
  <c r="P18" i="1"/>
  <c r="H18" i="1"/>
  <c r="B18" i="1"/>
  <c r="AE18" i="1"/>
  <c r="W18" i="1"/>
  <c r="O18" i="1"/>
  <c r="G18" i="1"/>
  <c r="AI18" i="1"/>
  <c r="AA18" i="1"/>
  <c r="S18" i="1"/>
  <c r="K18" i="1"/>
  <c r="C18" i="1"/>
  <c r="AH18" i="1"/>
  <c r="Z18" i="1"/>
  <c r="R18" i="1"/>
  <c r="J18" i="1"/>
  <c r="AK18" i="1"/>
  <c r="AC18" i="1"/>
  <c r="U18" i="1"/>
  <c r="M18" i="1"/>
  <c r="E18" i="1"/>
  <c r="AJ18" i="1"/>
  <c r="AB18" i="1"/>
  <c r="T18" i="1"/>
  <c r="L18" i="1"/>
  <c r="D18" i="1"/>
</calcChain>
</file>

<file path=xl/sharedStrings.xml><?xml version="1.0" encoding="utf-8"?>
<sst xmlns="http://schemas.openxmlformats.org/spreadsheetml/2006/main" count="33" uniqueCount="27">
  <si>
    <t>5 k2</t>
  </si>
  <si>
    <t>5 qe</t>
  </si>
  <si>
    <t>4 k1</t>
  </si>
  <si>
    <t>6 k1</t>
  </si>
  <si>
    <t>7 k1</t>
  </si>
  <si>
    <t>8 k1</t>
  </si>
  <si>
    <t>8 k2</t>
  </si>
  <si>
    <t>9 k1</t>
  </si>
  <si>
    <t>9 k2</t>
  </si>
  <si>
    <t>10 k1</t>
  </si>
  <si>
    <t>10 k2</t>
  </si>
  <si>
    <t>11 k1</t>
  </si>
  <si>
    <t>11 k2</t>
  </si>
  <si>
    <t>12 k1</t>
  </si>
  <si>
    <t>12 k2</t>
  </si>
  <si>
    <t>calc.</t>
  </si>
  <si>
    <t>lit.</t>
  </si>
  <si>
    <t>8 qe1</t>
  </si>
  <si>
    <t>8 qe2</t>
  </si>
  <si>
    <t>11 qe1</t>
  </si>
  <si>
    <t>11 qe2</t>
  </si>
  <si>
    <t>12 qe1</t>
  </si>
  <si>
    <t>12 qe2</t>
  </si>
  <si>
    <t>ln(calc.)</t>
  </si>
  <si>
    <t>ln(lit.)</t>
  </si>
  <si>
    <t>count</t>
  </si>
  <si>
    <t>diff.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</si>
</sst>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9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433742172432331E-2"/>
          <c:y val="3.8999830057214066E-2"/>
          <c:w val="0.88354646146915017"/>
          <c:h val="0.84267586947478756"/>
        </c:manualLayout>
      </c:layout>
      <c:scatterChart>
        <c:scatterStyle val="lineMarker"/>
        <c:varyColors val="0"/>
        <c:ser>
          <c:idx val="1"/>
          <c:order val="0"/>
          <c:tx>
            <c:v>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Sheet1!$B$6:$CD$6</c:f>
              <c:numCache>
                <c:formatCode>General</c:formatCode>
                <c:ptCount val="81"/>
                <c:pt idx="0">
                  <c:v>-4.1407445850564173</c:v>
                </c:pt>
                <c:pt idx="1">
                  <c:v>-4.0864954472787014</c:v>
                </c:pt>
                <c:pt idx="2">
                  <c:v>-4.226596773348243</c:v>
                </c:pt>
                <c:pt idx="3">
                  <c:v>-0.53667006612431833</c:v>
                </c:pt>
                <c:pt idx="4">
                  <c:v>-3.8181684299565219</c:v>
                </c:pt>
                <c:pt idx="5">
                  <c:v>-4.2623609279109971</c:v>
                </c:pt>
                <c:pt idx="6">
                  <c:v>-4.9544440144465129</c:v>
                </c:pt>
                <c:pt idx="7">
                  <c:v>-3.4458077931807045</c:v>
                </c:pt>
                <c:pt idx="8">
                  <c:v>-3.6124000104087179</c:v>
                </c:pt>
                <c:pt idx="9">
                  <c:v>-3.7211547426657252</c:v>
                </c:pt>
                <c:pt idx="10">
                  <c:v>-4.5049629255710659</c:v>
                </c:pt>
                <c:pt idx="11">
                  <c:v>-4.6416267229987067</c:v>
                </c:pt>
                <c:pt idx="12">
                  <c:v>-4.7331172003187136</c:v>
                </c:pt>
                <c:pt idx="13">
                  <c:v>-2.1211138976549297</c:v>
                </c:pt>
                <c:pt idx="14">
                  <c:v>-0.3778051949945998</c:v>
                </c:pt>
                <c:pt idx="15">
                  <c:v>-0.35197457940887794</c:v>
                </c:pt>
                <c:pt idx="16">
                  <c:v>-0.2567365299138048</c:v>
                </c:pt>
                <c:pt idx="17">
                  <c:v>-0.70927046494744328</c:v>
                </c:pt>
                <c:pt idx="18">
                  <c:v>-1.5774887654606948</c:v>
                </c:pt>
                <c:pt idx="19">
                  <c:v>-3.8326574500474053</c:v>
                </c:pt>
                <c:pt idx="20">
                  <c:v>-1.5881559876812696</c:v>
                </c:pt>
                <c:pt idx="21">
                  <c:v>-1.815921022855203</c:v>
                </c:pt>
                <c:pt idx="22">
                  <c:v>-2.0526594063463457</c:v>
                </c:pt>
                <c:pt idx="23">
                  <c:v>-3.153603198252005</c:v>
                </c:pt>
                <c:pt idx="24">
                  <c:v>-4.6073726095432912</c:v>
                </c:pt>
                <c:pt idx="25">
                  <c:v>-0.53908793348396211</c:v>
                </c:pt>
                <c:pt idx="26">
                  <c:v>-0.32241155297287866</c:v>
                </c:pt>
                <c:pt idx="27">
                  <c:v>7.2950230801188592E-2</c:v>
                </c:pt>
                <c:pt idx="28">
                  <c:v>1.2781299181293302</c:v>
                </c:pt>
                <c:pt idx="29">
                  <c:v>1.2023471837204576</c:v>
                </c:pt>
                <c:pt idx="30">
                  <c:v>1.0109905436236097</c:v>
                </c:pt>
                <c:pt idx="31">
                  <c:v>0.39274589410029215</c:v>
                </c:pt>
                <c:pt idx="32">
                  <c:v>0.81163840983246605</c:v>
                </c:pt>
                <c:pt idx="33">
                  <c:v>0.92016561480916215</c:v>
                </c:pt>
                <c:pt idx="34">
                  <c:v>0.44399519822085948</c:v>
                </c:pt>
                <c:pt idx="35">
                  <c:v>-6.1396794865323505E-2</c:v>
                </c:pt>
                <c:pt idx="36">
                  <c:v>-0.12091531111329017</c:v>
                </c:pt>
                <c:pt idx="37">
                  <c:v>0.68119857949406837</c:v>
                </c:pt>
                <c:pt idx="38">
                  <c:v>0.40280156402192302</c:v>
                </c:pt>
                <c:pt idx="39">
                  <c:v>-0.18264240826128209</c:v>
                </c:pt>
                <c:pt idx="40">
                  <c:v>0.68733683313694405</c:v>
                </c:pt>
                <c:pt idx="41">
                  <c:v>0.1003402351108709</c:v>
                </c:pt>
                <c:pt idx="42">
                  <c:v>-0.35558696457440797</c:v>
                </c:pt>
                <c:pt idx="43">
                  <c:v>1.2732124453627773</c:v>
                </c:pt>
                <c:pt idx="44">
                  <c:v>0.79343178555229377</c:v>
                </c:pt>
                <c:pt idx="45">
                  <c:v>0.49406433490789842</c:v>
                </c:pt>
                <c:pt idx="46">
                  <c:v>1.018151410240036</c:v>
                </c:pt>
                <c:pt idx="47">
                  <c:v>1.1725468410235829</c:v>
                </c:pt>
                <c:pt idx="48">
                  <c:v>1.3626218655331945</c:v>
                </c:pt>
                <c:pt idx="49">
                  <c:v>1.2952845464765022</c:v>
                </c:pt>
                <c:pt idx="50">
                  <c:v>1.0881605254520779</c:v>
                </c:pt>
                <c:pt idx="51">
                  <c:v>1.4384016366348991</c:v>
                </c:pt>
                <c:pt idx="52">
                  <c:v>2.8836557559576801</c:v>
                </c:pt>
                <c:pt idx="53">
                  <c:v>1.4427153364522225</c:v>
                </c:pt>
                <c:pt idx="54">
                  <c:v>0.38353165220833685</c:v>
                </c:pt>
                <c:pt idx="55">
                  <c:v>0.63464003405946112</c:v>
                </c:pt>
                <c:pt idx="56">
                  <c:v>0.81330384138236334</c:v>
                </c:pt>
                <c:pt idx="57">
                  <c:v>1.2594968165923233</c:v>
                </c:pt>
                <c:pt idx="58">
                  <c:v>2.0472957322690157</c:v>
                </c:pt>
                <c:pt idx="59">
                  <c:v>0.79676998727574844</c:v>
                </c:pt>
                <c:pt idx="60">
                  <c:v>1.3457233767606156</c:v>
                </c:pt>
                <c:pt idx="61">
                  <c:v>-3.6360593259305634</c:v>
                </c:pt>
                <c:pt idx="62">
                  <c:v>-3.3216286324430309</c:v>
                </c:pt>
                <c:pt idx="63">
                  <c:v>-3.1710146635168606</c:v>
                </c:pt>
                <c:pt idx="64">
                  <c:v>-3.0908564706541712</c:v>
                </c:pt>
                <c:pt idx="65">
                  <c:v>-3.0386815290904203</c:v>
                </c:pt>
                <c:pt idx="66">
                  <c:v>-8.1117280833080727</c:v>
                </c:pt>
                <c:pt idx="67">
                  <c:v>-7.4286312386016293</c:v>
                </c:pt>
                <c:pt idx="68">
                  <c:v>-7.0562552873005808</c:v>
                </c:pt>
                <c:pt idx="69">
                  <c:v>-6.8243336708430649</c:v>
                </c:pt>
                <c:pt idx="70">
                  <c:v>-6.6886197490654657</c:v>
                </c:pt>
                <c:pt idx="71">
                  <c:v>-2.3588062990915799</c:v>
                </c:pt>
                <c:pt idx="72">
                  <c:v>-2.2695178892898498</c:v>
                </c:pt>
                <c:pt idx="73">
                  <c:v>-2.2872433811948474</c:v>
                </c:pt>
                <c:pt idx="74">
                  <c:v>-2.2017719007574619</c:v>
                </c:pt>
                <c:pt idx="75">
                  <c:v>-2.1359441705937305</c:v>
                </c:pt>
                <c:pt idx="76">
                  <c:v>-1.7891807968633162</c:v>
                </c:pt>
                <c:pt idx="77">
                  <c:v>-1.5089412059424754</c:v>
                </c:pt>
                <c:pt idx="78">
                  <c:v>-1.4975075257196369</c:v>
                </c:pt>
                <c:pt idx="79">
                  <c:v>-1.2470160139189008</c:v>
                </c:pt>
                <c:pt idx="80">
                  <c:v>-1.0827350025116955</c:v>
                </c:pt>
              </c:numCache>
            </c:numRef>
          </c:xVal>
          <c:yVal>
            <c:numRef>
              <c:f>Sheet1!$B$7:$CD$7</c:f>
              <c:numCache>
                <c:formatCode>General</c:formatCode>
                <c:ptCount val="81"/>
                <c:pt idx="0">
                  <c:v>-4.4567501808698182</c:v>
                </c:pt>
                <c:pt idx="1">
                  <c:v>-4.4654082436129325</c:v>
                </c:pt>
                <c:pt idx="2">
                  <c:v>-4.4918415006810886</c:v>
                </c:pt>
                <c:pt idx="3">
                  <c:v>-0.86109257140939277</c:v>
                </c:pt>
                <c:pt idx="4">
                  <c:v>-3.6343912688298667</c:v>
                </c:pt>
                <c:pt idx="5">
                  <c:v>-4.5008101706638488</c:v>
                </c:pt>
                <c:pt idx="6">
                  <c:v>-5.339139361068292</c:v>
                </c:pt>
                <c:pt idx="7">
                  <c:v>-3.423442990609475</c:v>
                </c:pt>
                <c:pt idx="8">
                  <c:v>-3.3467091963780855</c:v>
                </c:pt>
                <c:pt idx="9">
                  <c:v>-3.3902574416238211</c:v>
                </c:pt>
                <c:pt idx="10">
                  <c:v>-4.6885517949271422</c:v>
                </c:pt>
                <c:pt idx="11">
                  <c:v>-4.6885517949271422</c:v>
                </c:pt>
                <c:pt idx="12">
                  <c:v>-4.5098600061837661</c:v>
                </c:pt>
                <c:pt idx="13">
                  <c:v>-1.9661128563728327</c:v>
                </c:pt>
                <c:pt idx="14">
                  <c:v>1.3323660190943349</c:v>
                </c:pt>
                <c:pt idx="15">
                  <c:v>0.67294447324242579</c:v>
                </c:pt>
                <c:pt idx="16">
                  <c:v>1.5602476682433286</c:v>
                </c:pt>
                <c:pt idx="17">
                  <c:v>1.6789639750827108</c:v>
                </c:pt>
                <c:pt idx="18">
                  <c:v>-0.94160853985844495</c:v>
                </c:pt>
                <c:pt idx="19">
                  <c:v>-3.5065578973199818</c:v>
                </c:pt>
                <c:pt idx="20">
                  <c:v>-0.9942522733438669</c:v>
                </c:pt>
                <c:pt idx="21">
                  <c:v>-2.120263536200091</c:v>
                </c:pt>
                <c:pt idx="22">
                  <c:v>-1.6094379124341003</c:v>
                </c:pt>
                <c:pt idx="23">
                  <c:v>-2.6592600369327779</c:v>
                </c:pt>
                <c:pt idx="24">
                  <c:v>-3.912023005428146</c:v>
                </c:pt>
                <c:pt idx="25">
                  <c:v>-0.51082562376599072</c:v>
                </c:pt>
                <c:pt idx="26">
                  <c:v>-0.3285040669720361</c:v>
                </c:pt>
                <c:pt idx="27">
                  <c:v>0.11332868530700327</c:v>
                </c:pt>
                <c:pt idx="28">
                  <c:v>1.2809338454620642</c:v>
                </c:pt>
                <c:pt idx="29">
                  <c:v>1.2178757094949273</c:v>
                </c:pt>
                <c:pt idx="30">
                  <c:v>1.0296194171811581</c:v>
                </c:pt>
                <c:pt idx="31">
                  <c:v>0.40546510810816438</c:v>
                </c:pt>
                <c:pt idx="32">
                  <c:v>0.82417544296634937</c:v>
                </c:pt>
                <c:pt idx="33">
                  <c:v>0.9242589015233319</c:v>
                </c:pt>
                <c:pt idx="34">
                  <c:v>-0.1743533871447778</c:v>
                </c:pt>
                <c:pt idx="35">
                  <c:v>-9.431067947124129E-2</c:v>
                </c:pt>
                <c:pt idx="36">
                  <c:v>-7.2570692834835374E-2</c:v>
                </c:pt>
                <c:pt idx="37">
                  <c:v>0.64185388617239469</c:v>
                </c:pt>
                <c:pt idx="38">
                  <c:v>0.40546510810816438</c:v>
                </c:pt>
                <c:pt idx="39">
                  <c:v>-0.18632957819149348</c:v>
                </c:pt>
                <c:pt idx="40">
                  <c:v>0.69314718055994529</c:v>
                </c:pt>
                <c:pt idx="41">
                  <c:v>9.5310179804324935E-2</c:v>
                </c:pt>
                <c:pt idx="42">
                  <c:v>-0.34249030894677601</c:v>
                </c:pt>
                <c:pt idx="43">
                  <c:v>1.297463147413275</c:v>
                </c:pt>
                <c:pt idx="44">
                  <c:v>0.77010822169607374</c:v>
                </c:pt>
                <c:pt idx="45">
                  <c:v>0.494696241836107</c:v>
                </c:pt>
                <c:pt idx="46">
                  <c:v>1.0296194171811581</c:v>
                </c:pt>
                <c:pt idx="47">
                  <c:v>1.1817271953786161</c:v>
                </c:pt>
                <c:pt idx="48">
                  <c:v>1.3762440252663892</c:v>
                </c:pt>
                <c:pt idx="49">
                  <c:v>1.2697605448639391</c:v>
                </c:pt>
                <c:pt idx="50">
                  <c:v>1.091923300517313</c:v>
                </c:pt>
                <c:pt idx="51">
                  <c:v>1.4492691602812791</c:v>
                </c:pt>
                <c:pt idx="52">
                  <c:v>2.917770732084279</c:v>
                </c:pt>
                <c:pt idx="53">
                  <c:v>1.410986973710262</c:v>
                </c:pt>
                <c:pt idx="54">
                  <c:v>0.33647223662121289</c:v>
                </c:pt>
                <c:pt idx="55">
                  <c:v>0.61518563909023349</c:v>
                </c:pt>
                <c:pt idx="56">
                  <c:v>0.77932487680099771</c:v>
                </c:pt>
                <c:pt idx="57">
                  <c:v>1.2809338454620642</c:v>
                </c:pt>
                <c:pt idx="58">
                  <c:v>1.9740810260220096</c:v>
                </c:pt>
                <c:pt idx="59">
                  <c:v>0.77932487680099771</c:v>
                </c:pt>
                <c:pt idx="60">
                  <c:v>1.3787660946990992</c:v>
                </c:pt>
                <c:pt idx="61">
                  <c:v>-1.7147984280919266</c:v>
                </c:pt>
                <c:pt idx="62">
                  <c:v>-1.7719568419318752</c:v>
                </c:pt>
                <c:pt idx="63">
                  <c:v>-1.7719568419318752</c:v>
                </c:pt>
                <c:pt idx="64">
                  <c:v>-1.7719568419318752</c:v>
                </c:pt>
                <c:pt idx="65">
                  <c:v>-1.8325814637483102</c:v>
                </c:pt>
                <c:pt idx="66">
                  <c:v>-8.5684864858037884</c:v>
                </c:pt>
                <c:pt idx="67">
                  <c:v>-7.9294065265141187</c:v>
                </c:pt>
                <c:pt idx="68">
                  <c:v>-7.4698741971356784</c:v>
                </c:pt>
                <c:pt idx="69">
                  <c:v>-7.0940848571736304</c:v>
                </c:pt>
                <c:pt idx="70">
                  <c:v>-6.8781964767405928</c:v>
                </c:pt>
                <c:pt idx="71">
                  <c:v>-1.8971199848858813</c:v>
                </c:pt>
                <c:pt idx="72">
                  <c:v>-1.8971199848858813</c:v>
                </c:pt>
                <c:pt idx="73">
                  <c:v>-1.8971199848858813</c:v>
                </c:pt>
                <c:pt idx="74">
                  <c:v>-1.8971199848858813</c:v>
                </c:pt>
                <c:pt idx="75">
                  <c:v>-1.8971199848858813</c:v>
                </c:pt>
                <c:pt idx="76">
                  <c:v>-1.9689740886538649</c:v>
                </c:pt>
                <c:pt idx="77">
                  <c:v>-1.630661548885727</c:v>
                </c:pt>
                <c:pt idx="78">
                  <c:v>-1.5837701656855225</c:v>
                </c:pt>
                <c:pt idx="79">
                  <c:v>-1.2957226629355036</c:v>
                </c:pt>
                <c:pt idx="80">
                  <c:v>-1.1190190984457724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84-4035-8E05-4FA2199B0527}"/>
            </c:ext>
          </c:extLst>
        </c:ser>
        <c:ser>
          <c:idx val="0"/>
          <c:order val="1"/>
          <c:tx>
            <c:v>qe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Sheet1!$B$16:$AK$16</c:f>
              <c:numCache>
                <c:formatCode>General</c:formatCode>
                <c:ptCount val="36"/>
                <c:pt idx="0">
                  <c:v>-1.0069733852138376</c:v>
                </c:pt>
                <c:pt idx="1">
                  <c:v>0.52190620673263588</c:v>
                </c:pt>
                <c:pt idx="2">
                  <c:v>1.3465889305100815</c:v>
                </c:pt>
                <c:pt idx="3">
                  <c:v>2.1801855677283513</c:v>
                </c:pt>
                <c:pt idx="4">
                  <c:v>1.708444162438794</c:v>
                </c:pt>
                <c:pt idx="5">
                  <c:v>1.8173167485367983</c:v>
                </c:pt>
                <c:pt idx="6">
                  <c:v>1.9880414574784757</c:v>
                </c:pt>
                <c:pt idx="7">
                  <c:v>2.4903781537722969</c:v>
                </c:pt>
                <c:pt idx="8">
                  <c:v>2.8540048133135225</c:v>
                </c:pt>
                <c:pt idx="9">
                  <c:v>3.1126363897404596</c:v>
                </c:pt>
                <c:pt idx="10">
                  <c:v>1.8771584219601034</c:v>
                </c:pt>
                <c:pt idx="11">
                  <c:v>1.8646784014205262</c:v>
                </c:pt>
                <c:pt idx="12">
                  <c:v>2.0414858780139249</c:v>
                </c:pt>
                <c:pt idx="13">
                  <c:v>2.5310017569802672</c:v>
                </c:pt>
                <c:pt idx="14">
                  <c:v>2.922913808090569</c:v>
                </c:pt>
                <c:pt idx="15">
                  <c:v>3.242388737007496</c:v>
                </c:pt>
                <c:pt idx="16">
                  <c:v>3.5207409111838635</c:v>
                </c:pt>
                <c:pt idx="17">
                  <c:v>3.2540967031829573</c:v>
                </c:pt>
                <c:pt idx="18">
                  <c:v>3.0961067445246582</c:v>
                </c:pt>
                <c:pt idx="19">
                  <c:v>2.9835370127301113</c:v>
                </c:pt>
                <c:pt idx="20">
                  <c:v>2.9173149525568931</c:v>
                </c:pt>
                <c:pt idx="21">
                  <c:v>4.0101910612481309</c:v>
                </c:pt>
                <c:pt idx="22">
                  <c:v>3.6980556983106072</c:v>
                </c:pt>
                <c:pt idx="23">
                  <c:v>3.5125626228164761</c:v>
                </c:pt>
                <c:pt idx="24">
                  <c:v>3.3838525255703895</c:v>
                </c:pt>
                <c:pt idx="25">
                  <c:v>3.309583100270058</c:v>
                </c:pt>
                <c:pt idx="26">
                  <c:v>-0.89214216969139559</c:v>
                </c:pt>
                <c:pt idx="27">
                  <c:v>-1.023263657878261</c:v>
                </c:pt>
                <c:pt idx="28">
                  <c:v>-1.0547226840784689</c:v>
                </c:pt>
                <c:pt idx="29">
                  <c:v>-1.1746729352810741</c:v>
                </c:pt>
                <c:pt idx="30">
                  <c:v>-1.2421420704434389</c:v>
                </c:pt>
                <c:pt idx="31">
                  <c:v>-0.64942124655633771</c:v>
                </c:pt>
                <c:pt idx="32">
                  <c:v>-0.7989678020502281</c:v>
                </c:pt>
                <c:pt idx="33">
                  <c:v>-0.82903334348114555</c:v>
                </c:pt>
                <c:pt idx="34">
                  <c:v>-0.96322773919990445</c:v>
                </c:pt>
                <c:pt idx="35">
                  <c:v>-1.0405509492548395</c:v>
                </c:pt>
              </c:numCache>
            </c:numRef>
          </c:xVal>
          <c:yVal>
            <c:numRef>
              <c:f>Sheet1!$B$17:$AK$17</c:f>
              <c:numCache>
                <c:formatCode>General</c:formatCode>
                <c:ptCount val="36"/>
                <c:pt idx="0">
                  <c:v>-1.058430499035278</c:v>
                </c:pt>
                <c:pt idx="1">
                  <c:v>0.41673470036639515</c:v>
                </c:pt>
                <c:pt idx="2">
                  <c:v>1.3887912413184778</c:v>
                </c:pt>
                <c:pt idx="3">
                  <c:v>2.258633205464863</c:v>
                </c:pt>
                <c:pt idx="4">
                  <c:v>1.7263316639055997</c:v>
                </c:pt>
                <c:pt idx="5">
                  <c:v>1.809926773183504</c:v>
                </c:pt>
                <c:pt idx="6">
                  <c:v>1.9782390361706734</c:v>
                </c:pt>
                <c:pt idx="7">
                  <c:v>2.4423470353692043</c:v>
                </c:pt>
                <c:pt idx="8">
                  <c:v>2.7542974522675299</c:v>
                </c:pt>
                <c:pt idx="9">
                  <c:v>3.0411835364579085</c:v>
                </c:pt>
                <c:pt idx="10">
                  <c:v>1.8325814637483102</c:v>
                </c:pt>
                <c:pt idx="11">
                  <c:v>1.8900953699489169</c:v>
                </c:pt>
                <c:pt idx="12">
                  <c:v>2.1114245875328868</c:v>
                </c:pt>
                <c:pt idx="13">
                  <c:v>2.5384474167160302</c:v>
                </c:pt>
                <c:pt idx="14">
                  <c:v>2.9188512292180331</c:v>
                </c:pt>
                <c:pt idx="15">
                  <c:v>3.1696855806774291</c:v>
                </c:pt>
                <c:pt idx="16">
                  <c:v>4.0472529546882505</c:v>
                </c:pt>
                <c:pt idx="17">
                  <c:v>3.8522730010223722</c:v>
                </c:pt>
                <c:pt idx="18">
                  <c:v>3.667400422436812</c:v>
                </c:pt>
                <c:pt idx="19">
                  <c:v>3.5304697173662944</c:v>
                </c:pt>
                <c:pt idx="20">
                  <c:v>3.4111477125153233</c:v>
                </c:pt>
                <c:pt idx="21">
                  <c:v>4.2002049529215784</c:v>
                </c:pt>
                <c:pt idx="22">
                  <c:v>3.8691155044168695</c:v>
                </c:pt>
                <c:pt idx="23">
                  <c:v>3.6323091026255421</c:v>
                </c:pt>
                <c:pt idx="24">
                  <c:v>3.4531571205928664</c:v>
                </c:pt>
                <c:pt idx="25">
                  <c:v>3.3463891451671604</c:v>
                </c:pt>
                <c:pt idx="26">
                  <c:v>-0.56211891815354131</c:v>
                </c:pt>
                <c:pt idx="27">
                  <c:v>-0.71334988787746478</c:v>
                </c:pt>
                <c:pt idx="28">
                  <c:v>-0.77652878949899629</c:v>
                </c:pt>
                <c:pt idx="29">
                  <c:v>-0.916290731874155</c:v>
                </c:pt>
                <c:pt idx="30">
                  <c:v>-1.0498221244986778</c:v>
                </c:pt>
                <c:pt idx="31">
                  <c:v>-0.61618613942381695</c:v>
                </c:pt>
                <c:pt idx="32">
                  <c:v>-0.77652878949899629</c:v>
                </c:pt>
                <c:pt idx="33">
                  <c:v>-0.82098055206983023</c:v>
                </c:pt>
                <c:pt idx="34">
                  <c:v>-0.96758402626170559</c:v>
                </c:pt>
                <c:pt idx="35">
                  <c:v>-1.0498221244986778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884-4035-8E05-4FA2199B05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648687"/>
        <c:axId val="544499663"/>
      </c:scatterChart>
      <c:valAx>
        <c:axId val="5476486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solidFill>
                      <a:sysClr val="windowText" lastClr="000000"/>
                    </a:solidFill>
                  </a:rPr>
                  <a:t>ln(calculated</a:t>
                </a:r>
                <a:r>
                  <a:rPr lang="en-GB" baseline="0">
                    <a:solidFill>
                      <a:sysClr val="windowText" lastClr="000000"/>
                    </a:solidFill>
                  </a:rPr>
                  <a:t> value)</a:t>
                </a:r>
                <a:endParaRPr lang="en-GB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0.39347088255136031"/>
              <c:y val="0.89478842123151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499663"/>
        <c:crosses val="autoZero"/>
        <c:crossBetween val="midCat"/>
      </c:valAx>
      <c:valAx>
        <c:axId val="54449966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solidFill>
                      <a:sysClr val="windowText" lastClr="000000"/>
                    </a:solidFill>
                  </a:rPr>
                  <a:t>ln(literature value)</a:t>
                </a:r>
              </a:p>
            </c:rich>
          </c:tx>
          <c:layout>
            <c:manualLayout>
              <c:xMode val="edge"/>
              <c:yMode val="edge"/>
              <c:x val="1.474653949808353E-2"/>
              <c:y val="0.397973602220585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6486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345006</xdr:colOff>
      <xdr:row>20</xdr:row>
      <xdr:rowOff>73041</xdr:rowOff>
    </xdr:from>
    <xdr:to>
      <xdr:col>8</xdr:col>
      <xdr:colOff>317225</xdr:colOff>
      <xdr:row>44</xdr:row>
      <xdr:rowOff>109483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C11C27-1078-9A6F-07A9-B59720235B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0.13165</cdr:x>
      <cdr:y>0.09805</cdr:y>
    </cdr:from>
    <cdr:to>
      <cdr:x>0.89356</cdr:x>
      <cdr:y>0.83007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8D49D390-CA0C-8F7F-1A13-FDED994D6739}"/>
            </a:ext>
          </a:extLst>
        </cdr:cNvPr>
        <cdr:cNvCxnSpPr/>
      </cdr:nvCxnSpPr>
      <cdr:spPr>
        <a:xfrm xmlns:a="http://schemas.openxmlformats.org/drawingml/2006/main" flipH="1">
          <a:off x="557390" y="434801"/>
          <a:ext cx="3225733" cy="3246055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2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1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F19"/>
  <sheetViews>
    <sheetView tabSelected="1" zoomScale="62" zoomScaleNormal="130" workbookViewId="0">
      <selection activeCell="M26" sqref="M26"/>
    </sheetView>
  </sheetViews>
  <sheetFormatPr defaultRowHeight="14.5" x14ac:dyDescent="0.35"/>
  <sheetData>
    <row r="1" spans="1:84" x14ac:dyDescent="0.3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  <c r="BT1">
        <v>71</v>
      </c>
      <c r="BU1">
        <v>72</v>
      </c>
      <c r="BV1">
        <v>73</v>
      </c>
      <c r="BW1">
        <v>74</v>
      </c>
      <c r="BX1">
        <v>75</v>
      </c>
      <c r="BY1">
        <v>76</v>
      </c>
      <c r="BZ1">
        <v>77</v>
      </c>
      <c r="CA1">
        <v>78</v>
      </c>
      <c r="CB1">
        <v>79</v>
      </c>
      <c r="CC1">
        <v>80</v>
      </c>
      <c r="CD1">
        <v>81</v>
      </c>
    </row>
    <row r="2" spans="1:84" x14ac:dyDescent="0.35">
      <c r="B2" s="3" t="s">
        <v>2</v>
      </c>
      <c r="C2" s="3"/>
      <c r="D2" s="3"/>
      <c r="E2" s="3" t="s">
        <v>0</v>
      </c>
      <c r="F2" s="3"/>
      <c r="G2" s="3"/>
      <c r="H2" s="3"/>
      <c r="I2" s="3" t="s">
        <v>3</v>
      </c>
      <c r="J2" s="3"/>
      <c r="K2" s="3"/>
      <c r="L2" s="3" t="s">
        <v>4</v>
      </c>
      <c r="M2" s="3"/>
      <c r="N2" s="3"/>
      <c r="O2" s="3" t="s">
        <v>5</v>
      </c>
      <c r="P2" s="3"/>
      <c r="Q2" s="3"/>
      <c r="R2" s="3"/>
      <c r="S2" s="3"/>
      <c r="T2" s="3"/>
      <c r="U2" s="3" t="s">
        <v>6</v>
      </c>
      <c r="V2" s="3"/>
      <c r="W2" s="3"/>
      <c r="X2" s="3"/>
      <c r="Y2" s="3"/>
      <c r="Z2" s="3"/>
      <c r="AA2" s="3" t="s">
        <v>7</v>
      </c>
      <c r="AB2" s="3"/>
      <c r="AC2" s="3"/>
      <c r="AD2" s="3"/>
      <c r="AE2" s="3"/>
      <c r="AF2" s="3"/>
      <c r="AG2" s="3"/>
      <c r="AH2" s="3"/>
      <c r="AI2" s="3"/>
      <c r="AJ2" s="3" t="s">
        <v>8</v>
      </c>
      <c r="AK2" s="3"/>
      <c r="AL2" s="3"/>
      <c r="AM2" s="3"/>
      <c r="AN2" s="3"/>
      <c r="AO2" s="3"/>
      <c r="AP2" s="3"/>
      <c r="AQ2" s="3"/>
      <c r="AR2" s="3"/>
      <c r="AS2" s="3" t="s">
        <v>9</v>
      </c>
      <c r="AT2" s="3"/>
      <c r="AU2" s="3"/>
      <c r="AV2" s="3"/>
      <c r="AW2" s="3"/>
      <c r="AX2" s="3"/>
      <c r="AY2" s="3"/>
      <c r="AZ2" s="3"/>
      <c r="BA2" s="3"/>
      <c r="BB2" s="3" t="s">
        <v>10</v>
      </c>
      <c r="BC2" s="3"/>
      <c r="BD2" s="3"/>
      <c r="BE2" s="3"/>
      <c r="BF2" s="3"/>
      <c r="BG2" s="3"/>
      <c r="BH2" s="3"/>
      <c r="BI2" s="3"/>
      <c r="BJ2" s="3"/>
      <c r="BK2" s="3" t="s">
        <v>11</v>
      </c>
      <c r="BL2" s="3"/>
      <c r="BM2" s="3"/>
      <c r="BN2" s="3"/>
      <c r="BO2" s="3"/>
      <c r="BP2" s="3" t="s">
        <v>12</v>
      </c>
      <c r="BQ2" s="3"/>
      <c r="BR2" s="3"/>
      <c r="BS2" s="3"/>
      <c r="BT2" s="3"/>
      <c r="BU2" s="3" t="s">
        <v>13</v>
      </c>
      <c r="BV2" s="3"/>
      <c r="BW2" s="3"/>
      <c r="BX2" s="3"/>
      <c r="BY2" s="3"/>
      <c r="BZ2" s="3" t="s">
        <v>14</v>
      </c>
      <c r="CA2" s="3"/>
      <c r="CB2" s="3"/>
      <c r="CC2" s="3"/>
      <c r="CD2" s="3"/>
    </row>
    <row r="3" spans="1:84" x14ac:dyDescent="0.35">
      <c r="A3" t="s">
        <v>15</v>
      </c>
      <c r="B3" s="1">
        <v>1.5911000000000002E-2</v>
      </c>
      <c r="C3" s="1">
        <v>1.6798E-2</v>
      </c>
      <c r="D3" s="1">
        <v>1.4602E-2</v>
      </c>
      <c r="E3" s="1">
        <v>0.58469199999999999</v>
      </c>
      <c r="F3" s="1">
        <v>2.1968000000000001E-2</v>
      </c>
      <c r="G3" s="1">
        <v>1.4089000000000001E-2</v>
      </c>
      <c r="H3" s="1">
        <v>7.0520000000000001E-3</v>
      </c>
      <c r="I3" s="1">
        <v>3.1878999999999998E-2</v>
      </c>
      <c r="J3" s="1">
        <v>2.6987000000000001E-2</v>
      </c>
      <c r="K3" s="1">
        <v>2.4205999999999998E-2</v>
      </c>
      <c r="L3" s="1">
        <v>1.1054E-2</v>
      </c>
      <c r="M3" s="1">
        <v>9.6419999999999995E-3</v>
      </c>
      <c r="N3" s="1">
        <v>8.7989999999999995E-3</v>
      </c>
      <c r="O3" s="1">
        <v>0.119898</v>
      </c>
      <c r="P3" s="1">
        <v>0.68536399999999997</v>
      </c>
      <c r="Q3" s="1">
        <v>0.70329799999999998</v>
      </c>
      <c r="R3" s="1">
        <v>0.77357200000000004</v>
      </c>
      <c r="S3" s="1">
        <v>0.49200300000000002</v>
      </c>
      <c r="T3" s="1">
        <v>0.20649300000000001</v>
      </c>
      <c r="U3" s="1">
        <v>2.1652000000000001E-2</v>
      </c>
      <c r="V3" s="1">
        <v>0.20430200000000001</v>
      </c>
      <c r="W3" s="1">
        <v>0.162688</v>
      </c>
      <c r="X3" s="1">
        <v>0.12839300000000001</v>
      </c>
      <c r="Y3" s="1">
        <v>4.2698E-2</v>
      </c>
      <c r="Z3" s="1">
        <v>9.9780000000000008E-3</v>
      </c>
      <c r="AA3" s="1">
        <v>0.58328000000000002</v>
      </c>
      <c r="AB3" s="1">
        <v>0.72440000000000004</v>
      </c>
      <c r="AC3" s="1">
        <v>1.075677</v>
      </c>
      <c r="AD3" s="1">
        <v>3.5899200000000002</v>
      </c>
      <c r="AE3" s="1">
        <v>3.3279190000000001</v>
      </c>
      <c r="AF3" s="1">
        <v>2.7483219999999999</v>
      </c>
      <c r="AG3" s="1">
        <v>1.481042</v>
      </c>
      <c r="AH3" s="1">
        <v>2.2515939999999999</v>
      </c>
      <c r="AI3" s="1">
        <v>2.509706</v>
      </c>
      <c r="AJ3" s="1">
        <v>1.5589230000000001</v>
      </c>
      <c r="AK3" s="1">
        <v>0.94045000000000001</v>
      </c>
      <c r="AL3" s="1">
        <v>0.88610900000000004</v>
      </c>
      <c r="AM3" s="1">
        <v>1.976245</v>
      </c>
      <c r="AN3" s="1">
        <v>1.4960100000000001</v>
      </c>
      <c r="AO3" s="1">
        <v>0.83306599999999997</v>
      </c>
      <c r="AP3" s="1">
        <v>1.988413</v>
      </c>
      <c r="AQ3" s="1">
        <v>1.1055470000000001</v>
      </c>
      <c r="AR3" s="1">
        <v>0.700762</v>
      </c>
      <c r="AS3" s="1">
        <v>3.5723099999999999</v>
      </c>
      <c r="AT3" s="1">
        <v>2.2109709999999998</v>
      </c>
      <c r="AU3" s="1">
        <v>1.6389640000000001</v>
      </c>
      <c r="AV3" s="1">
        <v>2.7680729999999998</v>
      </c>
      <c r="AW3" s="1">
        <v>3.2302089999999999</v>
      </c>
      <c r="AX3" s="1">
        <v>3.9064220000000001</v>
      </c>
      <c r="AY3" s="1">
        <v>3.6520350000000001</v>
      </c>
      <c r="AZ3" s="1">
        <v>2.9688080000000001</v>
      </c>
      <c r="BA3" s="1">
        <v>4.2139550000000003</v>
      </c>
      <c r="BB3" s="1">
        <v>17.879517</v>
      </c>
      <c r="BC3" s="1">
        <v>4.2321720000000003</v>
      </c>
      <c r="BD3" s="1">
        <v>1.4674579999999999</v>
      </c>
      <c r="BE3" s="1">
        <v>1.8863430000000001</v>
      </c>
      <c r="BF3" s="1">
        <v>2.255347</v>
      </c>
      <c r="BG3" s="1">
        <v>3.5236480000000001</v>
      </c>
      <c r="BH3" s="1">
        <v>7.7469229999999998</v>
      </c>
      <c r="BI3" s="1">
        <v>2.2183639999999998</v>
      </c>
      <c r="BJ3" s="1">
        <v>3.840964</v>
      </c>
      <c r="BK3" s="1">
        <v>2.6356000000000001E-2</v>
      </c>
      <c r="BL3" s="1">
        <v>3.6094000000000001E-2</v>
      </c>
      <c r="BM3" s="1">
        <v>4.1960999999999998E-2</v>
      </c>
      <c r="BN3" s="1">
        <v>4.5463000000000003E-2</v>
      </c>
      <c r="BO3" s="1">
        <v>4.7898000000000003E-2</v>
      </c>
      <c r="BP3" s="1">
        <v>2.9999999999999997E-4</v>
      </c>
      <c r="BQ3" s="1">
        <v>5.9400000000000002E-4</v>
      </c>
      <c r="BR3" s="1">
        <v>8.6200000000000003E-4</v>
      </c>
      <c r="BS3" s="1">
        <v>1.0870000000000001E-3</v>
      </c>
      <c r="BT3" s="1">
        <v>1.245E-3</v>
      </c>
      <c r="BU3" s="1">
        <v>9.4533000000000006E-2</v>
      </c>
      <c r="BV3" s="1">
        <v>0.103362</v>
      </c>
      <c r="BW3" s="1">
        <v>0.101546</v>
      </c>
      <c r="BX3" s="1">
        <v>0.110607</v>
      </c>
      <c r="BY3" s="1">
        <v>0.118133</v>
      </c>
      <c r="BZ3" s="1">
        <v>0.167097</v>
      </c>
      <c r="CA3" s="1">
        <v>0.22114400000000001</v>
      </c>
      <c r="CB3" s="1">
        <v>0.223687</v>
      </c>
      <c r="CC3" s="1">
        <v>0.28736099999999998</v>
      </c>
      <c r="CD3" s="1">
        <v>0.33866800000000002</v>
      </c>
    </row>
    <row r="4" spans="1:84" x14ac:dyDescent="0.35">
      <c r="A4" t="s">
        <v>16</v>
      </c>
      <c r="B4" s="1">
        <v>1.1599999999999999E-2</v>
      </c>
      <c r="C4" s="1">
        <v>1.15E-2</v>
      </c>
      <c r="D4" s="1">
        <v>1.12E-2</v>
      </c>
      <c r="E4" s="1">
        <v>0.42270000000000002</v>
      </c>
      <c r="F4" s="1">
        <v>2.64E-2</v>
      </c>
      <c r="G4" s="1">
        <v>1.11E-2</v>
      </c>
      <c r="H4" s="1">
        <v>4.7999999999999996E-3</v>
      </c>
      <c r="I4" s="1">
        <v>3.2599999999999997E-2</v>
      </c>
      <c r="J4" s="1">
        <v>3.5200000000000002E-2</v>
      </c>
      <c r="K4" s="1">
        <v>3.3700000000000001E-2</v>
      </c>
      <c r="L4" s="1">
        <v>9.1999999999999998E-3</v>
      </c>
      <c r="M4" s="1">
        <v>9.1999999999999998E-3</v>
      </c>
      <c r="N4" s="1">
        <v>1.0999999999999999E-2</v>
      </c>
      <c r="O4" s="1">
        <v>0.14000000000000001</v>
      </c>
      <c r="P4" s="1">
        <v>3.79</v>
      </c>
      <c r="Q4" s="1">
        <v>1.96</v>
      </c>
      <c r="R4" s="1">
        <v>4.76</v>
      </c>
      <c r="S4" s="1">
        <v>5.36</v>
      </c>
      <c r="T4" s="1">
        <v>0.39</v>
      </c>
      <c r="U4" s="1">
        <v>0.03</v>
      </c>
      <c r="V4" s="1">
        <v>0.37</v>
      </c>
      <c r="W4" s="1">
        <v>0.12</v>
      </c>
      <c r="X4" s="1">
        <v>0.2</v>
      </c>
      <c r="Y4" s="1">
        <v>7.0000000000000007E-2</v>
      </c>
      <c r="Z4" s="1">
        <v>0.02</v>
      </c>
      <c r="AA4" s="1">
        <v>0.6</v>
      </c>
      <c r="AB4" s="1">
        <v>0.72</v>
      </c>
      <c r="AC4" s="1">
        <v>1.1200000000000001</v>
      </c>
      <c r="AD4" s="1">
        <v>3.6</v>
      </c>
      <c r="AE4" s="1">
        <v>3.38</v>
      </c>
      <c r="AF4" s="1">
        <v>2.8</v>
      </c>
      <c r="AG4" s="1">
        <v>1.5</v>
      </c>
      <c r="AH4" s="1">
        <v>2.2799999999999998</v>
      </c>
      <c r="AI4" s="1">
        <v>2.52</v>
      </c>
      <c r="AJ4" s="1">
        <v>0.84</v>
      </c>
      <c r="AK4" s="1">
        <v>0.91</v>
      </c>
      <c r="AL4" s="1">
        <v>0.93</v>
      </c>
      <c r="AM4" s="1">
        <v>1.9</v>
      </c>
      <c r="AN4" s="1">
        <v>1.5</v>
      </c>
      <c r="AO4" s="1">
        <v>0.83</v>
      </c>
      <c r="AP4" s="1">
        <v>2</v>
      </c>
      <c r="AQ4" s="1">
        <v>1.1000000000000001</v>
      </c>
      <c r="AR4" s="1">
        <v>0.71</v>
      </c>
      <c r="AS4" s="1">
        <v>3.66</v>
      </c>
      <c r="AT4" s="1">
        <v>2.16</v>
      </c>
      <c r="AU4" s="1">
        <v>1.64</v>
      </c>
      <c r="AV4" s="1">
        <v>2.8</v>
      </c>
      <c r="AW4" s="1">
        <v>3.26</v>
      </c>
      <c r="AX4" s="1">
        <v>3.96</v>
      </c>
      <c r="AY4" s="1">
        <v>3.56</v>
      </c>
      <c r="AZ4" s="1">
        <v>2.98</v>
      </c>
      <c r="BA4" s="1">
        <v>4.26</v>
      </c>
      <c r="BB4" s="1">
        <v>18.5</v>
      </c>
      <c r="BC4" s="1">
        <v>4.0999999999999996</v>
      </c>
      <c r="BD4" s="1">
        <v>1.4</v>
      </c>
      <c r="BE4" s="1">
        <v>1.85</v>
      </c>
      <c r="BF4" s="1">
        <v>2.1800000000000002</v>
      </c>
      <c r="BG4" s="1">
        <v>3.6</v>
      </c>
      <c r="BH4" s="1">
        <v>7.2</v>
      </c>
      <c r="BI4" s="1">
        <v>2.1800000000000002</v>
      </c>
      <c r="BJ4" s="1">
        <v>3.97</v>
      </c>
      <c r="BK4" s="1">
        <v>0.18</v>
      </c>
      <c r="BL4" s="1">
        <v>0.17</v>
      </c>
      <c r="BM4" s="1">
        <v>0.17</v>
      </c>
      <c r="BN4" s="1">
        <v>0.17</v>
      </c>
      <c r="BO4" s="1">
        <v>0.16</v>
      </c>
      <c r="BP4" s="1">
        <v>1.9000000000000001E-4</v>
      </c>
      <c r="BQ4" s="1">
        <v>3.6000000000000002E-4</v>
      </c>
      <c r="BR4" s="1">
        <v>5.6999999999999998E-4</v>
      </c>
      <c r="BS4" s="1">
        <v>8.3000000000000001E-4</v>
      </c>
      <c r="BT4" s="1">
        <v>1.0300000000000001E-3</v>
      </c>
      <c r="BU4" s="1">
        <v>0.15</v>
      </c>
      <c r="BV4" s="1">
        <v>0.15</v>
      </c>
      <c r="BW4" s="1">
        <v>0.15</v>
      </c>
      <c r="BX4" s="1">
        <v>0.15</v>
      </c>
      <c r="BY4" s="1">
        <v>0.15</v>
      </c>
      <c r="BZ4" s="1">
        <v>0.1396</v>
      </c>
      <c r="CA4" s="1">
        <v>0.1958</v>
      </c>
      <c r="CB4" s="1">
        <v>0.20519999999999999</v>
      </c>
      <c r="CC4" s="1">
        <v>0.2737</v>
      </c>
      <c r="CD4" s="1">
        <v>0.3266</v>
      </c>
    </row>
    <row r="5" spans="1:84" x14ac:dyDescent="0.35"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</row>
    <row r="6" spans="1:84" x14ac:dyDescent="0.35">
      <c r="A6" t="s">
        <v>23</v>
      </c>
      <c r="B6" s="1">
        <f>LN(B3)</f>
        <v>-4.1407445850564173</v>
      </c>
      <c r="C6" s="1">
        <f t="shared" ref="C6:BN6" si="0">LN(C3)</f>
        <v>-4.0864954472787014</v>
      </c>
      <c r="D6" s="1">
        <f t="shared" si="0"/>
        <v>-4.226596773348243</v>
      </c>
      <c r="E6" s="1">
        <f t="shared" si="0"/>
        <v>-0.53667006612431833</v>
      </c>
      <c r="F6" s="1">
        <f t="shared" si="0"/>
        <v>-3.8181684299565219</v>
      </c>
      <c r="G6" s="1">
        <f t="shared" si="0"/>
        <v>-4.2623609279109971</v>
      </c>
      <c r="H6" s="1">
        <f t="shared" si="0"/>
        <v>-4.9544440144465129</v>
      </c>
      <c r="I6" s="1">
        <f t="shared" si="0"/>
        <v>-3.4458077931807045</v>
      </c>
      <c r="J6" s="1">
        <f t="shared" si="0"/>
        <v>-3.6124000104087179</v>
      </c>
      <c r="K6" s="1">
        <f t="shared" si="0"/>
        <v>-3.7211547426657252</v>
      </c>
      <c r="L6" s="1">
        <f t="shared" si="0"/>
        <v>-4.5049629255710659</v>
      </c>
      <c r="M6" s="1">
        <f t="shared" si="0"/>
        <v>-4.6416267229987067</v>
      </c>
      <c r="N6" s="1">
        <f t="shared" si="0"/>
        <v>-4.7331172003187136</v>
      </c>
      <c r="O6" s="1">
        <f t="shared" si="0"/>
        <v>-2.1211138976549297</v>
      </c>
      <c r="P6" s="1">
        <f t="shared" si="0"/>
        <v>-0.3778051949945998</v>
      </c>
      <c r="Q6" s="1">
        <f t="shared" si="0"/>
        <v>-0.35197457940887794</v>
      </c>
      <c r="R6" s="1">
        <f t="shared" si="0"/>
        <v>-0.2567365299138048</v>
      </c>
      <c r="S6" s="1">
        <f t="shared" si="0"/>
        <v>-0.70927046494744328</v>
      </c>
      <c r="T6" s="1">
        <f t="shared" si="0"/>
        <v>-1.5774887654606948</v>
      </c>
      <c r="U6" s="1">
        <f t="shared" si="0"/>
        <v>-3.8326574500474053</v>
      </c>
      <c r="V6" s="1">
        <f t="shared" si="0"/>
        <v>-1.5881559876812696</v>
      </c>
      <c r="W6" s="1">
        <f t="shared" si="0"/>
        <v>-1.815921022855203</v>
      </c>
      <c r="X6" s="1">
        <f t="shared" si="0"/>
        <v>-2.0526594063463457</v>
      </c>
      <c r="Y6" s="1">
        <f t="shared" si="0"/>
        <v>-3.153603198252005</v>
      </c>
      <c r="Z6" s="1">
        <f t="shared" si="0"/>
        <v>-4.6073726095432912</v>
      </c>
      <c r="AA6" s="1">
        <f t="shared" si="0"/>
        <v>-0.53908793348396211</v>
      </c>
      <c r="AB6" s="1">
        <f t="shared" si="0"/>
        <v>-0.32241155297287866</v>
      </c>
      <c r="AC6" s="1">
        <f t="shared" si="0"/>
        <v>7.2950230801188592E-2</v>
      </c>
      <c r="AD6" s="1">
        <f t="shared" si="0"/>
        <v>1.2781299181293302</v>
      </c>
      <c r="AE6" s="1">
        <f t="shared" si="0"/>
        <v>1.2023471837204576</v>
      </c>
      <c r="AF6" s="1">
        <f t="shared" si="0"/>
        <v>1.0109905436236097</v>
      </c>
      <c r="AG6" s="1">
        <f t="shared" si="0"/>
        <v>0.39274589410029215</v>
      </c>
      <c r="AH6" s="1">
        <f t="shared" si="0"/>
        <v>0.81163840983246605</v>
      </c>
      <c r="AI6" s="1">
        <f t="shared" si="0"/>
        <v>0.92016561480916215</v>
      </c>
      <c r="AJ6" s="1">
        <f t="shared" si="0"/>
        <v>0.44399519822085948</v>
      </c>
      <c r="AK6" s="1">
        <f t="shared" si="0"/>
        <v>-6.1396794865323505E-2</v>
      </c>
      <c r="AL6" s="1">
        <f t="shared" si="0"/>
        <v>-0.12091531111329017</v>
      </c>
      <c r="AM6" s="1">
        <f t="shared" si="0"/>
        <v>0.68119857949406837</v>
      </c>
      <c r="AN6" s="1">
        <f t="shared" si="0"/>
        <v>0.40280156402192302</v>
      </c>
      <c r="AO6" s="1">
        <f t="shared" si="0"/>
        <v>-0.18264240826128209</v>
      </c>
      <c r="AP6" s="1">
        <f t="shared" si="0"/>
        <v>0.68733683313694405</v>
      </c>
      <c r="AQ6" s="1">
        <f t="shared" si="0"/>
        <v>0.1003402351108709</v>
      </c>
      <c r="AR6" s="1">
        <f t="shared" si="0"/>
        <v>-0.35558696457440797</v>
      </c>
      <c r="AS6" s="1">
        <f t="shared" si="0"/>
        <v>1.2732124453627773</v>
      </c>
      <c r="AT6" s="1">
        <f t="shared" si="0"/>
        <v>0.79343178555229377</v>
      </c>
      <c r="AU6" s="1">
        <f t="shared" si="0"/>
        <v>0.49406433490789842</v>
      </c>
      <c r="AV6" s="1">
        <f t="shared" si="0"/>
        <v>1.018151410240036</v>
      </c>
      <c r="AW6" s="1">
        <f t="shared" si="0"/>
        <v>1.1725468410235829</v>
      </c>
      <c r="AX6" s="1">
        <f t="shared" si="0"/>
        <v>1.3626218655331945</v>
      </c>
      <c r="AY6" s="1">
        <f t="shared" si="0"/>
        <v>1.2952845464765022</v>
      </c>
      <c r="AZ6" s="1">
        <f t="shared" si="0"/>
        <v>1.0881605254520779</v>
      </c>
      <c r="BA6" s="1">
        <f t="shared" si="0"/>
        <v>1.4384016366348991</v>
      </c>
      <c r="BB6" s="1">
        <f t="shared" si="0"/>
        <v>2.8836557559576801</v>
      </c>
      <c r="BC6" s="1">
        <f t="shared" si="0"/>
        <v>1.4427153364522225</v>
      </c>
      <c r="BD6" s="1">
        <f t="shared" si="0"/>
        <v>0.38353165220833685</v>
      </c>
      <c r="BE6" s="1">
        <f t="shared" si="0"/>
        <v>0.63464003405946112</v>
      </c>
      <c r="BF6" s="1">
        <f t="shared" si="0"/>
        <v>0.81330384138236334</v>
      </c>
      <c r="BG6" s="1">
        <f t="shared" si="0"/>
        <v>1.2594968165923233</v>
      </c>
      <c r="BH6" s="1">
        <f t="shared" si="0"/>
        <v>2.0472957322690157</v>
      </c>
      <c r="BI6" s="1">
        <f t="shared" si="0"/>
        <v>0.79676998727574844</v>
      </c>
      <c r="BJ6" s="1">
        <f t="shared" si="0"/>
        <v>1.3457233767606156</v>
      </c>
      <c r="BK6" s="1">
        <f t="shared" si="0"/>
        <v>-3.6360593259305634</v>
      </c>
      <c r="BL6" s="1">
        <f t="shared" si="0"/>
        <v>-3.3216286324430309</v>
      </c>
      <c r="BM6" s="1">
        <f t="shared" si="0"/>
        <v>-3.1710146635168606</v>
      </c>
      <c r="BN6" s="1">
        <f t="shared" si="0"/>
        <v>-3.0908564706541712</v>
      </c>
      <c r="BO6" s="1">
        <f t="shared" ref="BO6:CD6" si="1">LN(BO3)</f>
        <v>-3.0386815290904203</v>
      </c>
      <c r="BP6" s="1">
        <f t="shared" si="1"/>
        <v>-8.1117280833080727</v>
      </c>
      <c r="BQ6" s="1">
        <f t="shared" si="1"/>
        <v>-7.4286312386016293</v>
      </c>
      <c r="BR6" s="1">
        <f t="shared" si="1"/>
        <v>-7.0562552873005808</v>
      </c>
      <c r="BS6" s="1">
        <f t="shared" si="1"/>
        <v>-6.8243336708430649</v>
      </c>
      <c r="BT6" s="1">
        <f t="shared" si="1"/>
        <v>-6.6886197490654657</v>
      </c>
      <c r="BU6" s="1">
        <f t="shared" si="1"/>
        <v>-2.3588062990915799</v>
      </c>
      <c r="BV6" s="1">
        <f t="shared" si="1"/>
        <v>-2.2695178892898498</v>
      </c>
      <c r="BW6" s="1">
        <f t="shared" si="1"/>
        <v>-2.2872433811948474</v>
      </c>
      <c r="BX6" s="1">
        <f t="shared" si="1"/>
        <v>-2.2017719007574619</v>
      </c>
      <c r="BY6" s="1">
        <f t="shared" si="1"/>
        <v>-2.1359441705937305</v>
      </c>
      <c r="BZ6" s="1">
        <f t="shared" si="1"/>
        <v>-1.7891807968633162</v>
      </c>
      <c r="CA6" s="1">
        <f t="shared" si="1"/>
        <v>-1.5089412059424754</v>
      </c>
      <c r="CB6" s="1">
        <f t="shared" si="1"/>
        <v>-1.4975075257196369</v>
      </c>
      <c r="CC6" s="1">
        <f t="shared" si="1"/>
        <v>-1.2470160139189008</v>
      </c>
      <c r="CD6" s="1">
        <f t="shared" si="1"/>
        <v>-1.0827350025116955</v>
      </c>
    </row>
    <row r="7" spans="1:84" x14ac:dyDescent="0.35">
      <c r="A7" t="s">
        <v>24</v>
      </c>
      <c r="B7" s="1">
        <f>LN(B4)</f>
        <v>-4.4567501808698182</v>
      </c>
      <c r="C7" s="1">
        <f t="shared" ref="C7:BN7" si="2">LN(C4)</f>
        <v>-4.4654082436129325</v>
      </c>
      <c r="D7" s="1">
        <f t="shared" si="2"/>
        <v>-4.4918415006810886</v>
      </c>
      <c r="E7" s="1">
        <f t="shared" si="2"/>
        <v>-0.86109257140939277</v>
      </c>
      <c r="F7" s="1">
        <f t="shared" si="2"/>
        <v>-3.6343912688298667</v>
      </c>
      <c r="G7" s="1">
        <f t="shared" si="2"/>
        <v>-4.5008101706638488</v>
      </c>
      <c r="H7" s="1">
        <f t="shared" si="2"/>
        <v>-5.339139361068292</v>
      </c>
      <c r="I7" s="1">
        <f t="shared" si="2"/>
        <v>-3.423442990609475</v>
      </c>
      <c r="J7" s="1">
        <f t="shared" si="2"/>
        <v>-3.3467091963780855</v>
      </c>
      <c r="K7" s="1">
        <f t="shared" si="2"/>
        <v>-3.3902574416238211</v>
      </c>
      <c r="L7" s="1">
        <f t="shared" si="2"/>
        <v>-4.6885517949271422</v>
      </c>
      <c r="M7" s="1">
        <f t="shared" si="2"/>
        <v>-4.6885517949271422</v>
      </c>
      <c r="N7" s="1">
        <f t="shared" si="2"/>
        <v>-4.5098600061837661</v>
      </c>
      <c r="O7" s="1">
        <f t="shared" si="2"/>
        <v>-1.9661128563728327</v>
      </c>
      <c r="P7" s="1">
        <f t="shared" si="2"/>
        <v>1.3323660190943349</v>
      </c>
      <c r="Q7" s="1">
        <f t="shared" si="2"/>
        <v>0.67294447324242579</v>
      </c>
      <c r="R7" s="1">
        <f t="shared" si="2"/>
        <v>1.5602476682433286</v>
      </c>
      <c r="S7" s="1">
        <f t="shared" si="2"/>
        <v>1.6789639750827108</v>
      </c>
      <c r="T7" s="1">
        <f t="shared" si="2"/>
        <v>-0.94160853985844495</v>
      </c>
      <c r="U7" s="1">
        <f t="shared" si="2"/>
        <v>-3.5065578973199818</v>
      </c>
      <c r="V7" s="1">
        <f t="shared" si="2"/>
        <v>-0.9942522733438669</v>
      </c>
      <c r="W7" s="1">
        <f t="shared" si="2"/>
        <v>-2.120263536200091</v>
      </c>
      <c r="X7" s="1">
        <f t="shared" si="2"/>
        <v>-1.6094379124341003</v>
      </c>
      <c r="Y7" s="1">
        <f t="shared" si="2"/>
        <v>-2.6592600369327779</v>
      </c>
      <c r="Z7" s="1">
        <f t="shared" si="2"/>
        <v>-3.912023005428146</v>
      </c>
      <c r="AA7" s="1">
        <f t="shared" si="2"/>
        <v>-0.51082562376599072</v>
      </c>
      <c r="AB7" s="1">
        <f t="shared" si="2"/>
        <v>-0.3285040669720361</v>
      </c>
      <c r="AC7" s="1">
        <f t="shared" si="2"/>
        <v>0.11332868530700327</v>
      </c>
      <c r="AD7" s="1">
        <f t="shared" si="2"/>
        <v>1.2809338454620642</v>
      </c>
      <c r="AE7" s="1">
        <f t="shared" si="2"/>
        <v>1.2178757094949273</v>
      </c>
      <c r="AF7" s="1">
        <f t="shared" si="2"/>
        <v>1.0296194171811581</v>
      </c>
      <c r="AG7" s="1">
        <f t="shared" si="2"/>
        <v>0.40546510810816438</v>
      </c>
      <c r="AH7" s="1">
        <f t="shared" si="2"/>
        <v>0.82417544296634937</v>
      </c>
      <c r="AI7" s="1">
        <f t="shared" si="2"/>
        <v>0.9242589015233319</v>
      </c>
      <c r="AJ7" s="1">
        <f t="shared" si="2"/>
        <v>-0.1743533871447778</v>
      </c>
      <c r="AK7" s="1">
        <f t="shared" si="2"/>
        <v>-9.431067947124129E-2</v>
      </c>
      <c r="AL7" s="1">
        <f t="shared" si="2"/>
        <v>-7.2570692834835374E-2</v>
      </c>
      <c r="AM7" s="1">
        <f t="shared" si="2"/>
        <v>0.64185388617239469</v>
      </c>
      <c r="AN7" s="1">
        <f t="shared" si="2"/>
        <v>0.40546510810816438</v>
      </c>
      <c r="AO7" s="1">
        <f t="shared" si="2"/>
        <v>-0.18632957819149348</v>
      </c>
      <c r="AP7" s="1">
        <f t="shared" si="2"/>
        <v>0.69314718055994529</v>
      </c>
      <c r="AQ7" s="1">
        <f t="shared" si="2"/>
        <v>9.5310179804324935E-2</v>
      </c>
      <c r="AR7" s="1">
        <f t="shared" si="2"/>
        <v>-0.34249030894677601</v>
      </c>
      <c r="AS7" s="1">
        <f t="shared" si="2"/>
        <v>1.297463147413275</v>
      </c>
      <c r="AT7" s="1">
        <f t="shared" si="2"/>
        <v>0.77010822169607374</v>
      </c>
      <c r="AU7" s="1">
        <f t="shared" si="2"/>
        <v>0.494696241836107</v>
      </c>
      <c r="AV7" s="1">
        <f t="shared" si="2"/>
        <v>1.0296194171811581</v>
      </c>
      <c r="AW7" s="1">
        <f t="shared" si="2"/>
        <v>1.1817271953786161</v>
      </c>
      <c r="AX7" s="1">
        <f t="shared" si="2"/>
        <v>1.3762440252663892</v>
      </c>
      <c r="AY7" s="1">
        <f t="shared" si="2"/>
        <v>1.2697605448639391</v>
      </c>
      <c r="AZ7" s="1">
        <f t="shared" si="2"/>
        <v>1.091923300517313</v>
      </c>
      <c r="BA7" s="1">
        <f t="shared" si="2"/>
        <v>1.4492691602812791</v>
      </c>
      <c r="BB7" s="1">
        <f t="shared" si="2"/>
        <v>2.917770732084279</v>
      </c>
      <c r="BC7" s="1">
        <f t="shared" si="2"/>
        <v>1.410986973710262</v>
      </c>
      <c r="BD7" s="1">
        <f t="shared" si="2"/>
        <v>0.33647223662121289</v>
      </c>
      <c r="BE7" s="1">
        <f t="shared" si="2"/>
        <v>0.61518563909023349</v>
      </c>
      <c r="BF7" s="1">
        <f t="shared" si="2"/>
        <v>0.77932487680099771</v>
      </c>
      <c r="BG7" s="1">
        <f t="shared" si="2"/>
        <v>1.2809338454620642</v>
      </c>
      <c r="BH7" s="1">
        <f t="shared" si="2"/>
        <v>1.9740810260220096</v>
      </c>
      <c r="BI7" s="1">
        <f t="shared" si="2"/>
        <v>0.77932487680099771</v>
      </c>
      <c r="BJ7" s="1">
        <f t="shared" si="2"/>
        <v>1.3787660946990992</v>
      </c>
      <c r="BK7" s="1">
        <f t="shared" si="2"/>
        <v>-1.7147984280919266</v>
      </c>
      <c r="BL7" s="1">
        <f t="shared" si="2"/>
        <v>-1.7719568419318752</v>
      </c>
      <c r="BM7" s="1">
        <f t="shared" si="2"/>
        <v>-1.7719568419318752</v>
      </c>
      <c r="BN7" s="1">
        <f t="shared" si="2"/>
        <v>-1.7719568419318752</v>
      </c>
      <c r="BO7" s="1">
        <f t="shared" ref="BO7:CD7" si="3">LN(BO4)</f>
        <v>-1.8325814637483102</v>
      </c>
      <c r="BP7" s="1">
        <f t="shared" si="3"/>
        <v>-8.5684864858037884</v>
      </c>
      <c r="BQ7" s="1">
        <f t="shared" si="3"/>
        <v>-7.9294065265141187</v>
      </c>
      <c r="BR7" s="1">
        <f t="shared" si="3"/>
        <v>-7.4698741971356784</v>
      </c>
      <c r="BS7" s="1">
        <f t="shared" si="3"/>
        <v>-7.0940848571736304</v>
      </c>
      <c r="BT7" s="1">
        <f t="shared" si="3"/>
        <v>-6.8781964767405928</v>
      </c>
      <c r="BU7" s="1">
        <f t="shared" si="3"/>
        <v>-1.8971199848858813</v>
      </c>
      <c r="BV7" s="1">
        <f t="shared" si="3"/>
        <v>-1.8971199848858813</v>
      </c>
      <c r="BW7" s="1">
        <f t="shared" si="3"/>
        <v>-1.8971199848858813</v>
      </c>
      <c r="BX7" s="1">
        <f t="shared" si="3"/>
        <v>-1.8971199848858813</v>
      </c>
      <c r="BY7" s="1">
        <f t="shared" si="3"/>
        <v>-1.8971199848858813</v>
      </c>
      <c r="BZ7" s="1">
        <f t="shared" si="3"/>
        <v>-1.9689740886538649</v>
      </c>
      <c r="CA7" s="1">
        <f t="shared" si="3"/>
        <v>-1.630661548885727</v>
      </c>
      <c r="CB7" s="1">
        <f t="shared" si="3"/>
        <v>-1.5837701656855225</v>
      </c>
      <c r="CC7" s="1">
        <f t="shared" si="3"/>
        <v>-1.2957226629355036</v>
      </c>
      <c r="CD7" s="1">
        <f t="shared" si="3"/>
        <v>-1.1190190984457724</v>
      </c>
    </row>
    <row r="8" spans="1:84" x14ac:dyDescent="0.35">
      <c r="A8" t="s">
        <v>26</v>
      </c>
      <c r="B8" s="1">
        <f>ABS((B6-B7)/B7)</f>
        <v>7.0904938125054731E-2</v>
      </c>
      <c r="C8" s="1">
        <f t="shared" ref="C8:BN8" si="4">ABS((C6-C7)/C7)</f>
        <v>8.4855129847580354E-2</v>
      </c>
      <c r="D8" s="1">
        <f t="shared" si="4"/>
        <v>5.9050330981764834E-2</v>
      </c>
      <c r="E8" s="1">
        <f t="shared" si="4"/>
        <v>0.37675682738044769</v>
      </c>
      <c r="F8" s="1">
        <f t="shared" si="4"/>
        <v>5.0566146441856363E-2</v>
      </c>
      <c r="G8" s="1">
        <f t="shared" si="4"/>
        <v>5.2979182349670521E-2</v>
      </c>
      <c r="H8" s="1">
        <f t="shared" si="4"/>
        <v>7.2051939574172594E-2</v>
      </c>
      <c r="I8" s="1">
        <f t="shared" si="4"/>
        <v>6.5328392009378613E-3</v>
      </c>
      <c r="J8" s="1">
        <f t="shared" si="4"/>
        <v>7.9388676589579835E-2</v>
      </c>
      <c r="K8" s="1">
        <f t="shared" si="4"/>
        <v>9.7602411244443785E-2</v>
      </c>
      <c r="L8" s="1">
        <f t="shared" si="4"/>
        <v>3.9156839336767786E-2</v>
      </c>
      <c r="M8" s="1">
        <f t="shared" si="4"/>
        <v>1.0008436289262478E-2</v>
      </c>
      <c r="N8" s="1">
        <f t="shared" si="4"/>
        <v>4.9504240448445147E-2</v>
      </c>
      <c r="O8" s="1">
        <f t="shared" si="4"/>
        <v>7.8836288964637277E-2</v>
      </c>
      <c r="P8" s="1">
        <f t="shared" si="4"/>
        <v>1.2835596146856176</v>
      </c>
      <c r="Q8" s="1">
        <f t="shared" si="4"/>
        <v>1.5230365853410914</v>
      </c>
      <c r="R8" s="1">
        <f t="shared" si="4"/>
        <v>1.1645485746521658</v>
      </c>
      <c r="S8" s="1">
        <f t="shared" si="4"/>
        <v>1.4224453147736553</v>
      </c>
      <c r="T8" s="1">
        <f t="shared" si="4"/>
        <v>0.67531272146049548</v>
      </c>
      <c r="U8" s="1">
        <f t="shared" si="4"/>
        <v>9.2997053599673155E-2</v>
      </c>
      <c r="V8" s="1">
        <f t="shared" si="4"/>
        <v>0.59733704439013968</v>
      </c>
      <c r="W8" s="1">
        <f t="shared" si="4"/>
        <v>0.14353994593064914</v>
      </c>
      <c r="X8" s="1">
        <f t="shared" si="4"/>
        <v>0.27538899791537841</v>
      </c>
      <c r="Y8" s="1">
        <f t="shared" si="4"/>
        <v>0.18589500630010156</v>
      </c>
      <c r="Z8" s="1">
        <f t="shared" si="4"/>
        <v>0.17774680853111283</v>
      </c>
      <c r="AA8" s="1">
        <f t="shared" si="4"/>
        <v>5.5326726779309637E-2</v>
      </c>
      <c r="AB8" s="1">
        <f t="shared" si="4"/>
        <v>1.8546236140437402E-2</v>
      </c>
      <c r="AC8" s="1">
        <f t="shared" si="4"/>
        <v>0.3562950933069674</v>
      </c>
      <c r="AD8" s="1">
        <f t="shared" si="4"/>
        <v>2.1889712280360593E-3</v>
      </c>
      <c r="AE8" s="1">
        <f t="shared" si="4"/>
        <v>1.275050126495228E-2</v>
      </c>
      <c r="AF8" s="1">
        <f t="shared" si="4"/>
        <v>1.8092970321548139E-2</v>
      </c>
      <c r="AG8" s="1">
        <f t="shared" si="4"/>
        <v>3.136944154632211E-2</v>
      </c>
      <c r="AH8" s="1">
        <f t="shared" si="4"/>
        <v>1.5211607238333117E-2</v>
      </c>
      <c r="AI8" s="1">
        <f t="shared" si="4"/>
        <v>4.428723063876731E-3</v>
      </c>
      <c r="AJ8" s="1">
        <f t="shared" si="4"/>
        <v>3.5465246502620524</v>
      </c>
      <c r="AK8" s="1">
        <f t="shared" si="4"/>
        <v>0.34899424742194135</v>
      </c>
      <c r="AL8" s="1">
        <f t="shared" si="4"/>
        <v>0.66617275362773465</v>
      </c>
      <c r="AM8" s="1">
        <f t="shared" si="4"/>
        <v>6.129852006708289E-2</v>
      </c>
      <c r="AN8" s="1">
        <f t="shared" si="4"/>
        <v>6.5691080020893475E-3</v>
      </c>
      <c r="AO8" s="1">
        <f t="shared" si="4"/>
        <v>1.9788430618471332E-2</v>
      </c>
      <c r="AP8" s="1">
        <f t="shared" si="4"/>
        <v>8.3825594130058547E-3</v>
      </c>
      <c r="AQ8" s="1">
        <f t="shared" si="4"/>
        <v>5.2775635476429029E-2</v>
      </c>
      <c r="AR8" s="1">
        <f t="shared" si="4"/>
        <v>3.8239492579824258E-2</v>
      </c>
      <c r="AS8" s="1">
        <f t="shared" si="4"/>
        <v>1.8690860005423457E-2</v>
      </c>
      <c r="AT8" s="1">
        <f t="shared" si="4"/>
        <v>3.0286086031976904E-2</v>
      </c>
      <c r="AU8" s="1">
        <f t="shared" si="4"/>
        <v>1.2773635107135742E-3</v>
      </c>
      <c r="AV8" s="1">
        <f t="shared" si="4"/>
        <v>1.1138102826885982E-2</v>
      </c>
      <c r="AW8" s="1">
        <f t="shared" si="4"/>
        <v>7.7685902388765528E-3</v>
      </c>
      <c r="AX8" s="1">
        <f t="shared" si="4"/>
        <v>9.8980700247239626E-3</v>
      </c>
      <c r="AY8" s="1">
        <f t="shared" si="4"/>
        <v>2.0101429136229851E-2</v>
      </c>
      <c r="AZ8" s="1">
        <f t="shared" si="4"/>
        <v>3.4460067510716937E-3</v>
      </c>
      <c r="BA8" s="1">
        <f t="shared" si="4"/>
        <v>7.4986234056555719E-3</v>
      </c>
      <c r="BB8" s="1">
        <f t="shared" si="4"/>
        <v>1.1692137340149816E-2</v>
      </c>
      <c r="BC8" s="1">
        <f t="shared" si="4"/>
        <v>2.2486644691360334E-2</v>
      </c>
      <c r="BD8" s="1">
        <f t="shared" si="4"/>
        <v>0.13986121428527126</v>
      </c>
      <c r="BE8" s="1">
        <f t="shared" si="4"/>
        <v>3.1623616893914713E-2</v>
      </c>
      <c r="BF8" s="1">
        <f t="shared" si="4"/>
        <v>4.3600513204254128E-2</v>
      </c>
      <c r="BG8" s="1">
        <f t="shared" si="4"/>
        <v>1.673546916235015E-2</v>
      </c>
      <c r="BH8" s="1">
        <f t="shared" si="4"/>
        <v>3.708799450574822E-2</v>
      </c>
      <c r="BI8" s="1">
        <f t="shared" si="4"/>
        <v>2.2384901334550074E-2</v>
      </c>
      <c r="BJ8" s="1">
        <f t="shared" si="4"/>
        <v>2.3965426815702764E-2</v>
      </c>
      <c r="BK8" s="1">
        <f t="shared" si="4"/>
        <v>1.1204004309570326</v>
      </c>
      <c r="BL8" s="1">
        <f t="shared" si="4"/>
        <v>0.87455391341339139</v>
      </c>
      <c r="BM8" s="1">
        <f t="shared" si="4"/>
        <v>0.78955524676304367</v>
      </c>
      <c r="BN8" s="1">
        <f t="shared" si="4"/>
        <v>0.74431814450083689</v>
      </c>
      <c r="BO8" s="1">
        <f t="shared" ref="BO8:CD8" si="5">ABS((BO6-BO7)/BO7)</f>
        <v>0.65814267425535733</v>
      </c>
      <c r="BP8" s="1">
        <f t="shared" si="5"/>
        <v>5.3306777486603958E-2</v>
      </c>
      <c r="BQ8" s="1">
        <f t="shared" si="5"/>
        <v>6.3154195239960464E-2</v>
      </c>
      <c r="BR8" s="1">
        <f t="shared" si="5"/>
        <v>5.5371603178230179E-2</v>
      </c>
      <c r="BS8" s="1">
        <f t="shared" si="5"/>
        <v>3.8024804010878106E-2</v>
      </c>
      <c r="BT8" s="1">
        <f t="shared" si="5"/>
        <v>2.7561982027731014E-2</v>
      </c>
      <c r="BU8" s="1">
        <f t="shared" si="5"/>
        <v>0.24336168396511343</v>
      </c>
      <c r="BV8" s="1">
        <f t="shared" si="5"/>
        <v>0.19629644269778201</v>
      </c>
      <c r="BW8" s="1">
        <f t="shared" si="5"/>
        <v>0.20563981161815309</v>
      </c>
      <c r="BX8" s="1">
        <f t="shared" si="5"/>
        <v>0.16058653026624803</v>
      </c>
      <c r="BY8" s="1">
        <f t="shared" si="5"/>
        <v>0.12588776018940911</v>
      </c>
      <c r="BZ8" s="1">
        <f t="shared" si="5"/>
        <v>9.131318325954639E-2</v>
      </c>
      <c r="CA8" s="1">
        <f t="shared" si="5"/>
        <v>7.4644761830820305E-2</v>
      </c>
      <c r="CB8" s="1">
        <f t="shared" si="5"/>
        <v>5.4466640321228409E-2</v>
      </c>
      <c r="CC8" s="1">
        <f t="shared" si="5"/>
        <v>3.7590335038407259E-2</v>
      </c>
      <c r="CD8" s="1">
        <f t="shared" si="5"/>
        <v>3.2424912125693456E-2</v>
      </c>
    </row>
    <row r="9" spans="1:84" x14ac:dyDescent="0.35">
      <c r="A9" t="s">
        <v>25</v>
      </c>
      <c r="B9" s="1">
        <v>1</v>
      </c>
      <c r="C9" s="1">
        <v>1</v>
      </c>
      <c r="D9" s="1">
        <v>1</v>
      </c>
      <c r="E9" s="1">
        <v>0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1">
        <v>1</v>
      </c>
      <c r="L9" s="1">
        <v>1</v>
      </c>
      <c r="M9" s="1">
        <v>1</v>
      </c>
      <c r="N9" s="1">
        <v>1</v>
      </c>
      <c r="O9" s="1">
        <v>1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1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1</v>
      </c>
      <c r="AB9" s="1">
        <v>1</v>
      </c>
      <c r="AC9" s="1">
        <v>0</v>
      </c>
      <c r="AD9" s="1">
        <v>1</v>
      </c>
      <c r="AE9" s="1">
        <v>1</v>
      </c>
      <c r="AF9" s="1">
        <v>1</v>
      </c>
      <c r="AG9" s="1">
        <v>1</v>
      </c>
      <c r="AH9" s="1">
        <v>1</v>
      </c>
      <c r="AI9" s="1">
        <v>1</v>
      </c>
      <c r="AJ9" s="1">
        <v>0</v>
      </c>
      <c r="AK9" s="1">
        <v>0</v>
      </c>
      <c r="AL9" s="1">
        <v>0</v>
      </c>
      <c r="AM9" s="1">
        <v>1</v>
      </c>
      <c r="AN9" s="1">
        <v>1</v>
      </c>
      <c r="AO9" s="1">
        <v>1</v>
      </c>
      <c r="AP9" s="1">
        <v>1</v>
      </c>
      <c r="AQ9" s="1">
        <v>1</v>
      </c>
      <c r="AR9" s="1">
        <v>1</v>
      </c>
      <c r="AS9" s="1">
        <v>1</v>
      </c>
      <c r="AT9" s="1">
        <v>1</v>
      </c>
      <c r="AU9" s="1">
        <v>1</v>
      </c>
      <c r="AV9" s="1">
        <v>1</v>
      </c>
      <c r="AW9" s="1">
        <v>1</v>
      </c>
      <c r="AX9" s="1">
        <v>1</v>
      </c>
      <c r="AY9" s="1">
        <v>1</v>
      </c>
      <c r="AZ9" s="1">
        <v>1</v>
      </c>
      <c r="BA9" s="1">
        <v>1</v>
      </c>
      <c r="BB9" s="1">
        <v>1</v>
      </c>
      <c r="BC9" s="1">
        <v>1</v>
      </c>
      <c r="BD9" s="1">
        <v>0</v>
      </c>
      <c r="BE9" s="1">
        <v>1</v>
      </c>
      <c r="BF9" s="1">
        <v>1</v>
      </c>
      <c r="BG9" s="1">
        <v>1</v>
      </c>
      <c r="BH9" s="1">
        <v>1</v>
      </c>
      <c r="BI9" s="1">
        <v>1</v>
      </c>
      <c r="BJ9" s="1">
        <v>1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  <c r="BP9" s="1">
        <v>1</v>
      </c>
      <c r="BQ9" s="1">
        <v>1</v>
      </c>
      <c r="BR9" s="1">
        <v>1</v>
      </c>
      <c r="BS9" s="1">
        <v>1</v>
      </c>
      <c r="BT9" s="1">
        <v>1</v>
      </c>
      <c r="BU9" s="1">
        <v>0</v>
      </c>
      <c r="BV9" s="1">
        <v>0</v>
      </c>
      <c r="BW9" s="1">
        <v>0</v>
      </c>
      <c r="BX9" s="1">
        <v>0</v>
      </c>
      <c r="BY9" s="1">
        <v>0</v>
      </c>
      <c r="BZ9" s="1">
        <v>1</v>
      </c>
      <c r="CA9" s="1">
        <v>1</v>
      </c>
      <c r="CB9" s="1">
        <v>1</v>
      </c>
      <c r="CC9" s="1">
        <v>1</v>
      </c>
      <c r="CD9" s="1">
        <v>1</v>
      </c>
      <c r="CE9">
        <f t="shared" ref="CE9" si="6">SUM(B9:CD9)</f>
        <v>55</v>
      </c>
      <c r="CF9" s="2">
        <v>0.68</v>
      </c>
    </row>
    <row r="12" spans="1:84" x14ac:dyDescent="0.35">
      <c r="B12" s="3" t="s">
        <v>1</v>
      </c>
      <c r="C12" s="3"/>
      <c r="D12" s="3"/>
      <c r="E12" s="3"/>
      <c r="F12" s="3" t="s">
        <v>17</v>
      </c>
      <c r="G12" s="3"/>
      <c r="H12" s="3"/>
      <c r="I12" s="3"/>
      <c r="J12" s="3"/>
      <c r="K12" s="3"/>
      <c r="L12" s="3" t="s">
        <v>18</v>
      </c>
      <c r="M12" s="3"/>
      <c r="N12" s="3"/>
      <c r="O12" s="3"/>
      <c r="P12" s="3"/>
      <c r="Q12" s="3"/>
      <c r="R12" s="3" t="s">
        <v>19</v>
      </c>
      <c r="S12" s="3"/>
      <c r="T12" s="3"/>
      <c r="U12" s="3"/>
      <c r="V12" s="3"/>
      <c r="W12" s="3" t="s">
        <v>20</v>
      </c>
      <c r="X12" s="3"/>
      <c r="Y12" s="3"/>
      <c r="Z12" s="3"/>
      <c r="AA12" s="3"/>
      <c r="AB12" s="3" t="s">
        <v>21</v>
      </c>
      <c r="AC12" s="3"/>
      <c r="AD12" s="3"/>
      <c r="AE12" s="3"/>
      <c r="AF12" s="3"/>
      <c r="AG12" s="3" t="s">
        <v>22</v>
      </c>
      <c r="AH12" s="3"/>
      <c r="AI12" s="3"/>
      <c r="AJ12" s="3"/>
      <c r="AK12" s="3"/>
    </row>
    <row r="13" spans="1:84" x14ac:dyDescent="0.35">
      <c r="A13" t="s">
        <v>15</v>
      </c>
      <c r="B13" s="1">
        <v>0.36532300000000001</v>
      </c>
      <c r="C13" s="1">
        <v>1.6852370000000001</v>
      </c>
      <c r="D13" s="1">
        <v>3.84429</v>
      </c>
      <c r="E13" s="1">
        <v>8.8479480000000006</v>
      </c>
      <c r="F13" s="1">
        <v>5.5203660000000001</v>
      </c>
      <c r="G13" s="1">
        <v>6.1553199999999997</v>
      </c>
      <c r="H13" s="1">
        <v>7.3012199999999998</v>
      </c>
      <c r="I13" s="1">
        <v>12.065837999999999</v>
      </c>
      <c r="J13" s="1">
        <v>17.357154999999999</v>
      </c>
      <c r="K13" s="1">
        <v>22.480232999999998</v>
      </c>
      <c r="L13" s="1">
        <v>6.5349089999999999</v>
      </c>
      <c r="M13" s="1">
        <v>6.4538599999999997</v>
      </c>
      <c r="N13" s="1">
        <v>7.702045</v>
      </c>
      <c r="O13" s="1">
        <v>12.566088000000001</v>
      </c>
      <c r="P13" s="1">
        <v>18.595392</v>
      </c>
      <c r="Q13" s="1">
        <v>25.594788000000001</v>
      </c>
      <c r="R13" s="1">
        <v>33.809469</v>
      </c>
      <c r="S13" s="1">
        <v>25.896211999999998</v>
      </c>
      <c r="T13" s="1">
        <v>22.111696999999999</v>
      </c>
      <c r="U13" s="1">
        <v>19.757576</v>
      </c>
      <c r="V13" s="1">
        <v>18.491569999999999</v>
      </c>
      <c r="W13" s="1">
        <v>55.157407999999997</v>
      </c>
      <c r="X13" s="1">
        <v>40.368738999999998</v>
      </c>
      <c r="Y13" s="1">
        <v>33.534092999999999</v>
      </c>
      <c r="Z13" s="1">
        <v>29.484141000000001</v>
      </c>
      <c r="AA13" s="1">
        <v>27.373711</v>
      </c>
      <c r="AB13" s="1">
        <v>0.409777</v>
      </c>
      <c r="AC13" s="1">
        <v>0.35942000000000002</v>
      </c>
      <c r="AD13" s="1">
        <v>0.34828900000000002</v>
      </c>
      <c r="AE13" s="1">
        <v>0.30891999999999997</v>
      </c>
      <c r="AF13" s="1">
        <v>0.28876499999999999</v>
      </c>
      <c r="AG13" s="1">
        <v>0.52234800000000003</v>
      </c>
      <c r="AH13" s="1">
        <v>0.449793</v>
      </c>
      <c r="AI13" s="1">
        <v>0.436471</v>
      </c>
      <c r="AJ13" s="1">
        <v>0.38165900000000003</v>
      </c>
      <c r="AK13" s="1">
        <v>0.35326000000000002</v>
      </c>
    </row>
    <row r="14" spans="1:84" x14ac:dyDescent="0.35">
      <c r="A14" t="s">
        <v>16</v>
      </c>
      <c r="B14" s="1">
        <v>0.34699999999999998</v>
      </c>
      <c r="C14" s="1">
        <v>1.5169999999999999</v>
      </c>
      <c r="D14" s="1">
        <v>4.01</v>
      </c>
      <c r="E14" s="1">
        <v>9.57</v>
      </c>
      <c r="F14" s="1">
        <v>5.62</v>
      </c>
      <c r="G14" s="1">
        <v>6.11</v>
      </c>
      <c r="H14" s="1">
        <v>7.23</v>
      </c>
      <c r="I14" s="1">
        <v>11.5</v>
      </c>
      <c r="J14" s="1">
        <v>15.71</v>
      </c>
      <c r="K14" s="1">
        <v>20.93</v>
      </c>
      <c r="L14" s="1">
        <v>6.25</v>
      </c>
      <c r="M14" s="1">
        <v>6.62</v>
      </c>
      <c r="N14" s="1">
        <v>8.26</v>
      </c>
      <c r="O14" s="1">
        <v>12.66</v>
      </c>
      <c r="P14" s="1">
        <v>18.52</v>
      </c>
      <c r="Q14" s="1">
        <v>23.8</v>
      </c>
      <c r="R14" s="1">
        <v>57.24</v>
      </c>
      <c r="S14" s="1">
        <v>47.1</v>
      </c>
      <c r="T14" s="1">
        <v>39.15</v>
      </c>
      <c r="U14" s="1">
        <v>34.14</v>
      </c>
      <c r="V14" s="1">
        <v>30.3</v>
      </c>
      <c r="W14" s="1">
        <v>66.7</v>
      </c>
      <c r="X14" s="1">
        <v>47.9</v>
      </c>
      <c r="Y14" s="1">
        <v>37.799999999999997</v>
      </c>
      <c r="Z14" s="1">
        <v>31.6</v>
      </c>
      <c r="AA14" s="1">
        <v>28.4</v>
      </c>
      <c r="AB14" s="1">
        <v>0.56999999999999995</v>
      </c>
      <c r="AC14" s="1">
        <v>0.49</v>
      </c>
      <c r="AD14" s="1">
        <v>0.46</v>
      </c>
      <c r="AE14" s="1">
        <v>0.4</v>
      </c>
      <c r="AF14" s="1">
        <v>0.35</v>
      </c>
      <c r="AG14" s="1">
        <v>0.54</v>
      </c>
      <c r="AH14" s="1">
        <v>0.46</v>
      </c>
      <c r="AI14" s="1">
        <v>0.44</v>
      </c>
      <c r="AJ14" s="1">
        <v>0.38</v>
      </c>
      <c r="AK14" s="1">
        <v>0.35</v>
      </c>
    </row>
    <row r="15" spans="1:84" x14ac:dyDescent="0.35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</row>
    <row r="16" spans="1:84" x14ac:dyDescent="0.35">
      <c r="A16" t="s">
        <v>23</v>
      </c>
      <c r="B16" s="1">
        <f>LN(B13)</f>
        <v>-1.0069733852138376</v>
      </c>
      <c r="C16" s="1">
        <f t="shared" ref="C16:AK16" si="7">LN(C13)</f>
        <v>0.52190620673263588</v>
      </c>
      <c r="D16" s="1">
        <f t="shared" si="7"/>
        <v>1.3465889305100815</v>
      </c>
      <c r="E16" s="1">
        <f t="shared" si="7"/>
        <v>2.1801855677283513</v>
      </c>
      <c r="F16" s="1">
        <f t="shared" si="7"/>
        <v>1.708444162438794</v>
      </c>
      <c r="G16" s="1">
        <f t="shared" si="7"/>
        <v>1.8173167485367983</v>
      </c>
      <c r="H16" s="1">
        <f t="shared" si="7"/>
        <v>1.9880414574784757</v>
      </c>
      <c r="I16" s="1">
        <f t="shared" si="7"/>
        <v>2.4903781537722969</v>
      </c>
      <c r="J16" s="1">
        <f t="shared" si="7"/>
        <v>2.8540048133135225</v>
      </c>
      <c r="K16" s="1">
        <f t="shared" si="7"/>
        <v>3.1126363897404596</v>
      </c>
      <c r="L16" s="1">
        <f t="shared" si="7"/>
        <v>1.8771584219601034</v>
      </c>
      <c r="M16" s="1">
        <f t="shared" si="7"/>
        <v>1.8646784014205262</v>
      </c>
      <c r="N16" s="1">
        <f t="shared" si="7"/>
        <v>2.0414858780139249</v>
      </c>
      <c r="O16" s="1">
        <f t="shared" si="7"/>
        <v>2.5310017569802672</v>
      </c>
      <c r="P16" s="1">
        <f t="shared" si="7"/>
        <v>2.922913808090569</v>
      </c>
      <c r="Q16" s="1">
        <f t="shared" si="7"/>
        <v>3.242388737007496</v>
      </c>
      <c r="R16" s="1">
        <f t="shared" si="7"/>
        <v>3.5207409111838635</v>
      </c>
      <c r="S16" s="1">
        <f t="shared" si="7"/>
        <v>3.2540967031829573</v>
      </c>
      <c r="T16" s="1">
        <f t="shared" si="7"/>
        <v>3.0961067445246582</v>
      </c>
      <c r="U16" s="1">
        <f t="shared" si="7"/>
        <v>2.9835370127301113</v>
      </c>
      <c r="V16" s="1">
        <f t="shared" si="7"/>
        <v>2.9173149525568931</v>
      </c>
      <c r="W16" s="1">
        <f t="shared" si="7"/>
        <v>4.0101910612481309</v>
      </c>
      <c r="X16" s="1">
        <f t="shared" si="7"/>
        <v>3.6980556983106072</v>
      </c>
      <c r="Y16" s="1">
        <f t="shared" si="7"/>
        <v>3.5125626228164761</v>
      </c>
      <c r="Z16" s="1">
        <f t="shared" si="7"/>
        <v>3.3838525255703895</v>
      </c>
      <c r="AA16" s="1">
        <f t="shared" si="7"/>
        <v>3.309583100270058</v>
      </c>
      <c r="AB16" s="1">
        <f t="shared" si="7"/>
        <v>-0.89214216969139559</v>
      </c>
      <c r="AC16" s="1">
        <f t="shared" si="7"/>
        <v>-1.023263657878261</v>
      </c>
      <c r="AD16" s="1">
        <f t="shared" si="7"/>
        <v>-1.0547226840784689</v>
      </c>
      <c r="AE16" s="1">
        <f t="shared" si="7"/>
        <v>-1.1746729352810741</v>
      </c>
      <c r="AF16" s="1">
        <f t="shared" si="7"/>
        <v>-1.2421420704434389</v>
      </c>
      <c r="AG16" s="1">
        <f t="shared" si="7"/>
        <v>-0.64942124655633771</v>
      </c>
      <c r="AH16" s="1">
        <f t="shared" si="7"/>
        <v>-0.7989678020502281</v>
      </c>
      <c r="AI16" s="1">
        <f t="shared" si="7"/>
        <v>-0.82903334348114555</v>
      </c>
      <c r="AJ16" s="1">
        <f t="shared" si="7"/>
        <v>-0.96322773919990445</v>
      </c>
      <c r="AK16" s="1">
        <f t="shared" si="7"/>
        <v>-1.0405509492548395</v>
      </c>
    </row>
    <row r="17" spans="1:39" x14ac:dyDescent="0.35">
      <c r="A17" t="s">
        <v>24</v>
      </c>
      <c r="B17" s="1">
        <f>LN(B14)</f>
        <v>-1.058430499035278</v>
      </c>
      <c r="C17" s="1">
        <f t="shared" ref="C17:AK17" si="8">LN(C14)</f>
        <v>0.41673470036639515</v>
      </c>
      <c r="D17" s="1">
        <f t="shared" si="8"/>
        <v>1.3887912413184778</v>
      </c>
      <c r="E17" s="1">
        <f t="shared" si="8"/>
        <v>2.258633205464863</v>
      </c>
      <c r="F17" s="1">
        <f t="shared" si="8"/>
        <v>1.7263316639055997</v>
      </c>
      <c r="G17" s="1">
        <f t="shared" si="8"/>
        <v>1.809926773183504</v>
      </c>
      <c r="H17" s="1">
        <f t="shared" si="8"/>
        <v>1.9782390361706734</v>
      </c>
      <c r="I17" s="1">
        <f t="shared" si="8"/>
        <v>2.4423470353692043</v>
      </c>
      <c r="J17" s="1">
        <f t="shared" si="8"/>
        <v>2.7542974522675299</v>
      </c>
      <c r="K17" s="1">
        <f t="shared" si="8"/>
        <v>3.0411835364579085</v>
      </c>
      <c r="L17" s="1">
        <f t="shared" si="8"/>
        <v>1.8325814637483102</v>
      </c>
      <c r="M17" s="1">
        <f t="shared" si="8"/>
        <v>1.8900953699489169</v>
      </c>
      <c r="N17" s="1">
        <f t="shared" si="8"/>
        <v>2.1114245875328868</v>
      </c>
      <c r="O17" s="1">
        <f t="shared" si="8"/>
        <v>2.5384474167160302</v>
      </c>
      <c r="P17" s="1">
        <f t="shared" si="8"/>
        <v>2.9188512292180331</v>
      </c>
      <c r="Q17" s="1">
        <f t="shared" si="8"/>
        <v>3.1696855806774291</v>
      </c>
      <c r="R17" s="1">
        <f t="shared" si="8"/>
        <v>4.0472529546882505</v>
      </c>
      <c r="S17" s="1">
        <f t="shared" si="8"/>
        <v>3.8522730010223722</v>
      </c>
      <c r="T17" s="1">
        <f t="shared" si="8"/>
        <v>3.667400422436812</v>
      </c>
      <c r="U17" s="1">
        <f t="shared" si="8"/>
        <v>3.5304697173662944</v>
      </c>
      <c r="V17" s="1">
        <f t="shared" si="8"/>
        <v>3.4111477125153233</v>
      </c>
      <c r="W17" s="1">
        <f t="shared" si="8"/>
        <v>4.2002049529215784</v>
      </c>
      <c r="X17" s="1">
        <f t="shared" si="8"/>
        <v>3.8691155044168695</v>
      </c>
      <c r="Y17" s="1">
        <f t="shared" si="8"/>
        <v>3.6323091026255421</v>
      </c>
      <c r="Z17" s="1">
        <f t="shared" si="8"/>
        <v>3.4531571205928664</v>
      </c>
      <c r="AA17" s="1">
        <f t="shared" si="8"/>
        <v>3.3463891451671604</v>
      </c>
      <c r="AB17" s="1">
        <f t="shared" si="8"/>
        <v>-0.56211891815354131</v>
      </c>
      <c r="AC17" s="1">
        <f t="shared" si="8"/>
        <v>-0.71334988787746478</v>
      </c>
      <c r="AD17" s="1">
        <f t="shared" si="8"/>
        <v>-0.77652878949899629</v>
      </c>
      <c r="AE17" s="1">
        <f t="shared" si="8"/>
        <v>-0.916290731874155</v>
      </c>
      <c r="AF17" s="1">
        <f t="shared" si="8"/>
        <v>-1.0498221244986778</v>
      </c>
      <c r="AG17" s="1">
        <f t="shared" si="8"/>
        <v>-0.61618613942381695</v>
      </c>
      <c r="AH17" s="1">
        <f t="shared" si="8"/>
        <v>-0.77652878949899629</v>
      </c>
      <c r="AI17" s="1">
        <f t="shared" si="8"/>
        <v>-0.82098055206983023</v>
      </c>
      <c r="AJ17" s="1">
        <f t="shared" si="8"/>
        <v>-0.96758402626170559</v>
      </c>
      <c r="AK17" s="1">
        <f t="shared" si="8"/>
        <v>-1.0498221244986778</v>
      </c>
    </row>
    <row r="18" spans="1:39" x14ac:dyDescent="0.35">
      <c r="A18" t="s">
        <v>26</v>
      </c>
      <c r="B18" s="1">
        <f>ABS((B16-B17)/B17)</f>
        <v>4.8616431469370641E-2</v>
      </c>
      <c r="C18" s="1">
        <f t="shared" ref="C18:AK18" si="9">ABS((C16-C17)/C17)</f>
        <v>0.25237040801683525</v>
      </c>
      <c r="D18" s="1">
        <f t="shared" si="9"/>
        <v>3.0387800234346642E-2</v>
      </c>
      <c r="E18" s="1">
        <f t="shared" si="9"/>
        <v>3.4732349434474008E-2</v>
      </c>
      <c r="F18" s="1">
        <f t="shared" si="9"/>
        <v>1.0361567154678428E-2</v>
      </c>
      <c r="G18" s="1">
        <f t="shared" si="9"/>
        <v>4.0830244973369253E-3</v>
      </c>
      <c r="H18" s="1">
        <f t="shared" si="9"/>
        <v>4.9551247996688407E-3</v>
      </c>
      <c r="I18" s="1">
        <f t="shared" si="9"/>
        <v>1.9665967901990569E-2</v>
      </c>
      <c r="J18" s="1">
        <f t="shared" si="9"/>
        <v>3.6200651082150398E-2</v>
      </c>
      <c r="K18" s="1">
        <f t="shared" si="9"/>
        <v>2.3495080920296202E-2</v>
      </c>
      <c r="L18" s="1">
        <f t="shared" si="9"/>
        <v>2.4324680290401249E-2</v>
      </c>
      <c r="M18" s="1">
        <f t="shared" si="9"/>
        <v>1.3447452934122389E-2</v>
      </c>
      <c r="N18" s="1">
        <f t="shared" si="9"/>
        <v>3.312394386800354E-2</v>
      </c>
      <c r="O18" s="1">
        <f t="shared" si="9"/>
        <v>2.9331550012548406E-3</v>
      </c>
      <c r="P18" s="1">
        <f t="shared" si="9"/>
        <v>1.3918417053493644E-3</v>
      </c>
      <c r="Q18" s="1">
        <f t="shared" si="9"/>
        <v>2.2937024660511798E-2</v>
      </c>
      <c r="R18" s="1">
        <f t="shared" si="9"/>
        <v>0.13009121233563789</v>
      </c>
      <c r="S18" s="1">
        <f t="shared" si="9"/>
        <v>0.1552787919445642</v>
      </c>
      <c r="T18" s="1">
        <f t="shared" si="9"/>
        <v>0.15577619351762972</v>
      </c>
      <c r="U18" s="1">
        <f t="shared" si="9"/>
        <v>0.15491782919021641</v>
      </c>
      <c r="V18" s="1">
        <f t="shared" si="9"/>
        <v>0.1447702654876491</v>
      </c>
      <c r="W18" s="1">
        <f t="shared" si="9"/>
        <v>4.5239195182910696E-2</v>
      </c>
      <c r="X18" s="1">
        <f t="shared" si="9"/>
        <v>4.4211604929081431E-2</v>
      </c>
      <c r="Y18" s="1">
        <f t="shared" si="9"/>
        <v>3.2967040090973974E-2</v>
      </c>
      <c r="Z18" s="1">
        <f t="shared" si="9"/>
        <v>2.0069922277552808E-2</v>
      </c>
      <c r="AA18" s="1">
        <f t="shared" si="9"/>
        <v>1.0998734247706216E-2</v>
      </c>
      <c r="AB18" s="1">
        <f t="shared" si="9"/>
        <v>0.5871057544583641</v>
      </c>
      <c r="AC18" s="1">
        <f t="shared" si="9"/>
        <v>0.43444847369770873</v>
      </c>
      <c r="AD18" s="1">
        <f t="shared" si="9"/>
        <v>0.35825316246028532</v>
      </c>
      <c r="AE18" s="1">
        <f t="shared" si="9"/>
        <v>0.28198714056447072</v>
      </c>
      <c r="AF18" s="1">
        <f t="shared" si="9"/>
        <v>0.18319288711561471</v>
      </c>
      <c r="AG18" s="1">
        <f t="shared" si="9"/>
        <v>5.3936797675452786E-2</v>
      </c>
      <c r="AH18" s="1">
        <f t="shared" si="9"/>
        <v>2.8896562309955184E-2</v>
      </c>
      <c r="AI18" s="1">
        <f t="shared" si="9"/>
        <v>9.8087480769341925E-3</v>
      </c>
      <c r="AJ18" s="1">
        <f t="shared" si="9"/>
        <v>4.502231272494028E-3</v>
      </c>
      <c r="AK18" s="1">
        <f t="shared" si="9"/>
        <v>8.8311867577239613E-3</v>
      </c>
    </row>
    <row r="19" spans="1:39" x14ac:dyDescent="0.35">
      <c r="A19" t="s">
        <v>25</v>
      </c>
      <c r="B19" s="1">
        <v>1</v>
      </c>
      <c r="C19" s="1">
        <v>0</v>
      </c>
      <c r="D19" s="1">
        <v>1</v>
      </c>
      <c r="E19" s="1">
        <v>1</v>
      </c>
      <c r="F19" s="1">
        <v>1</v>
      </c>
      <c r="G19" s="1">
        <v>1</v>
      </c>
      <c r="H19" s="1">
        <v>1</v>
      </c>
      <c r="I19" s="1">
        <v>1</v>
      </c>
      <c r="J19" s="1">
        <v>1</v>
      </c>
      <c r="K19" s="1">
        <v>1</v>
      </c>
      <c r="L19" s="1">
        <v>1</v>
      </c>
      <c r="M19" s="1">
        <v>1</v>
      </c>
      <c r="N19" s="1">
        <v>1</v>
      </c>
      <c r="O19" s="1">
        <v>1</v>
      </c>
      <c r="P19" s="1">
        <v>1</v>
      </c>
      <c r="Q19" s="1">
        <v>1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1</v>
      </c>
      <c r="X19" s="1">
        <v>1</v>
      </c>
      <c r="Y19" s="1">
        <v>1</v>
      </c>
      <c r="Z19" s="1">
        <v>1</v>
      </c>
      <c r="AA19" s="1">
        <v>1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1</v>
      </c>
      <c r="AH19" s="1">
        <v>1</v>
      </c>
      <c r="AI19" s="1">
        <v>1</v>
      </c>
      <c r="AJ19" s="1">
        <v>1</v>
      </c>
      <c r="AK19" s="1">
        <v>1</v>
      </c>
      <c r="AL19">
        <f t="shared" ref="AL19" si="10">SUM(B19:AK19)</f>
        <v>25</v>
      </c>
      <c r="AM19" s="2">
        <v>0.69</v>
      </c>
    </row>
  </sheetData>
  <mergeCells count="21">
    <mergeCell ref="R12:V12"/>
    <mergeCell ref="L2:N2"/>
    <mergeCell ref="W12:AA12"/>
    <mergeCell ref="B12:E12"/>
    <mergeCell ref="I2:K2"/>
    <mergeCell ref="O2:T2"/>
    <mergeCell ref="U2:Z2"/>
    <mergeCell ref="AA2:AI2"/>
    <mergeCell ref="B2:D2"/>
    <mergeCell ref="E2:H2"/>
    <mergeCell ref="F12:K12"/>
    <mergeCell ref="L12:Q12"/>
    <mergeCell ref="BU2:BY2"/>
    <mergeCell ref="AB12:AF12"/>
    <mergeCell ref="BZ2:CD2"/>
    <mergeCell ref="AG12:AK12"/>
    <mergeCell ref="BK2:BO2"/>
    <mergeCell ref="BP2:BT2"/>
    <mergeCell ref="AJ2:AR2"/>
    <mergeCell ref="AS2:BA2"/>
    <mergeCell ref="BB2:BJ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XIA, PEIQI</dc:creator>
  <cp:lastModifiedBy>XIA, PEIQI</cp:lastModifiedBy>
  <dcterms:created xsi:type="dcterms:W3CDTF">2023-08-24T10:00:19Z</dcterms:created>
  <dcterms:modified xsi:type="dcterms:W3CDTF">2023-08-31T12:56:44Z</dcterms:modified>
</cp:coreProperties>
</file>