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eissd2k_ic_ac_uk/Documents/Environmental Geochemistry New/Projects/Yanan/spreadsheets/"/>
    </mc:Choice>
  </mc:AlternateContent>
  <xr:revisionPtr revIDLastSave="457" documentId="8_{DEA699A5-4D74-8F44-8AC0-DFC12D7C31A6}" xr6:coauthVersionLast="47" xr6:coauthVersionMax="47" xr10:uidLastSave="{73CBD4E4-8748-7C4D-9FCA-E1B6719398E4}"/>
  <bookViews>
    <workbookView xWindow="0" yWindow="760" windowWidth="30240" windowHeight="17880" activeTab="1" xr2:uid="{6FA5D7DE-5B51-E84C-8E93-23A6D7529F83}"/>
  </bookViews>
  <sheets>
    <sheet name="Sheet1" sheetId="1" r:id="rId1"/>
    <sheet name="Sheet2" sheetId="2" r:id="rId2"/>
    <sheet name="ranked" sheetId="3" r:id="rId3"/>
  </sheets>
  <definedNames>
    <definedName name="_xlchart.v1.0" hidden="1">Sheet2!$N$1</definedName>
    <definedName name="_xlchart.v1.1" hidden="1">Sheet2!$N$627:$N$657</definedName>
    <definedName name="_xlchart.v1.10" hidden="1">ranked!$P$2:$P$592</definedName>
    <definedName name="_xlchart.v1.2" hidden="1">Sheet2!$O$3:$O$657</definedName>
    <definedName name="_xlchart.v1.3" hidden="1">Sheet2!$P$3:$P$657</definedName>
    <definedName name="_xlchart.v1.4" hidden="1">Sheet2!$N$1</definedName>
    <definedName name="_xlchart.v1.5" hidden="1">Sheet2!$N$627:$N$657</definedName>
    <definedName name="_xlchart.v1.6" hidden="1">Sheet2!$O$3:$O$657</definedName>
    <definedName name="_xlchart.v1.7" hidden="1">Sheet2!$P$3:$P$657</definedName>
    <definedName name="_xlchart.v1.8" hidden="1">ranked!$N$2:$N$592</definedName>
    <definedName name="_xlchart.v1.9" hidden="1">ranked!$O$2:$O$592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2" l="1"/>
  <c r="D3" i="3" l="1"/>
  <c r="X5" i="3"/>
  <c r="X4" i="3"/>
  <c r="X3" i="3"/>
  <c r="R12" i="3"/>
  <c r="S12" i="3"/>
  <c r="T12" i="3"/>
  <c r="R21" i="3"/>
  <c r="S21" i="3"/>
  <c r="T21" i="3"/>
  <c r="R30" i="3"/>
  <c r="S30" i="3"/>
  <c r="T30" i="3"/>
  <c r="R39" i="3"/>
  <c r="S39" i="3"/>
  <c r="T39" i="3"/>
  <c r="R48" i="3"/>
  <c r="S48" i="3"/>
  <c r="T48" i="3"/>
  <c r="R59" i="3"/>
  <c r="S59" i="3"/>
  <c r="T59" i="3"/>
  <c r="R70" i="3"/>
  <c r="S70" i="3"/>
  <c r="T70" i="3"/>
  <c r="R81" i="3"/>
  <c r="S81" i="3"/>
  <c r="T81" i="3"/>
  <c r="R92" i="3"/>
  <c r="S92" i="3"/>
  <c r="T92" i="3"/>
  <c r="R103" i="3"/>
  <c r="S103" i="3"/>
  <c r="T103" i="3"/>
  <c r="R115" i="3"/>
  <c r="S115" i="3"/>
  <c r="T115" i="3"/>
  <c r="R127" i="3"/>
  <c r="S127" i="3"/>
  <c r="T127" i="3"/>
  <c r="R139" i="3"/>
  <c r="S139" i="3"/>
  <c r="T139" i="3"/>
  <c r="R147" i="3"/>
  <c r="S147" i="3"/>
  <c r="T147" i="3"/>
  <c r="R155" i="3"/>
  <c r="S155" i="3"/>
  <c r="T155" i="3"/>
  <c r="R165" i="3"/>
  <c r="S165" i="3"/>
  <c r="T165" i="3"/>
  <c r="R175" i="3"/>
  <c r="S175" i="3"/>
  <c r="T175" i="3"/>
  <c r="R184" i="3"/>
  <c r="S184" i="3"/>
  <c r="T184" i="3"/>
  <c r="R193" i="3"/>
  <c r="S193" i="3"/>
  <c r="T193" i="3"/>
  <c r="R202" i="3"/>
  <c r="S202" i="3"/>
  <c r="T202" i="3"/>
  <c r="R211" i="3"/>
  <c r="S211" i="3"/>
  <c r="T211" i="3"/>
  <c r="R220" i="3"/>
  <c r="S220" i="3"/>
  <c r="T220" i="3"/>
  <c r="R229" i="3"/>
  <c r="S229" i="3"/>
  <c r="T229" i="3"/>
  <c r="R238" i="3"/>
  <c r="S238" i="3"/>
  <c r="T238" i="3"/>
  <c r="R247" i="3"/>
  <c r="S247" i="3"/>
  <c r="T247" i="3"/>
  <c r="R256" i="3"/>
  <c r="S256" i="3"/>
  <c r="T256" i="3"/>
  <c r="R265" i="3"/>
  <c r="S265" i="3"/>
  <c r="T265" i="3"/>
  <c r="R272" i="3"/>
  <c r="S272" i="3"/>
  <c r="T272" i="3"/>
  <c r="R279" i="3"/>
  <c r="S279" i="3"/>
  <c r="T279" i="3"/>
  <c r="R286" i="3"/>
  <c r="S286" i="3"/>
  <c r="T286" i="3"/>
  <c r="R293" i="3"/>
  <c r="S293" i="3"/>
  <c r="T293" i="3"/>
  <c r="R300" i="3"/>
  <c r="S300" i="3"/>
  <c r="T300" i="3"/>
  <c r="R309" i="3"/>
  <c r="S309" i="3"/>
  <c r="T309" i="3"/>
  <c r="R318" i="3"/>
  <c r="S318" i="3"/>
  <c r="T318" i="3"/>
  <c r="R327" i="3"/>
  <c r="S327" i="3"/>
  <c r="T327" i="3"/>
  <c r="R336" i="3"/>
  <c r="S336" i="3"/>
  <c r="T336" i="3"/>
  <c r="R345" i="3"/>
  <c r="S345" i="3"/>
  <c r="T345" i="3"/>
  <c r="R355" i="3"/>
  <c r="S355" i="3"/>
  <c r="T355" i="3"/>
  <c r="R365" i="3"/>
  <c r="S365" i="3"/>
  <c r="T365" i="3"/>
  <c r="R375" i="3"/>
  <c r="S375" i="3"/>
  <c r="T375" i="3"/>
  <c r="R385" i="3"/>
  <c r="S385" i="3"/>
  <c r="T385" i="3"/>
  <c r="R395" i="3"/>
  <c r="S395" i="3"/>
  <c r="T395" i="3"/>
  <c r="R405" i="3"/>
  <c r="S405" i="3"/>
  <c r="T405" i="3"/>
  <c r="R415" i="3"/>
  <c r="S415" i="3"/>
  <c r="T415" i="3"/>
  <c r="R425" i="3"/>
  <c r="S425" i="3"/>
  <c r="T425" i="3"/>
  <c r="R435" i="3"/>
  <c r="S435" i="3"/>
  <c r="T435" i="3"/>
  <c r="R445" i="3"/>
  <c r="S445" i="3"/>
  <c r="T445" i="3"/>
  <c r="R455" i="3"/>
  <c r="S455" i="3"/>
  <c r="T455" i="3"/>
  <c r="R465" i="3"/>
  <c r="S465" i="3"/>
  <c r="T465" i="3"/>
  <c r="R472" i="3"/>
  <c r="R475" i="3"/>
  <c r="S475" i="3"/>
  <c r="T475" i="3"/>
  <c r="R485" i="3"/>
  <c r="S485" i="3"/>
  <c r="T485" i="3"/>
  <c r="T492" i="3"/>
  <c r="R493" i="3"/>
  <c r="S493" i="3"/>
  <c r="T493" i="3"/>
  <c r="T498" i="3"/>
  <c r="R501" i="3"/>
  <c r="S501" i="3"/>
  <c r="T501" i="3"/>
  <c r="R509" i="3"/>
  <c r="S509" i="3"/>
  <c r="T509" i="3"/>
  <c r="S517" i="3"/>
  <c r="T517" i="3"/>
  <c r="S521" i="3"/>
  <c r="S522" i="3"/>
  <c r="T525" i="3"/>
  <c r="R526" i="3"/>
  <c r="S526" i="3"/>
  <c r="T526" i="3"/>
  <c r="R529" i="3"/>
  <c r="S529" i="3"/>
  <c r="R533" i="3"/>
  <c r="S536" i="3"/>
  <c r="T536" i="3"/>
  <c r="T539" i="3"/>
  <c r="T543" i="3"/>
  <c r="R544" i="3"/>
  <c r="S544" i="3"/>
  <c r="T544" i="3"/>
  <c r="R547" i="3"/>
  <c r="T549" i="3"/>
  <c r="R550" i="3"/>
  <c r="T552" i="3"/>
  <c r="R556" i="3"/>
  <c r="T558" i="3"/>
  <c r="R559" i="3"/>
  <c r="T561" i="3"/>
  <c r="R562" i="3"/>
  <c r="S562" i="3"/>
  <c r="T562" i="3"/>
  <c r="S564" i="3"/>
  <c r="R568" i="3"/>
  <c r="R569" i="3"/>
  <c r="S569" i="3"/>
  <c r="T569" i="3"/>
  <c r="T570" i="3"/>
  <c r="R574" i="3"/>
  <c r="R576" i="3"/>
  <c r="S576" i="3"/>
  <c r="T576" i="3"/>
  <c r="R577" i="3"/>
  <c r="T579" i="3"/>
  <c r="R580" i="3"/>
  <c r="T582" i="3"/>
  <c r="R583" i="3"/>
  <c r="S583" i="3"/>
  <c r="T583" i="3"/>
  <c r="S585" i="3"/>
  <c r="T585" i="3"/>
  <c r="S588" i="3"/>
  <c r="R592" i="3"/>
  <c r="T594" i="3"/>
  <c r="R595" i="3"/>
  <c r="T597" i="3"/>
  <c r="R598" i="3"/>
  <c r="S598" i="3"/>
  <c r="T598" i="3"/>
  <c r="T600" i="3"/>
  <c r="R604" i="3"/>
  <c r="S606" i="3"/>
  <c r="T606" i="3"/>
  <c r="S609" i="3"/>
  <c r="R612" i="3"/>
  <c r="R613" i="3"/>
  <c r="S613" i="3"/>
  <c r="T613" i="3"/>
  <c r="S614" i="3"/>
  <c r="T614" i="3"/>
  <c r="R617" i="3"/>
  <c r="S617" i="3"/>
  <c r="S619" i="3"/>
  <c r="T619" i="3"/>
  <c r="R620" i="3"/>
  <c r="S622" i="3"/>
  <c r="T622" i="3"/>
  <c r="R625" i="3"/>
  <c r="S625" i="3"/>
  <c r="S627" i="3"/>
  <c r="T627" i="3"/>
  <c r="R628" i="3"/>
  <c r="S628" i="3"/>
  <c r="T628" i="3"/>
  <c r="R630" i="3"/>
  <c r="S630" i="3"/>
  <c r="R631" i="3"/>
  <c r="S632" i="3"/>
  <c r="T632" i="3"/>
  <c r="R633" i="3"/>
  <c r="S633" i="3"/>
  <c r="T633" i="3"/>
  <c r="T635" i="3"/>
  <c r="R638" i="3"/>
  <c r="S638" i="3"/>
  <c r="R639" i="3"/>
  <c r="S640" i="3"/>
  <c r="T640" i="3"/>
  <c r="R641" i="3"/>
  <c r="S641" i="3"/>
  <c r="T641" i="3"/>
  <c r="R643" i="3"/>
  <c r="S643" i="3"/>
  <c r="T643" i="3"/>
  <c r="R644" i="3"/>
  <c r="S644" i="3"/>
  <c r="S645" i="3"/>
  <c r="T645" i="3"/>
  <c r="R646" i="3"/>
  <c r="S646" i="3"/>
  <c r="T646" i="3"/>
  <c r="T648" i="3"/>
  <c r="R651" i="3"/>
  <c r="S651" i="3"/>
  <c r="R652" i="3"/>
  <c r="S652" i="3"/>
  <c r="S653" i="3"/>
  <c r="T653" i="3"/>
  <c r="R654" i="3"/>
  <c r="S654" i="3"/>
  <c r="T654" i="3"/>
  <c r="T656" i="3"/>
  <c r="S3" i="3"/>
  <c r="T3" i="3"/>
  <c r="R3" i="3"/>
  <c r="P657" i="3"/>
  <c r="T657" i="3" s="1"/>
  <c r="O657" i="3"/>
  <c r="S657" i="3" s="1"/>
  <c r="N657" i="3"/>
  <c r="R657" i="3" s="1"/>
  <c r="L657" i="3"/>
  <c r="K657" i="3"/>
  <c r="J657" i="3"/>
  <c r="D204" i="3"/>
  <c r="P656" i="3"/>
  <c r="O656" i="3"/>
  <c r="S656" i="3" s="1"/>
  <c r="N656" i="3"/>
  <c r="R656" i="3" s="1"/>
  <c r="L656" i="3"/>
  <c r="K656" i="3"/>
  <c r="J656" i="3"/>
  <c r="D206" i="3"/>
  <c r="P655" i="3"/>
  <c r="T655" i="3" s="1"/>
  <c r="O655" i="3"/>
  <c r="S655" i="3" s="1"/>
  <c r="N655" i="3"/>
  <c r="R655" i="3" s="1"/>
  <c r="L655" i="3"/>
  <c r="K655" i="3"/>
  <c r="J655" i="3"/>
  <c r="D227" i="3"/>
  <c r="P654" i="3"/>
  <c r="O654" i="3"/>
  <c r="N654" i="3"/>
  <c r="L654" i="3"/>
  <c r="K654" i="3"/>
  <c r="J654" i="3"/>
  <c r="D213" i="3"/>
  <c r="P653" i="3"/>
  <c r="O653" i="3"/>
  <c r="N653" i="3"/>
  <c r="R653" i="3" s="1"/>
  <c r="L653" i="3"/>
  <c r="K653" i="3"/>
  <c r="J653" i="3"/>
  <c r="D226" i="3"/>
  <c r="P652" i="3"/>
  <c r="T652" i="3" s="1"/>
  <c r="O652" i="3"/>
  <c r="N652" i="3"/>
  <c r="L652" i="3"/>
  <c r="K652" i="3"/>
  <c r="J652" i="3"/>
  <c r="D225" i="3"/>
  <c r="P651" i="3"/>
  <c r="T651" i="3" s="1"/>
  <c r="O651" i="3"/>
  <c r="N651" i="3"/>
  <c r="L651" i="3"/>
  <c r="K651" i="3"/>
  <c r="J651" i="3"/>
  <c r="D224" i="3"/>
  <c r="P650" i="3"/>
  <c r="T650" i="3" s="1"/>
  <c r="O650" i="3"/>
  <c r="S650" i="3" s="1"/>
  <c r="N650" i="3"/>
  <c r="R650" i="3" s="1"/>
  <c r="L650" i="3"/>
  <c r="K650" i="3"/>
  <c r="J650" i="3"/>
  <c r="D236" i="3"/>
  <c r="P649" i="3"/>
  <c r="T649" i="3" s="1"/>
  <c r="O649" i="3"/>
  <c r="S649" i="3" s="1"/>
  <c r="N649" i="3"/>
  <c r="R649" i="3" s="1"/>
  <c r="L649" i="3"/>
  <c r="K649" i="3"/>
  <c r="J649" i="3"/>
  <c r="D248" i="3"/>
  <c r="P648" i="3"/>
  <c r="O648" i="3"/>
  <c r="S648" i="3" s="1"/>
  <c r="N648" i="3"/>
  <c r="R648" i="3" s="1"/>
  <c r="L648" i="3"/>
  <c r="K648" i="3"/>
  <c r="J648" i="3"/>
  <c r="D245" i="3"/>
  <c r="P647" i="3"/>
  <c r="T647" i="3" s="1"/>
  <c r="O647" i="3"/>
  <c r="S647" i="3" s="1"/>
  <c r="N647" i="3"/>
  <c r="R647" i="3" s="1"/>
  <c r="L647" i="3"/>
  <c r="K647" i="3"/>
  <c r="J647" i="3"/>
  <c r="D277" i="3"/>
  <c r="P646" i="3"/>
  <c r="O646" i="3"/>
  <c r="N646" i="3"/>
  <c r="L646" i="3"/>
  <c r="K646" i="3"/>
  <c r="J646" i="3"/>
  <c r="D314" i="3"/>
  <c r="P645" i="3"/>
  <c r="O645" i="3"/>
  <c r="N645" i="3"/>
  <c r="R645" i="3" s="1"/>
  <c r="L645" i="3"/>
  <c r="K645" i="3"/>
  <c r="J645" i="3"/>
  <c r="D354" i="3"/>
  <c r="P644" i="3"/>
  <c r="T644" i="3" s="1"/>
  <c r="O644" i="3"/>
  <c r="N644" i="3"/>
  <c r="L644" i="3"/>
  <c r="K644" i="3"/>
  <c r="J644" i="3"/>
  <c r="D423" i="3"/>
  <c r="L643" i="3"/>
  <c r="K643" i="3"/>
  <c r="J643" i="3"/>
  <c r="D657" i="3"/>
  <c r="P642" i="3"/>
  <c r="T642" i="3" s="1"/>
  <c r="O642" i="3"/>
  <c r="S642" i="3" s="1"/>
  <c r="N642" i="3"/>
  <c r="R642" i="3" s="1"/>
  <c r="L642" i="3"/>
  <c r="K642" i="3"/>
  <c r="J642" i="3"/>
  <c r="D194" i="3"/>
  <c r="P641" i="3"/>
  <c r="O641" i="3"/>
  <c r="N641" i="3"/>
  <c r="L641" i="3"/>
  <c r="K641" i="3"/>
  <c r="J641" i="3"/>
  <c r="D198" i="3"/>
  <c r="P640" i="3"/>
  <c r="O640" i="3"/>
  <c r="N640" i="3"/>
  <c r="R640" i="3" s="1"/>
  <c r="L640" i="3"/>
  <c r="K640" i="3"/>
  <c r="J640" i="3"/>
  <c r="D191" i="3"/>
  <c r="P639" i="3"/>
  <c r="T639" i="3" s="1"/>
  <c r="O639" i="3"/>
  <c r="S639" i="3" s="1"/>
  <c r="N639" i="3"/>
  <c r="L639" i="3"/>
  <c r="K639" i="3"/>
  <c r="J639" i="3"/>
  <c r="D195" i="3"/>
  <c r="P638" i="3"/>
  <c r="T638" i="3" s="1"/>
  <c r="O638" i="3"/>
  <c r="N638" i="3"/>
  <c r="L638" i="3"/>
  <c r="K638" i="3"/>
  <c r="J638" i="3"/>
  <c r="D203" i="3"/>
  <c r="P637" i="3"/>
  <c r="T637" i="3" s="1"/>
  <c r="O637" i="3"/>
  <c r="S637" i="3" s="1"/>
  <c r="N637" i="3"/>
  <c r="R637" i="3" s="1"/>
  <c r="L637" i="3"/>
  <c r="K637" i="3"/>
  <c r="J637" i="3"/>
  <c r="D208" i="3"/>
  <c r="P636" i="3"/>
  <c r="T636" i="3" s="1"/>
  <c r="O636" i="3"/>
  <c r="S636" i="3" s="1"/>
  <c r="N636" i="3"/>
  <c r="R636" i="3" s="1"/>
  <c r="L636" i="3"/>
  <c r="K636" i="3"/>
  <c r="J636" i="3"/>
  <c r="D207" i="3"/>
  <c r="P635" i="3"/>
  <c r="O635" i="3"/>
  <c r="S635" i="3" s="1"/>
  <c r="N635" i="3"/>
  <c r="R635" i="3" s="1"/>
  <c r="L635" i="3"/>
  <c r="K635" i="3"/>
  <c r="J635" i="3"/>
  <c r="D223" i="3"/>
  <c r="P634" i="3"/>
  <c r="T634" i="3" s="1"/>
  <c r="O634" i="3"/>
  <c r="S634" i="3" s="1"/>
  <c r="N634" i="3"/>
  <c r="R634" i="3" s="1"/>
  <c r="L634" i="3"/>
  <c r="K634" i="3"/>
  <c r="J634" i="3"/>
  <c r="D239" i="3"/>
  <c r="P633" i="3"/>
  <c r="O633" i="3"/>
  <c r="N633" i="3"/>
  <c r="L633" i="3"/>
  <c r="K633" i="3"/>
  <c r="J633" i="3"/>
  <c r="D260" i="3"/>
  <c r="P632" i="3"/>
  <c r="O632" i="3"/>
  <c r="N632" i="3"/>
  <c r="R632" i="3" s="1"/>
  <c r="L632" i="3"/>
  <c r="K632" i="3"/>
  <c r="J632" i="3"/>
  <c r="D254" i="3"/>
  <c r="P631" i="3"/>
  <c r="T631" i="3" s="1"/>
  <c r="O631" i="3"/>
  <c r="S631" i="3" s="1"/>
  <c r="N631" i="3"/>
  <c r="L631" i="3"/>
  <c r="K631" i="3"/>
  <c r="J631" i="3"/>
  <c r="D323" i="3"/>
  <c r="P630" i="3"/>
  <c r="T630" i="3" s="1"/>
  <c r="O630" i="3"/>
  <c r="N630" i="3"/>
  <c r="L630" i="3"/>
  <c r="K630" i="3"/>
  <c r="J630" i="3"/>
  <c r="D367" i="3"/>
  <c r="P629" i="3"/>
  <c r="T629" i="3" s="1"/>
  <c r="O629" i="3"/>
  <c r="S629" i="3" s="1"/>
  <c r="N629" i="3"/>
  <c r="R629" i="3" s="1"/>
  <c r="L629" i="3"/>
  <c r="K629" i="3"/>
  <c r="J629" i="3"/>
  <c r="D437" i="3"/>
  <c r="L628" i="3"/>
  <c r="K628" i="3"/>
  <c r="J628" i="3"/>
  <c r="D656" i="3"/>
  <c r="P627" i="3"/>
  <c r="O627" i="3"/>
  <c r="N627" i="3"/>
  <c r="R627" i="3" s="1"/>
  <c r="L627" i="3"/>
  <c r="K627" i="3"/>
  <c r="J627" i="3"/>
  <c r="D222" i="3"/>
  <c r="P626" i="3"/>
  <c r="T626" i="3" s="1"/>
  <c r="O626" i="3"/>
  <c r="S626" i="3" s="1"/>
  <c r="N626" i="3"/>
  <c r="R626" i="3" s="1"/>
  <c r="L626" i="3"/>
  <c r="K626" i="3"/>
  <c r="J626" i="3"/>
  <c r="D221" i="3"/>
  <c r="P625" i="3"/>
  <c r="T625" i="3" s="1"/>
  <c r="O625" i="3"/>
  <c r="N625" i="3"/>
  <c r="L625" i="3"/>
  <c r="K625" i="3"/>
  <c r="J625" i="3"/>
  <c r="D220" i="3"/>
  <c r="P624" i="3"/>
  <c r="T624" i="3" s="1"/>
  <c r="O624" i="3"/>
  <c r="S624" i="3" s="1"/>
  <c r="N624" i="3"/>
  <c r="R624" i="3" s="1"/>
  <c r="L624" i="3"/>
  <c r="K624" i="3"/>
  <c r="J624" i="3"/>
  <c r="D219" i="3"/>
  <c r="P623" i="3"/>
  <c r="T623" i="3" s="1"/>
  <c r="O623" i="3"/>
  <c r="S623" i="3" s="1"/>
  <c r="N623" i="3"/>
  <c r="R623" i="3" s="1"/>
  <c r="L623" i="3"/>
  <c r="K623" i="3"/>
  <c r="J623" i="3"/>
  <c r="D218" i="3"/>
  <c r="P622" i="3"/>
  <c r="O622" i="3"/>
  <c r="N622" i="3"/>
  <c r="R622" i="3" s="1"/>
  <c r="L622" i="3"/>
  <c r="K622" i="3"/>
  <c r="J622" i="3"/>
  <c r="D237" i="3"/>
  <c r="P621" i="3"/>
  <c r="T621" i="3" s="1"/>
  <c r="O621" i="3"/>
  <c r="S621" i="3" s="1"/>
  <c r="N621" i="3"/>
  <c r="R621" i="3" s="1"/>
  <c r="L621" i="3"/>
  <c r="K621" i="3"/>
  <c r="J621" i="3"/>
  <c r="D242" i="3"/>
  <c r="P620" i="3"/>
  <c r="T620" i="3" s="1"/>
  <c r="O620" i="3"/>
  <c r="S620" i="3" s="1"/>
  <c r="N620" i="3"/>
  <c r="L620" i="3"/>
  <c r="K620" i="3"/>
  <c r="J620" i="3"/>
  <c r="D244" i="3"/>
  <c r="P619" i="3"/>
  <c r="O619" i="3"/>
  <c r="N619" i="3"/>
  <c r="R619" i="3" s="1"/>
  <c r="L619" i="3"/>
  <c r="K619" i="3"/>
  <c r="J619" i="3"/>
  <c r="D259" i="3"/>
  <c r="P618" i="3"/>
  <c r="T618" i="3" s="1"/>
  <c r="O618" i="3"/>
  <c r="S618" i="3" s="1"/>
  <c r="N618" i="3"/>
  <c r="R618" i="3" s="1"/>
  <c r="L618" i="3"/>
  <c r="K618" i="3"/>
  <c r="J618" i="3"/>
  <c r="D274" i="3"/>
  <c r="P617" i="3"/>
  <c r="T617" i="3" s="1"/>
  <c r="O617" i="3"/>
  <c r="N617" i="3"/>
  <c r="L617" i="3"/>
  <c r="K617" i="3"/>
  <c r="J617" i="3"/>
  <c r="D330" i="3"/>
  <c r="P616" i="3"/>
  <c r="T616" i="3" s="1"/>
  <c r="O616" i="3"/>
  <c r="S616" i="3" s="1"/>
  <c r="N616" i="3"/>
  <c r="R616" i="3" s="1"/>
  <c r="L616" i="3"/>
  <c r="K616" i="3"/>
  <c r="J616" i="3"/>
  <c r="D364" i="3"/>
  <c r="P615" i="3"/>
  <c r="T615" i="3" s="1"/>
  <c r="O615" i="3"/>
  <c r="S615" i="3" s="1"/>
  <c r="N615" i="3"/>
  <c r="R615" i="3" s="1"/>
  <c r="L615" i="3"/>
  <c r="K615" i="3"/>
  <c r="J615" i="3"/>
  <c r="D407" i="3"/>
  <c r="P614" i="3"/>
  <c r="O614" i="3"/>
  <c r="N614" i="3"/>
  <c r="R614" i="3" s="1"/>
  <c r="L614" i="3"/>
  <c r="K614" i="3"/>
  <c r="J614" i="3"/>
  <c r="D458" i="3"/>
  <c r="L613" i="3"/>
  <c r="K613" i="3"/>
  <c r="J613" i="3"/>
  <c r="D655" i="3"/>
  <c r="P612" i="3"/>
  <c r="T612" i="3" s="1"/>
  <c r="O612" i="3"/>
  <c r="S612" i="3" s="1"/>
  <c r="N612" i="3"/>
  <c r="L612" i="3"/>
  <c r="K612" i="3"/>
  <c r="J612" i="3"/>
  <c r="D199" i="3"/>
  <c r="P611" i="3"/>
  <c r="T611" i="3" s="1"/>
  <c r="O611" i="3"/>
  <c r="S611" i="3" s="1"/>
  <c r="N611" i="3"/>
  <c r="R611" i="3" s="1"/>
  <c r="L611" i="3"/>
  <c r="K611" i="3"/>
  <c r="J611" i="3"/>
  <c r="D217" i="3"/>
  <c r="P610" i="3"/>
  <c r="T610" i="3" s="1"/>
  <c r="O610" i="3"/>
  <c r="S610" i="3" s="1"/>
  <c r="N610" i="3"/>
  <c r="R610" i="3" s="1"/>
  <c r="L610" i="3"/>
  <c r="K610" i="3"/>
  <c r="J610" i="3"/>
  <c r="D216" i="3"/>
  <c r="P609" i="3"/>
  <c r="T609" i="3" s="1"/>
  <c r="O609" i="3"/>
  <c r="N609" i="3"/>
  <c r="R609" i="3" s="1"/>
  <c r="L609" i="3"/>
  <c r="K609" i="3"/>
  <c r="J609" i="3"/>
  <c r="D215" i="3"/>
  <c r="P608" i="3"/>
  <c r="T608" i="3" s="1"/>
  <c r="O608" i="3"/>
  <c r="S608" i="3" s="1"/>
  <c r="N608" i="3"/>
  <c r="R608" i="3" s="1"/>
  <c r="L608" i="3"/>
  <c r="K608" i="3"/>
  <c r="J608" i="3"/>
  <c r="D214" i="3"/>
  <c r="P607" i="3"/>
  <c r="T607" i="3" s="1"/>
  <c r="O607" i="3"/>
  <c r="S607" i="3" s="1"/>
  <c r="N607" i="3"/>
  <c r="R607" i="3" s="1"/>
  <c r="L607" i="3"/>
  <c r="K607" i="3"/>
  <c r="J607" i="3"/>
  <c r="D238" i="3"/>
  <c r="P606" i="3"/>
  <c r="O606" i="3"/>
  <c r="N606" i="3"/>
  <c r="R606" i="3" s="1"/>
  <c r="L606" i="3"/>
  <c r="K606" i="3"/>
  <c r="J606" i="3"/>
  <c r="D246" i="3"/>
  <c r="P605" i="3"/>
  <c r="T605" i="3" s="1"/>
  <c r="O605" i="3"/>
  <c r="S605" i="3" s="1"/>
  <c r="N605" i="3"/>
  <c r="R605" i="3" s="1"/>
  <c r="L605" i="3"/>
  <c r="K605" i="3"/>
  <c r="J605" i="3"/>
  <c r="D268" i="3"/>
  <c r="P604" i="3"/>
  <c r="T604" i="3" s="1"/>
  <c r="O604" i="3"/>
  <c r="S604" i="3" s="1"/>
  <c r="N604" i="3"/>
  <c r="L604" i="3"/>
  <c r="K604" i="3"/>
  <c r="J604" i="3"/>
  <c r="D293" i="3"/>
  <c r="P603" i="3"/>
  <c r="T603" i="3" s="1"/>
  <c r="O603" i="3"/>
  <c r="S603" i="3" s="1"/>
  <c r="N603" i="3"/>
  <c r="R603" i="3" s="1"/>
  <c r="L603" i="3"/>
  <c r="K603" i="3"/>
  <c r="J603" i="3"/>
  <c r="D301" i="3"/>
  <c r="P602" i="3"/>
  <c r="T602" i="3" s="1"/>
  <c r="O602" i="3"/>
  <c r="S602" i="3" s="1"/>
  <c r="N602" i="3"/>
  <c r="R602" i="3" s="1"/>
  <c r="L602" i="3"/>
  <c r="K602" i="3"/>
  <c r="J602" i="3"/>
  <c r="D377" i="3"/>
  <c r="P601" i="3"/>
  <c r="T601" i="3" s="1"/>
  <c r="O601" i="3"/>
  <c r="S601" i="3" s="1"/>
  <c r="N601" i="3"/>
  <c r="R601" i="3" s="1"/>
  <c r="L601" i="3"/>
  <c r="K601" i="3"/>
  <c r="J601" i="3"/>
  <c r="D409" i="3"/>
  <c r="P600" i="3"/>
  <c r="O600" i="3"/>
  <c r="S600" i="3" s="1"/>
  <c r="N600" i="3"/>
  <c r="R600" i="3" s="1"/>
  <c r="L600" i="3"/>
  <c r="K600" i="3"/>
  <c r="J600" i="3"/>
  <c r="D442" i="3"/>
  <c r="P599" i="3"/>
  <c r="T599" i="3" s="1"/>
  <c r="O599" i="3"/>
  <c r="S599" i="3" s="1"/>
  <c r="N599" i="3"/>
  <c r="R599" i="3" s="1"/>
  <c r="L599" i="3"/>
  <c r="K599" i="3"/>
  <c r="J599" i="3"/>
  <c r="D485" i="3"/>
  <c r="L598" i="3"/>
  <c r="K598" i="3"/>
  <c r="J598" i="3"/>
  <c r="D654" i="3"/>
  <c r="P597" i="3"/>
  <c r="O597" i="3"/>
  <c r="S597" i="3" s="1"/>
  <c r="N597" i="3"/>
  <c r="R597" i="3" s="1"/>
  <c r="L597" i="3"/>
  <c r="K597" i="3"/>
  <c r="J597" i="3"/>
  <c r="D241" i="3"/>
  <c r="P596" i="3"/>
  <c r="T596" i="3" s="1"/>
  <c r="O596" i="3"/>
  <c r="S596" i="3" s="1"/>
  <c r="N596" i="3"/>
  <c r="R596" i="3" s="1"/>
  <c r="L596" i="3"/>
  <c r="K596" i="3"/>
  <c r="J596" i="3"/>
  <c r="D258" i="3"/>
  <c r="P595" i="3"/>
  <c r="T595" i="3" s="1"/>
  <c r="O595" i="3"/>
  <c r="S595" i="3" s="1"/>
  <c r="N595" i="3"/>
  <c r="L595" i="3"/>
  <c r="K595" i="3"/>
  <c r="J595" i="3"/>
  <c r="D255" i="3"/>
  <c r="P594" i="3"/>
  <c r="O594" i="3"/>
  <c r="S594" i="3" s="1"/>
  <c r="N594" i="3"/>
  <c r="R594" i="3" s="1"/>
  <c r="L594" i="3"/>
  <c r="K594" i="3"/>
  <c r="J594" i="3"/>
  <c r="D264" i="3"/>
  <c r="P593" i="3"/>
  <c r="T593" i="3" s="1"/>
  <c r="O593" i="3"/>
  <c r="S593" i="3" s="1"/>
  <c r="N593" i="3"/>
  <c r="R593" i="3" s="1"/>
  <c r="L593" i="3"/>
  <c r="K593" i="3"/>
  <c r="J593" i="3"/>
  <c r="D265" i="3"/>
  <c r="P592" i="3"/>
  <c r="T592" i="3" s="1"/>
  <c r="O592" i="3"/>
  <c r="S592" i="3" s="1"/>
  <c r="N592" i="3"/>
  <c r="L592" i="3"/>
  <c r="K592" i="3"/>
  <c r="J592" i="3"/>
  <c r="D278" i="3"/>
  <c r="P591" i="3"/>
  <c r="T591" i="3" s="1"/>
  <c r="O591" i="3"/>
  <c r="S591" i="3" s="1"/>
  <c r="N591" i="3"/>
  <c r="R591" i="3" s="1"/>
  <c r="L591" i="3"/>
  <c r="K591" i="3"/>
  <c r="J591" i="3"/>
  <c r="D302" i="3"/>
  <c r="P590" i="3"/>
  <c r="T590" i="3" s="1"/>
  <c r="O590" i="3"/>
  <c r="S590" i="3" s="1"/>
  <c r="N590" i="3"/>
  <c r="R590" i="3" s="1"/>
  <c r="L590" i="3"/>
  <c r="K590" i="3"/>
  <c r="J590" i="3"/>
  <c r="D324" i="3"/>
  <c r="P589" i="3"/>
  <c r="T589" i="3" s="1"/>
  <c r="O589" i="3"/>
  <c r="S589" i="3" s="1"/>
  <c r="N589" i="3"/>
  <c r="R589" i="3" s="1"/>
  <c r="L589" i="3"/>
  <c r="K589" i="3"/>
  <c r="J589" i="3"/>
  <c r="D339" i="3"/>
  <c r="P588" i="3"/>
  <c r="T588" i="3" s="1"/>
  <c r="O588" i="3"/>
  <c r="N588" i="3"/>
  <c r="R588" i="3" s="1"/>
  <c r="L588" i="3"/>
  <c r="K588" i="3"/>
  <c r="J588" i="3"/>
  <c r="D363" i="3"/>
  <c r="P587" i="3"/>
  <c r="T587" i="3" s="1"/>
  <c r="O587" i="3"/>
  <c r="S587" i="3" s="1"/>
  <c r="N587" i="3"/>
  <c r="R587" i="3" s="1"/>
  <c r="L587" i="3"/>
  <c r="K587" i="3"/>
  <c r="J587" i="3"/>
  <c r="D396" i="3"/>
  <c r="P586" i="3"/>
  <c r="T586" i="3" s="1"/>
  <c r="O586" i="3"/>
  <c r="S586" i="3" s="1"/>
  <c r="N586" i="3"/>
  <c r="R586" i="3" s="1"/>
  <c r="L586" i="3"/>
  <c r="K586" i="3"/>
  <c r="J586" i="3"/>
  <c r="D429" i="3"/>
  <c r="P585" i="3"/>
  <c r="O585" i="3"/>
  <c r="N585" i="3"/>
  <c r="R585" i="3" s="1"/>
  <c r="L585" i="3"/>
  <c r="K585" i="3"/>
  <c r="J585" i="3"/>
  <c r="D464" i="3"/>
  <c r="P584" i="3"/>
  <c r="T584" i="3" s="1"/>
  <c r="O584" i="3"/>
  <c r="S584" i="3" s="1"/>
  <c r="N584" i="3"/>
  <c r="R584" i="3" s="1"/>
  <c r="L584" i="3"/>
  <c r="K584" i="3"/>
  <c r="J584" i="3"/>
  <c r="D506" i="3"/>
  <c r="L583" i="3"/>
  <c r="K583" i="3"/>
  <c r="J583" i="3"/>
  <c r="D653" i="3"/>
  <c r="P582" i="3"/>
  <c r="O582" i="3"/>
  <c r="S582" i="3" s="1"/>
  <c r="N582" i="3"/>
  <c r="R582" i="3" s="1"/>
  <c r="L582" i="3"/>
  <c r="K582" i="3"/>
  <c r="J582" i="3"/>
  <c r="D576" i="3"/>
  <c r="P581" i="3"/>
  <c r="T581" i="3" s="1"/>
  <c r="O581" i="3"/>
  <c r="S581" i="3" s="1"/>
  <c r="N581" i="3"/>
  <c r="R581" i="3" s="1"/>
  <c r="L581" i="3"/>
  <c r="K581" i="3"/>
  <c r="J581" i="3"/>
  <c r="D575" i="3"/>
  <c r="P580" i="3"/>
  <c r="T580" i="3" s="1"/>
  <c r="O580" i="3"/>
  <c r="S580" i="3" s="1"/>
  <c r="N580" i="3"/>
  <c r="L580" i="3"/>
  <c r="K580" i="3"/>
  <c r="J580" i="3"/>
  <c r="D578" i="3"/>
  <c r="P579" i="3"/>
  <c r="O579" i="3"/>
  <c r="S579" i="3" s="1"/>
  <c r="N579" i="3"/>
  <c r="R579" i="3" s="1"/>
  <c r="L579" i="3"/>
  <c r="K579" i="3"/>
  <c r="J579" i="3"/>
  <c r="D577" i="3"/>
  <c r="P578" i="3"/>
  <c r="T578" i="3" s="1"/>
  <c r="O578" i="3"/>
  <c r="S578" i="3" s="1"/>
  <c r="N578" i="3"/>
  <c r="R578" i="3" s="1"/>
  <c r="L578" i="3"/>
  <c r="K578" i="3"/>
  <c r="J578" i="3"/>
  <c r="D580" i="3"/>
  <c r="P577" i="3"/>
  <c r="T577" i="3" s="1"/>
  <c r="O577" i="3"/>
  <c r="S577" i="3" s="1"/>
  <c r="N577" i="3"/>
  <c r="L577" i="3"/>
  <c r="K577" i="3"/>
  <c r="J577" i="3"/>
  <c r="D582" i="3"/>
  <c r="L576" i="3"/>
  <c r="K576" i="3"/>
  <c r="J576" i="3"/>
  <c r="D652" i="3"/>
  <c r="P575" i="3"/>
  <c r="T575" i="3" s="1"/>
  <c r="O575" i="3"/>
  <c r="S575" i="3" s="1"/>
  <c r="N575" i="3"/>
  <c r="R575" i="3" s="1"/>
  <c r="L575" i="3"/>
  <c r="K575" i="3"/>
  <c r="J575" i="3"/>
  <c r="D579" i="3"/>
  <c r="P574" i="3"/>
  <c r="T574" i="3" s="1"/>
  <c r="O574" i="3"/>
  <c r="S574" i="3" s="1"/>
  <c r="N574" i="3"/>
  <c r="L574" i="3"/>
  <c r="K574" i="3"/>
  <c r="J574" i="3"/>
  <c r="D581" i="3"/>
  <c r="P573" i="3"/>
  <c r="T573" i="3" s="1"/>
  <c r="O573" i="3"/>
  <c r="S573" i="3" s="1"/>
  <c r="N573" i="3"/>
  <c r="R573" i="3" s="1"/>
  <c r="L573" i="3"/>
  <c r="K573" i="3"/>
  <c r="J573" i="3"/>
  <c r="D583" i="3"/>
  <c r="P572" i="3"/>
  <c r="T572" i="3" s="1"/>
  <c r="O572" i="3"/>
  <c r="S572" i="3" s="1"/>
  <c r="N572" i="3"/>
  <c r="R572" i="3" s="1"/>
  <c r="L572" i="3"/>
  <c r="K572" i="3"/>
  <c r="J572" i="3"/>
  <c r="D584" i="3"/>
  <c r="P571" i="3"/>
  <c r="T571" i="3" s="1"/>
  <c r="O571" i="3"/>
  <c r="S571" i="3" s="1"/>
  <c r="N571" i="3"/>
  <c r="R571" i="3" s="1"/>
  <c r="L571" i="3"/>
  <c r="K571" i="3"/>
  <c r="J571" i="3"/>
  <c r="D585" i="3"/>
  <c r="P570" i="3"/>
  <c r="O570" i="3"/>
  <c r="S570" i="3" s="1"/>
  <c r="N570" i="3"/>
  <c r="R570" i="3" s="1"/>
  <c r="L570" i="3"/>
  <c r="K570" i="3"/>
  <c r="J570" i="3"/>
  <c r="D587" i="3"/>
  <c r="L569" i="3"/>
  <c r="K569" i="3"/>
  <c r="J569" i="3"/>
  <c r="D651" i="3"/>
  <c r="P568" i="3"/>
  <c r="T568" i="3" s="1"/>
  <c r="O568" i="3"/>
  <c r="S568" i="3" s="1"/>
  <c r="N568" i="3"/>
  <c r="L568" i="3"/>
  <c r="K568" i="3"/>
  <c r="J568" i="3"/>
  <c r="D586" i="3"/>
  <c r="P567" i="3"/>
  <c r="T567" i="3" s="1"/>
  <c r="O567" i="3"/>
  <c r="S567" i="3" s="1"/>
  <c r="N567" i="3"/>
  <c r="R567" i="3" s="1"/>
  <c r="L567" i="3"/>
  <c r="K567" i="3"/>
  <c r="J567" i="3"/>
  <c r="D588" i="3"/>
  <c r="P566" i="3"/>
  <c r="T566" i="3" s="1"/>
  <c r="O566" i="3"/>
  <c r="S566" i="3" s="1"/>
  <c r="N566" i="3"/>
  <c r="R566" i="3" s="1"/>
  <c r="L566" i="3"/>
  <c r="K566" i="3"/>
  <c r="J566" i="3"/>
  <c r="D589" i="3"/>
  <c r="P565" i="3"/>
  <c r="T565" i="3" s="1"/>
  <c r="O565" i="3"/>
  <c r="S565" i="3" s="1"/>
  <c r="N565" i="3"/>
  <c r="R565" i="3" s="1"/>
  <c r="L565" i="3"/>
  <c r="K565" i="3"/>
  <c r="J565" i="3"/>
  <c r="D590" i="3"/>
  <c r="P564" i="3"/>
  <c r="T564" i="3" s="1"/>
  <c r="O564" i="3"/>
  <c r="N564" i="3"/>
  <c r="R564" i="3" s="1"/>
  <c r="L564" i="3"/>
  <c r="K564" i="3"/>
  <c r="J564" i="3"/>
  <c r="D591" i="3"/>
  <c r="P563" i="3"/>
  <c r="T563" i="3" s="1"/>
  <c r="O563" i="3"/>
  <c r="S563" i="3" s="1"/>
  <c r="N563" i="3"/>
  <c r="R563" i="3" s="1"/>
  <c r="L563" i="3"/>
  <c r="K563" i="3"/>
  <c r="J563" i="3"/>
  <c r="D592" i="3"/>
  <c r="L562" i="3"/>
  <c r="K562" i="3"/>
  <c r="J562" i="3"/>
  <c r="D650" i="3"/>
  <c r="P561" i="3"/>
  <c r="O561" i="3"/>
  <c r="S561" i="3" s="1"/>
  <c r="N561" i="3"/>
  <c r="R561" i="3" s="1"/>
  <c r="L561" i="3"/>
  <c r="K561" i="3"/>
  <c r="J561" i="3"/>
  <c r="D87" i="3"/>
  <c r="P560" i="3"/>
  <c r="T560" i="3" s="1"/>
  <c r="O560" i="3"/>
  <c r="S560" i="3" s="1"/>
  <c r="N560" i="3"/>
  <c r="R560" i="3" s="1"/>
  <c r="L560" i="3"/>
  <c r="K560" i="3"/>
  <c r="J560" i="3"/>
  <c r="D92" i="3"/>
  <c r="P559" i="3"/>
  <c r="T559" i="3" s="1"/>
  <c r="O559" i="3"/>
  <c r="S559" i="3" s="1"/>
  <c r="N559" i="3"/>
  <c r="L559" i="3"/>
  <c r="K559" i="3"/>
  <c r="J559" i="3"/>
  <c r="D90" i="3"/>
  <c r="P558" i="3"/>
  <c r="O558" i="3"/>
  <c r="S558" i="3" s="1"/>
  <c r="N558" i="3"/>
  <c r="R558" i="3" s="1"/>
  <c r="L558" i="3"/>
  <c r="K558" i="3"/>
  <c r="J558" i="3"/>
  <c r="D86" i="3"/>
  <c r="P557" i="3"/>
  <c r="T557" i="3" s="1"/>
  <c r="O557" i="3"/>
  <c r="S557" i="3" s="1"/>
  <c r="N557" i="3"/>
  <c r="R557" i="3" s="1"/>
  <c r="L557" i="3"/>
  <c r="K557" i="3"/>
  <c r="J557" i="3"/>
  <c r="D89" i="3"/>
  <c r="P556" i="3"/>
  <c r="T556" i="3" s="1"/>
  <c r="O556" i="3"/>
  <c r="S556" i="3" s="1"/>
  <c r="N556" i="3"/>
  <c r="L556" i="3"/>
  <c r="K556" i="3"/>
  <c r="J556" i="3"/>
  <c r="D84" i="3"/>
  <c r="P555" i="3"/>
  <c r="T555" i="3" s="1"/>
  <c r="O555" i="3"/>
  <c r="S555" i="3" s="1"/>
  <c r="N555" i="3"/>
  <c r="R555" i="3" s="1"/>
  <c r="L555" i="3"/>
  <c r="K555" i="3"/>
  <c r="J555" i="3"/>
  <c r="D85" i="3"/>
  <c r="P554" i="3"/>
  <c r="T554" i="3" s="1"/>
  <c r="O554" i="3"/>
  <c r="S554" i="3" s="1"/>
  <c r="N554" i="3"/>
  <c r="R554" i="3" s="1"/>
  <c r="L554" i="3"/>
  <c r="K554" i="3"/>
  <c r="J554" i="3"/>
  <c r="D100" i="3"/>
  <c r="P553" i="3"/>
  <c r="T553" i="3" s="1"/>
  <c r="O553" i="3"/>
  <c r="S553" i="3" s="1"/>
  <c r="N553" i="3"/>
  <c r="R553" i="3" s="1"/>
  <c r="L553" i="3"/>
  <c r="K553" i="3"/>
  <c r="J553" i="3"/>
  <c r="D104" i="3"/>
  <c r="P552" i="3"/>
  <c r="O552" i="3"/>
  <c r="S552" i="3" s="1"/>
  <c r="N552" i="3"/>
  <c r="R552" i="3" s="1"/>
  <c r="L552" i="3"/>
  <c r="K552" i="3"/>
  <c r="J552" i="3"/>
  <c r="D106" i="3"/>
  <c r="P551" i="3"/>
  <c r="T551" i="3" s="1"/>
  <c r="O551" i="3"/>
  <c r="S551" i="3" s="1"/>
  <c r="N551" i="3"/>
  <c r="R551" i="3" s="1"/>
  <c r="L551" i="3"/>
  <c r="K551" i="3"/>
  <c r="J551" i="3"/>
  <c r="D111" i="3"/>
  <c r="P550" i="3"/>
  <c r="T550" i="3" s="1"/>
  <c r="O550" i="3"/>
  <c r="S550" i="3" s="1"/>
  <c r="N550" i="3"/>
  <c r="L550" i="3"/>
  <c r="K550" i="3"/>
  <c r="J550" i="3"/>
  <c r="D116" i="3"/>
  <c r="P549" i="3"/>
  <c r="O549" i="3"/>
  <c r="S549" i="3" s="1"/>
  <c r="N549" i="3"/>
  <c r="R549" i="3" s="1"/>
  <c r="L549" i="3"/>
  <c r="K549" i="3"/>
  <c r="J549" i="3"/>
  <c r="D123" i="3"/>
  <c r="P548" i="3"/>
  <c r="T548" i="3" s="1"/>
  <c r="O548" i="3"/>
  <c r="S548" i="3" s="1"/>
  <c r="N548" i="3"/>
  <c r="R548" i="3" s="1"/>
  <c r="L548" i="3"/>
  <c r="K548" i="3"/>
  <c r="J548" i="3"/>
  <c r="D150" i="3"/>
  <c r="P547" i="3"/>
  <c r="T547" i="3" s="1"/>
  <c r="O547" i="3"/>
  <c r="S547" i="3" s="1"/>
  <c r="N547" i="3"/>
  <c r="L547" i="3"/>
  <c r="K547" i="3"/>
  <c r="J547" i="3"/>
  <c r="D168" i="3"/>
  <c r="P546" i="3"/>
  <c r="T546" i="3" s="1"/>
  <c r="O546" i="3"/>
  <c r="S546" i="3" s="1"/>
  <c r="N546" i="3"/>
  <c r="R546" i="3" s="1"/>
  <c r="L546" i="3"/>
  <c r="K546" i="3"/>
  <c r="J546" i="3"/>
  <c r="D180" i="3"/>
  <c r="P545" i="3"/>
  <c r="T545" i="3" s="1"/>
  <c r="O545" i="3"/>
  <c r="S545" i="3" s="1"/>
  <c r="N545" i="3"/>
  <c r="R545" i="3" s="1"/>
  <c r="L545" i="3"/>
  <c r="K545" i="3"/>
  <c r="J545" i="3"/>
  <c r="D233" i="3"/>
  <c r="L544" i="3"/>
  <c r="K544" i="3"/>
  <c r="J544" i="3"/>
  <c r="D649" i="3"/>
  <c r="P543" i="3"/>
  <c r="O543" i="3"/>
  <c r="S543" i="3" s="1"/>
  <c r="N543" i="3"/>
  <c r="R543" i="3" s="1"/>
  <c r="L543" i="3"/>
  <c r="K543" i="3"/>
  <c r="J543" i="3"/>
  <c r="D130" i="3"/>
  <c r="P542" i="3"/>
  <c r="T542" i="3" s="1"/>
  <c r="O542" i="3"/>
  <c r="S542" i="3" s="1"/>
  <c r="N542" i="3"/>
  <c r="R542" i="3" s="1"/>
  <c r="L542" i="3"/>
  <c r="K542" i="3"/>
  <c r="J542" i="3"/>
  <c r="D133" i="3"/>
  <c r="P541" i="3"/>
  <c r="T541" i="3" s="1"/>
  <c r="O541" i="3"/>
  <c r="S541" i="3" s="1"/>
  <c r="N541" i="3"/>
  <c r="R541" i="3" s="1"/>
  <c r="L541" i="3"/>
  <c r="K541" i="3"/>
  <c r="J541" i="3"/>
  <c r="D137" i="3"/>
  <c r="P540" i="3"/>
  <c r="T540" i="3" s="1"/>
  <c r="O540" i="3"/>
  <c r="S540" i="3" s="1"/>
  <c r="N540" i="3"/>
  <c r="R540" i="3" s="1"/>
  <c r="L540" i="3"/>
  <c r="K540" i="3"/>
  <c r="J540" i="3"/>
  <c r="D122" i="3"/>
  <c r="P539" i="3"/>
  <c r="O539" i="3"/>
  <c r="S539" i="3" s="1"/>
  <c r="N539" i="3"/>
  <c r="R539" i="3" s="1"/>
  <c r="L539" i="3"/>
  <c r="K539" i="3"/>
  <c r="J539" i="3"/>
  <c r="D147" i="3"/>
  <c r="P538" i="3"/>
  <c r="T538" i="3" s="1"/>
  <c r="O538" i="3"/>
  <c r="S538" i="3" s="1"/>
  <c r="N538" i="3"/>
  <c r="R538" i="3" s="1"/>
  <c r="L538" i="3"/>
  <c r="K538" i="3"/>
  <c r="J538" i="3"/>
  <c r="D153" i="3"/>
  <c r="P537" i="3"/>
  <c r="T537" i="3" s="1"/>
  <c r="O537" i="3"/>
  <c r="S537" i="3" s="1"/>
  <c r="N537" i="3"/>
  <c r="R537" i="3" s="1"/>
  <c r="L537" i="3"/>
  <c r="K537" i="3"/>
  <c r="J537" i="3"/>
  <c r="D146" i="3"/>
  <c r="P536" i="3"/>
  <c r="O536" i="3"/>
  <c r="N536" i="3"/>
  <c r="R536" i="3" s="1"/>
  <c r="L536" i="3"/>
  <c r="K536" i="3"/>
  <c r="J536" i="3"/>
  <c r="D171" i="3"/>
  <c r="P535" i="3"/>
  <c r="T535" i="3" s="1"/>
  <c r="O535" i="3"/>
  <c r="S535" i="3" s="1"/>
  <c r="N535" i="3"/>
  <c r="R535" i="3" s="1"/>
  <c r="L535" i="3"/>
  <c r="K535" i="3"/>
  <c r="J535" i="3"/>
  <c r="D165" i="3"/>
  <c r="P534" i="3"/>
  <c r="T534" i="3" s="1"/>
  <c r="O534" i="3"/>
  <c r="S534" i="3" s="1"/>
  <c r="N534" i="3"/>
  <c r="R534" i="3" s="1"/>
  <c r="L534" i="3"/>
  <c r="K534" i="3"/>
  <c r="J534" i="3"/>
  <c r="D179" i="3"/>
  <c r="P533" i="3"/>
  <c r="T533" i="3" s="1"/>
  <c r="O533" i="3"/>
  <c r="S533" i="3" s="1"/>
  <c r="N533" i="3"/>
  <c r="L533" i="3"/>
  <c r="K533" i="3"/>
  <c r="J533" i="3"/>
  <c r="D190" i="3"/>
  <c r="P532" i="3"/>
  <c r="T532" i="3" s="1"/>
  <c r="O532" i="3"/>
  <c r="S532" i="3" s="1"/>
  <c r="N532" i="3"/>
  <c r="R532" i="3" s="1"/>
  <c r="L532" i="3"/>
  <c r="K532" i="3"/>
  <c r="J532" i="3"/>
  <c r="D232" i="3"/>
  <c r="P531" i="3"/>
  <c r="T531" i="3" s="1"/>
  <c r="O531" i="3"/>
  <c r="S531" i="3" s="1"/>
  <c r="N531" i="3"/>
  <c r="R531" i="3" s="1"/>
  <c r="L531" i="3"/>
  <c r="K531" i="3"/>
  <c r="J531" i="3"/>
  <c r="D231" i="3"/>
  <c r="P530" i="3"/>
  <c r="T530" i="3" s="1"/>
  <c r="O530" i="3"/>
  <c r="S530" i="3" s="1"/>
  <c r="N530" i="3"/>
  <c r="R530" i="3" s="1"/>
  <c r="L530" i="3"/>
  <c r="K530" i="3"/>
  <c r="J530" i="3"/>
  <c r="D272" i="3"/>
  <c r="P529" i="3"/>
  <c r="T529" i="3" s="1"/>
  <c r="O529" i="3"/>
  <c r="N529" i="3"/>
  <c r="L529" i="3"/>
  <c r="K529" i="3"/>
  <c r="J529" i="3"/>
  <c r="D316" i="3"/>
  <c r="P528" i="3"/>
  <c r="T528" i="3" s="1"/>
  <c r="O528" i="3"/>
  <c r="S528" i="3" s="1"/>
  <c r="N528" i="3"/>
  <c r="R528" i="3" s="1"/>
  <c r="L528" i="3"/>
  <c r="K528" i="3"/>
  <c r="J528" i="3"/>
  <c r="D337" i="3"/>
  <c r="P527" i="3"/>
  <c r="T527" i="3" s="1"/>
  <c r="O527" i="3"/>
  <c r="S527" i="3" s="1"/>
  <c r="N527" i="3"/>
  <c r="R527" i="3" s="1"/>
  <c r="L527" i="3"/>
  <c r="K527" i="3"/>
  <c r="J527" i="3"/>
  <c r="D366" i="3"/>
  <c r="L526" i="3"/>
  <c r="K526" i="3"/>
  <c r="J526" i="3"/>
  <c r="D648" i="3"/>
  <c r="P525" i="3"/>
  <c r="O525" i="3"/>
  <c r="S525" i="3" s="1"/>
  <c r="N525" i="3"/>
  <c r="R525" i="3" s="1"/>
  <c r="L525" i="3"/>
  <c r="K525" i="3"/>
  <c r="J525" i="3"/>
  <c r="D292" i="3"/>
  <c r="P524" i="3"/>
  <c r="T524" i="3" s="1"/>
  <c r="O524" i="3"/>
  <c r="S524" i="3" s="1"/>
  <c r="N524" i="3"/>
  <c r="R524" i="3" s="1"/>
  <c r="L524" i="3"/>
  <c r="K524" i="3"/>
  <c r="J524" i="3"/>
  <c r="D271" i="3"/>
  <c r="P523" i="3"/>
  <c r="T523" i="3" s="1"/>
  <c r="O523" i="3"/>
  <c r="S523" i="3" s="1"/>
  <c r="N523" i="3"/>
  <c r="R523" i="3" s="1"/>
  <c r="L523" i="3"/>
  <c r="K523" i="3"/>
  <c r="J523" i="3"/>
  <c r="D291" i="3"/>
  <c r="P522" i="3"/>
  <c r="T522" i="3" s="1"/>
  <c r="O522" i="3"/>
  <c r="N522" i="3"/>
  <c r="R522" i="3" s="1"/>
  <c r="L522" i="3"/>
  <c r="K522" i="3"/>
  <c r="J522" i="3"/>
  <c r="D263" i="3"/>
  <c r="P521" i="3"/>
  <c r="T521" i="3" s="1"/>
  <c r="O521" i="3"/>
  <c r="N521" i="3"/>
  <c r="R521" i="3" s="1"/>
  <c r="L521" i="3"/>
  <c r="K521" i="3"/>
  <c r="J521" i="3"/>
  <c r="D300" i="3"/>
  <c r="P520" i="3"/>
  <c r="T520" i="3" s="1"/>
  <c r="O520" i="3"/>
  <c r="S520" i="3" s="1"/>
  <c r="N520" i="3"/>
  <c r="R520" i="3" s="1"/>
  <c r="L520" i="3"/>
  <c r="K520" i="3"/>
  <c r="J520" i="3"/>
  <c r="D290" i="3"/>
  <c r="P519" i="3"/>
  <c r="T519" i="3" s="1"/>
  <c r="O519" i="3"/>
  <c r="S519" i="3" s="1"/>
  <c r="N519" i="3"/>
  <c r="R519" i="3" s="1"/>
  <c r="L519" i="3"/>
  <c r="K519" i="3"/>
  <c r="J519" i="3"/>
  <c r="D299" i="3"/>
  <c r="P518" i="3"/>
  <c r="T518" i="3" s="1"/>
  <c r="O518" i="3"/>
  <c r="S518" i="3" s="1"/>
  <c r="N518" i="3"/>
  <c r="R518" i="3" s="1"/>
  <c r="L518" i="3"/>
  <c r="K518" i="3"/>
  <c r="J518" i="3"/>
  <c r="D336" i="3"/>
  <c r="P517" i="3"/>
  <c r="O517" i="3"/>
  <c r="N517" i="3"/>
  <c r="R517" i="3" s="1"/>
  <c r="L517" i="3"/>
  <c r="K517" i="3"/>
  <c r="J517" i="3"/>
  <c r="D344" i="3"/>
  <c r="P516" i="3"/>
  <c r="T516" i="3" s="1"/>
  <c r="O516" i="3"/>
  <c r="S516" i="3" s="1"/>
  <c r="N516" i="3"/>
  <c r="R516" i="3" s="1"/>
  <c r="L516" i="3"/>
  <c r="K516" i="3"/>
  <c r="J516" i="3"/>
  <c r="D374" i="3"/>
  <c r="P515" i="3"/>
  <c r="T515" i="3" s="1"/>
  <c r="O515" i="3"/>
  <c r="S515" i="3" s="1"/>
  <c r="N515" i="3"/>
  <c r="R515" i="3" s="1"/>
  <c r="L515" i="3"/>
  <c r="K515" i="3"/>
  <c r="J515" i="3"/>
  <c r="D379" i="3"/>
  <c r="P514" i="3"/>
  <c r="T514" i="3" s="1"/>
  <c r="O514" i="3"/>
  <c r="S514" i="3" s="1"/>
  <c r="N514" i="3"/>
  <c r="R514" i="3" s="1"/>
  <c r="L514" i="3"/>
  <c r="K514" i="3"/>
  <c r="J514" i="3"/>
  <c r="D403" i="3"/>
  <c r="P513" i="3"/>
  <c r="T513" i="3" s="1"/>
  <c r="O513" i="3"/>
  <c r="S513" i="3" s="1"/>
  <c r="N513" i="3"/>
  <c r="R513" i="3" s="1"/>
  <c r="L513" i="3"/>
  <c r="K513" i="3"/>
  <c r="J513" i="3"/>
  <c r="D385" i="3"/>
  <c r="P512" i="3"/>
  <c r="T512" i="3" s="1"/>
  <c r="O512" i="3"/>
  <c r="S512" i="3" s="1"/>
  <c r="N512" i="3"/>
  <c r="R512" i="3" s="1"/>
  <c r="L512" i="3"/>
  <c r="K512" i="3"/>
  <c r="J512" i="3"/>
  <c r="D444" i="3"/>
  <c r="P511" i="3"/>
  <c r="T511" i="3" s="1"/>
  <c r="O511" i="3"/>
  <c r="S511" i="3" s="1"/>
  <c r="N511" i="3"/>
  <c r="R511" i="3" s="1"/>
  <c r="L511" i="3"/>
  <c r="K511" i="3"/>
  <c r="J511" i="3"/>
  <c r="D471" i="3"/>
  <c r="P510" i="3"/>
  <c r="T510" i="3" s="1"/>
  <c r="O510" i="3"/>
  <c r="S510" i="3" s="1"/>
  <c r="N510" i="3"/>
  <c r="R510" i="3" s="1"/>
  <c r="L510" i="3"/>
  <c r="K510" i="3"/>
  <c r="J510" i="3"/>
  <c r="D463" i="3"/>
  <c r="L509" i="3"/>
  <c r="K509" i="3"/>
  <c r="J509" i="3"/>
  <c r="D647" i="3"/>
  <c r="P508" i="3"/>
  <c r="T508" i="3" s="1"/>
  <c r="O508" i="3"/>
  <c r="S508" i="3" s="1"/>
  <c r="N508" i="3"/>
  <c r="R508" i="3" s="1"/>
  <c r="L508" i="3"/>
  <c r="K508" i="3"/>
  <c r="J508" i="3"/>
  <c r="D37" i="3"/>
  <c r="P507" i="3"/>
  <c r="T507" i="3" s="1"/>
  <c r="O507" i="3"/>
  <c r="S507" i="3" s="1"/>
  <c r="N507" i="3"/>
  <c r="R507" i="3" s="1"/>
  <c r="L507" i="3"/>
  <c r="K507" i="3"/>
  <c r="J507" i="3"/>
  <c r="D46" i="3"/>
  <c r="P506" i="3"/>
  <c r="T506" i="3" s="1"/>
  <c r="O506" i="3"/>
  <c r="S506" i="3" s="1"/>
  <c r="N506" i="3"/>
  <c r="R506" i="3" s="1"/>
  <c r="L506" i="3"/>
  <c r="K506" i="3"/>
  <c r="J506" i="3"/>
  <c r="D54" i="3"/>
  <c r="P505" i="3"/>
  <c r="T505" i="3" s="1"/>
  <c r="O505" i="3"/>
  <c r="S505" i="3" s="1"/>
  <c r="N505" i="3"/>
  <c r="R505" i="3" s="1"/>
  <c r="L505" i="3"/>
  <c r="K505" i="3"/>
  <c r="J505" i="3"/>
  <c r="D99" i="3"/>
  <c r="P504" i="3"/>
  <c r="T504" i="3" s="1"/>
  <c r="O504" i="3"/>
  <c r="S504" i="3" s="1"/>
  <c r="N504" i="3"/>
  <c r="R504" i="3" s="1"/>
  <c r="L504" i="3"/>
  <c r="K504" i="3"/>
  <c r="J504" i="3"/>
  <c r="D149" i="3"/>
  <c r="P503" i="3"/>
  <c r="T503" i="3" s="1"/>
  <c r="O503" i="3"/>
  <c r="S503" i="3" s="1"/>
  <c r="N503" i="3"/>
  <c r="R503" i="3" s="1"/>
  <c r="L503" i="3"/>
  <c r="K503" i="3"/>
  <c r="J503" i="3"/>
  <c r="D183" i="3"/>
  <c r="P502" i="3"/>
  <c r="T502" i="3" s="1"/>
  <c r="O502" i="3"/>
  <c r="S502" i="3" s="1"/>
  <c r="N502" i="3"/>
  <c r="R502" i="3" s="1"/>
  <c r="L502" i="3"/>
  <c r="K502" i="3"/>
  <c r="J502" i="3"/>
  <c r="D421" i="3"/>
  <c r="L501" i="3"/>
  <c r="K501" i="3"/>
  <c r="J501" i="3"/>
  <c r="D646" i="3"/>
  <c r="P500" i="3"/>
  <c r="T500" i="3" s="1"/>
  <c r="O500" i="3"/>
  <c r="S500" i="3" s="1"/>
  <c r="N500" i="3"/>
  <c r="R500" i="3" s="1"/>
  <c r="L500" i="3"/>
  <c r="K500" i="3"/>
  <c r="J500" i="3"/>
  <c r="D266" i="3"/>
  <c r="P499" i="3"/>
  <c r="T499" i="3" s="1"/>
  <c r="O499" i="3"/>
  <c r="S499" i="3" s="1"/>
  <c r="N499" i="3"/>
  <c r="R499" i="3" s="1"/>
  <c r="L499" i="3"/>
  <c r="K499" i="3"/>
  <c r="J499" i="3"/>
  <c r="D309" i="3"/>
  <c r="P498" i="3"/>
  <c r="O498" i="3"/>
  <c r="S498" i="3" s="1"/>
  <c r="N498" i="3"/>
  <c r="R498" i="3" s="1"/>
  <c r="L498" i="3"/>
  <c r="K498" i="3"/>
  <c r="J498" i="3"/>
  <c r="D318" i="3"/>
  <c r="P497" i="3"/>
  <c r="T497" i="3" s="1"/>
  <c r="O497" i="3"/>
  <c r="S497" i="3" s="1"/>
  <c r="N497" i="3"/>
  <c r="R497" i="3" s="1"/>
  <c r="L497" i="3"/>
  <c r="K497" i="3"/>
  <c r="J497" i="3"/>
  <c r="D399" i="3"/>
  <c r="P496" i="3"/>
  <c r="T496" i="3" s="1"/>
  <c r="O496" i="3"/>
  <c r="S496" i="3" s="1"/>
  <c r="N496" i="3"/>
  <c r="R496" i="3" s="1"/>
  <c r="L496" i="3"/>
  <c r="K496" i="3"/>
  <c r="J496" i="3"/>
  <c r="D428" i="3"/>
  <c r="P495" i="3"/>
  <c r="T495" i="3" s="1"/>
  <c r="O495" i="3"/>
  <c r="S495" i="3" s="1"/>
  <c r="N495" i="3"/>
  <c r="R495" i="3" s="1"/>
  <c r="L495" i="3"/>
  <c r="K495" i="3"/>
  <c r="J495" i="3"/>
  <c r="D438" i="3"/>
  <c r="P494" i="3"/>
  <c r="T494" i="3" s="1"/>
  <c r="O494" i="3"/>
  <c r="S494" i="3" s="1"/>
  <c r="N494" i="3"/>
  <c r="R494" i="3" s="1"/>
  <c r="L494" i="3"/>
  <c r="K494" i="3"/>
  <c r="J494" i="3"/>
  <c r="D457" i="3"/>
  <c r="L493" i="3"/>
  <c r="K493" i="3"/>
  <c r="J493" i="3"/>
  <c r="D645" i="3"/>
  <c r="P492" i="3"/>
  <c r="O492" i="3"/>
  <c r="S492" i="3" s="1"/>
  <c r="N492" i="3"/>
  <c r="R492" i="3" s="1"/>
  <c r="L492" i="3"/>
  <c r="K492" i="3"/>
  <c r="J492" i="3"/>
  <c r="D420" i="3"/>
  <c r="P491" i="3"/>
  <c r="T491" i="3" s="1"/>
  <c r="O491" i="3"/>
  <c r="S491" i="3" s="1"/>
  <c r="N491" i="3"/>
  <c r="R491" i="3" s="1"/>
  <c r="L491" i="3"/>
  <c r="K491" i="3"/>
  <c r="J491" i="3"/>
  <c r="D419" i="3"/>
  <c r="P490" i="3"/>
  <c r="T490" i="3" s="1"/>
  <c r="O490" i="3"/>
  <c r="S490" i="3" s="1"/>
  <c r="N490" i="3"/>
  <c r="R490" i="3" s="1"/>
  <c r="L490" i="3"/>
  <c r="K490" i="3"/>
  <c r="J490" i="3"/>
  <c r="D413" i="3"/>
  <c r="P489" i="3"/>
  <c r="T489" i="3" s="1"/>
  <c r="O489" i="3"/>
  <c r="S489" i="3" s="1"/>
  <c r="N489" i="3"/>
  <c r="R489" i="3" s="1"/>
  <c r="L489" i="3"/>
  <c r="K489" i="3"/>
  <c r="J489" i="3"/>
  <c r="D509" i="3"/>
  <c r="P488" i="3"/>
  <c r="T488" i="3" s="1"/>
  <c r="O488" i="3"/>
  <c r="S488" i="3" s="1"/>
  <c r="N488" i="3"/>
  <c r="R488" i="3" s="1"/>
  <c r="L488" i="3"/>
  <c r="K488" i="3"/>
  <c r="J488" i="3"/>
  <c r="D556" i="3"/>
  <c r="P487" i="3"/>
  <c r="T487" i="3" s="1"/>
  <c r="O487" i="3"/>
  <c r="S487" i="3" s="1"/>
  <c r="N487" i="3"/>
  <c r="R487" i="3" s="1"/>
  <c r="L487" i="3"/>
  <c r="K487" i="3"/>
  <c r="J487" i="3"/>
  <c r="D572" i="3"/>
  <c r="P486" i="3"/>
  <c r="T486" i="3" s="1"/>
  <c r="O486" i="3"/>
  <c r="S486" i="3" s="1"/>
  <c r="N486" i="3"/>
  <c r="R486" i="3" s="1"/>
  <c r="L486" i="3"/>
  <c r="K486" i="3"/>
  <c r="J486" i="3"/>
  <c r="D574" i="3"/>
  <c r="L485" i="3"/>
  <c r="K485" i="3"/>
  <c r="J485" i="3"/>
  <c r="D644" i="3"/>
  <c r="P484" i="3"/>
  <c r="T484" i="3" s="1"/>
  <c r="O484" i="3"/>
  <c r="S484" i="3" s="1"/>
  <c r="N484" i="3"/>
  <c r="R484" i="3" s="1"/>
  <c r="L484" i="3"/>
  <c r="K484" i="3"/>
  <c r="J484" i="3"/>
  <c r="D484" i="3"/>
  <c r="P483" i="3"/>
  <c r="T483" i="3" s="1"/>
  <c r="O483" i="3"/>
  <c r="S483" i="3" s="1"/>
  <c r="N483" i="3"/>
  <c r="R483" i="3" s="1"/>
  <c r="L483" i="3"/>
  <c r="K483" i="3"/>
  <c r="J483" i="3"/>
  <c r="D503" i="3"/>
  <c r="P482" i="3"/>
  <c r="T482" i="3" s="1"/>
  <c r="O482" i="3"/>
  <c r="S482" i="3" s="1"/>
  <c r="N482" i="3"/>
  <c r="R482" i="3" s="1"/>
  <c r="L482" i="3"/>
  <c r="K482" i="3"/>
  <c r="J482" i="3"/>
  <c r="D513" i="3"/>
  <c r="P481" i="3"/>
  <c r="T481" i="3" s="1"/>
  <c r="O481" i="3"/>
  <c r="S481" i="3" s="1"/>
  <c r="N481" i="3"/>
  <c r="R481" i="3" s="1"/>
  <c r="L481" i="3"/>
  <c r="K481" i="3"/>
  <c r="J481" i="3"/>
  <c r="D512" i="3"/>
  <c r="P480" i="3"/>
  <c r="T480" i="3" s="1"/>
  <c r="O480" i="3"/>
  <c r="S480" i="3" s="1"/>
  <c r="N480" i="3"/>
  <c r="R480" i="3" s="1"/>
  <c r="L480" i="3"/>
  <c r="K480" i="3"/>
  <c r="J480" i="3"/>
  <c r="D511" i="3"/>
  <c r="P479" i="3"/>
  <c r="T479" i="3" s="1"/>
  <c r="O479" i="3"/>
  <c r="S479" i="3" s="1"/>
  <c r="N479" i="3"/>
  <c r="R479" i="3" s="1"/>
  <c r="L479" i="3"/>
  <c r="K479" i="3"/>
  <c r="J479" i="3"/>
  <c r="D524" i="3"/>
  <c r="P478" i="3"/>
  <c r="T478" i="3" s="1"/>
  <c r="O478" i="3"/>
  <c r="S478" i="3" s="1"/>
  <c r="N478" i="3"/>
  <c r="R478" i="3" s="1"/>
  <c r="L478" i="3"/>
  <c r="K478" i="3"/>
  <c r="J478" i="3"/>
  <c r="D531" i="3"/>
  <c r="P477" i="3"/>
  <c r="T477" i="3" s="1"/>
  <c r="O477" i="3"/>
  <c r="S477" i="3" s="1"/>
  <c r="N477" i="3"/>
  <c r="R477" i="3" s="1"/>
  <c r="L477" i="3"/>
  <c r="K477" i="3"/>
  <c r="J477" i="3"/>
  <c r="D546" i="3"/>
  <c r="P476" i="3"/>
  <c r="T476" i="3" s="1"/>
  <c r="O476" i="3"/>
  <c r="S476" i="3" s="1"/>
  <c r="N476" i="3"/>
  <c r="R476" i="3" s="1"/>
  <c r="L476" i="3"/>
  <c r="K476" i="3"/>
  <c r="J476" i="3"/>
  <c r="D563" i="3"/>
  <c r="L475" i="3"/>
  <c r="K475" i="3"/>
  <c r="J475" i="3"/>
  <c r="D643" i="3"/>
  <c r="P474" i="3"/>
  <c r="T474" i="3" s="1"/>
  <c r="O474" i="3"/>
  <c r="S474" i="3" s="1"/>
  <c r="N474" i="3"/>
  <c r="R474" i="3" s="1"/>
  <c r="L474" i="3"/>
  <c r="K474" i="3"/>
  <c r="J474" i="3"/>
  <c r="D455" i="3"/>
  <c r="P473" i="3"/>
  <c r="T473" i="3" s="1"/>
  <c r="O473" i="3"/>
  <c r="S473" i="3" s="1"/>
  <c r="N473" i="3"/>
  <c r="R473" i="3" s="1"/>
  <c r="L473" i="3"/>
  <c r="K473" i="3"/>
  <c r="J473" i="3"/>
  <c r="D454" i="3"/>
  <c r="P472" i="3"/>
  <c r="T472" i="3" s="1"/>
  <c r="O472" i="3"/>
  <c r="S472" i="3" s="1"/>
  <c r="N472" i="3"/>
  <c r="L472" i="3"/>
  <c r="K472" i="3"/>
  <c r="J472" i="3"/>
  <c r="D486" i="3"/>
  <c r="P471" i="3"/>
  <c r="T471" i="3" s="1"/>
  <c r="O471" i="3"/>
  <c r="S471" i="3" s="1"/>
  <c r="N471" i="3"/>
  <c r="R471" i="3" s="1"/>
  <c r="L471" i="3"/>
  <c r="K471" i="3"/>
  <c r="J471" i="3"/>
  <c r="D502" i="3"/>
  <c r="P470" i="3"/>
  <c r="T470" i="3" s="1"/>
  <c r="O470" i="3"/>
  <c r="S470" i="3" s="1"/>
  <c r="N470" i="3"/>
  <c r="R470" i="3" s="1"/>
  <c r="L470" i="3"/>
  <c r="K470" i="3"/>
  <c r="J470" i="3"/>
  <c r="D501" i="3"/>
  <c r="P469" i="3"/>
  <c r="T469" i="3" s="1"/>
  <c r="O469" i="3"/>
  <c r="S469" i="3" s="1"/>
  <c r="N469" i="3"/>
  <c r="R469" i="3" s="1"/>
  <c r="L469" i="3"/>
  <c r="K469" i="3"/>
  <c r="J469" i="3"/>
  <c r="D500" i="3"/>
  <c r="P468" i="3"/>
  <c r="T468" i="3" s="1"/>
  <c r="O468" i="3"/>
  <c r="S468" i="3" s="1"/>
  <c r="N468" i="3"/>
  <c r="R468" i="3" s="1"/>
  <c r="L468" i="3"/>
  <c r="K468" i="3"/>
  <c r="J468" i="3"/>
  <c r="D518" i="3"/>
  <c r="P467" i="3"/>
  <c r="T467" i="3" s="1"/>
  <c r="O467" i="3"/>
  <c r="S467" i="3" s="1"/>
  <c r="N467" i="3"/>
  <c r="R467" i="3" s="1"/>
  <c r="L467" i="3"/>
  <c r="K467" i="3"/>
  <c r="J467" i="3"/>
  <c r="D539" i="3"/>
  <c r="P466" i="3"/>
  <c r="T466" i="3" s="1"/>
  <c r="O466" i="3"/>
  <c r="S466" i="3" s="1"/>
  <c r="N466" i="3"/>
  <c r="R466" i="3" s="1"/>
  <c r="L466" i="3"/>
  <c r="K466" i="3"/>
  <c r="J466" i="3"/>
  <c r="D566" i="3"/>
  <c r="L465" i="3"/>
  <c r="K465" i="3"/>
  <c r="J465" i="3"/>
  <c r="D642" i="3"/>
  <c r="P464" i="3"/>
  <c r="T464" i="3" s="1"/>
  <c r="O464" i="3"/>
  <c r="S464" i="3" s="1"/>
  <c r="N464" i="3"/>
  <c r="R464" i="3" s="1"/>
  <c r="L464" i="3"/>
  <c r="K464" i="3"/>
  <c r="J464" i="3"/>
  <c r="D495" i="3"/>
  <c r="P463" i="3"/>
  <c r="T463" i="3" s="1"/>
  <c r="O463" i="3"/>
  <c r="S463" i="3" s="1"/>
  <c r="N463" i="3"/>
  <c r="R463" i="3" s="1"/>
  <c r="L463" i="3"/>
  <c r="K463" i="3"/>
  <c r="J463" i="3"/>
  <c r="D517" i="3"/>
  <c r="P462" i="3"/>
  <c r="T462" i="3" s="1"/>
  <c r="O462" i="3"/>
  <c r="S462" i="3" s="1"/>
  <c r="N462" i="3"/>
  <c r="R462" i="3" s="1"/>
  <c r="L462" i="3"/>
  <c r="K462" i="3"/>
  <c r="J462" i="3"/>
  <c r="D516" i="3"/>
  <c r="P461" i="3"/>
  <c r="T461" i="3" s="1"/>
  <c r="O461" i="3"/>
  <c r="S461" i="3" s="1"/>
  <c r="N461" i="3"/>
  <c r="R461" i="3" s="1"/>
  <c r="L461" i="3"/>
  <c r="K461" i="3"/>
  <c r="J461" i="3"/>
  <c r="D523" i="3"/>
  <c r="P460" i="3"/>
  <c r="T460" i="3" s="1"/>
  <c r="O460" i="3"/>
  <c r="S460" i="3" s="1"/>
  <c r="N460" i="3"/>
  <c r="R460" i="3" s="1"/>
  <c r="L460" i="3"/>
  <c r="K460" i="3"/>
  <c r="J460" i="3"/>
  <c r="D522" i="3"/>
  <c r="P459" i="3"/>
  <c r="T459" i="3" s="1"/>
  <c r="O459" i="3"/>
  <c r="S459" i="3" s="1"/>
  <c r="N459" i="3"/>
  <c r="R459" i="3" s="1"/>
  <c r="L459" i="3"/>
  <c r="K459" i="3"/>
  <c r="J459" i="3"/>
  <c r="D521" i="3"/>
  <c r="P458" i="3"/>
  <c r="T458" i="3" s="1"/>
  <c r="O458" i="3"/>
  <c r="S458" i="3" s="1"/>
  <c r="N458" i="3"/>
  <c r="R458" i="3" s="1"/>
  <c r="L458" i="3"/>
  <c r="K458" i="3"/>
  <c r="J458" i="3"/>
  <c r="D526" i="3"/>
  <c r="P457" i="3"/>
  <c r="T457" i="3" s="1"/>
  <c r="O457" i="3"/>
  <c r="S457" i="3" s="1"/>
  <c r="N457" i="3"/>
  <c r="R457" i="3" s="1"/>
  <c r="L457" i="3"/>
  <c r="K457" i="3"/>
  <c r="J457" i="3"/>
  <c r="D538" i="3"/>
  <c r="P456" i="3"/>
  <c r="T456" i="3" s="1"/>
  <c r="O456" i="3"/>
  <c r="S456" i="3" s="1"/>
  <c r="N456" i="3"/>
  <c r="R456" i="3" s="1"/>
  <c r="L456" i="3"/>
  <c r="K456" i="3"/>
  <c r="J456" i="3"/>
  <c r="D562" i="3"/>
  <c r="L455" i="3"/>
  <c r="K455" i="3"/>
  <c r="J455" i="3"/>
  <c r="D641" i="3"/>
  <c r="P454" i="3"/>
  <c r="T454" i="3" s="1"/>
  <c r="O454" i="3"/>
  <c r="S454" i="3" s="1"/>
  <c r="N454" i="3"/>
  <c r="R454" i="3" s="1"/>
  <c r="L454" i="3"/>
  <c r="K454" i="3"/>
  <c r="J454" i="3"/>
  <c r="D369" i="3"/>
  <c r="P453" i="3"/>
  <c r="T453" i="3" s="1"/>
  <c r="O453" i="3"/>
  <c r="S453" i="3" s="1"/>
  <c r="N453" i="3"/>
  <c r="R453" i="3" s="1"/>
  <c r="L453" i="3"/>
  <c r="K453" i="3"/>
  <c r="J453" i="3"/>
  <c r="D368" i="3"/>
  <c r="P452" i="3"/>
  <c r="T452" i="3" s="1"/>
  <c r="O452" i="3"/>
  <c r="S452" i="3" s="1"/>
  <c r="N452" i="3"/>
  <c r="R452" i="3" s="1"/>
  <c r="L452" i="3"/>
  <c r="K452" i="3"/>
  <c r="J452" i="3"/>
  <c r="D398" i="3"/>
  <c r="P451" i="3"/>
  <c r="T451" i="3" s="1"/>
  <c r="O451" i="3"/>
  <c r="S451" i="3" s="1"/>
  <c r="N451" i="3"/>
  <c r="R451" i="3" s="1"/>
  <c r="L451" i="3"/>
  <c r="K451" i="3"/>
  <c r="J451" i="3"/>
  <c r="D406" i="3"/>
  <c r="P450" i="3"/>
  <c r="T450" i="3" s="1"/>
  <c r="O450" i="3"/>
  <c r="S450" i="3" s="1"/>
  <c r="N450" i="3"/>
  <c r="R450" i="3" s="1"/>
  <c r="L450" i="3"/>
  <c r="K450" i="3"/>
  <c r="J450" i="3"/>
  <c r="D405" i="3"/>
  <c r="P449" i="3"/>
  <c r="T449" i="3" s="1"/>
  <c r="O449" i="3"/>
  <c r="S449" i="3" s="1"/>
  <c r="N449" i="3"/>
  <c r="R449" i="3" s="1"/>
  <c r="L449" i="3"/>
  <c r="K449" i="3"/>
  <c r="J449" i="3"/>
  <c r="D415" i="3"/>
  <c r="P448" i="3"/>
  <c r="T448" i="3" s="1"/>
  <c r="O448" i="3"/>
  <c r="S448" i="3" s="1"/>
  <c r="N448" i="3"/>
  <c r="R448" i="3" s="1"/>
  <c r="L448" i="3"/>
  <c r="K448" i="3"/>
  <c r="J448" i="3"/>
  <c r="D436" i="3"/>
  <c r="P447" i="3"/>
  <c r="T447" i="3" s="1"/>
  <c r="O447" i="3"/>
  <c r="S447" i="3" s="1"/>
  <c r="N447" i="3"/>
  <c r="R447" i="3" s="1"/>
  <c r="L447" i="3"/>
  <c r="K447" i="3"/>
  <c r="J447" i="3"/>
  <c r="D450" i="3"/>
  <c r="P446" i="3"/>
  <c r="T446" i="3" s="1"/>
  <c r="O446" i="3"/>
  <c r="S446" i="3" s="1"/>
  <c r="N446" i="3"/>
  <c r="R446" i="3" s="1"/>
  <c r="L446" i="3"/>
  <c r="K446" i="3"/>
  <c r="J446" i="3"/>
  <c r="D482" i="3"/>
  <c r="L445" i="3"/>
  <c r="K445" i="3"/>
  <c r="J445" i="3"/>
  <c r="D640" i="3"/>
  <c r="P444" i="3"/>
  <c r="T444" i="3" s="1"/>
  <c r="O444" i="3"/>
  <c r="S444" i="3" s="1"/>
  <c r="N444" i="3"/>
  <c r="R444" i="3" s="1"/>
  <c r="L444" i="3"/>
  <c r="K444" i="3"/>
  <c r="J444" i="3"/>
  <c r="D445" i="3"/>
  <c r="P443" i="3"/>
  <c r="T443" i="3" s="1"/>
  <c r="O443" i="3"/>
  <c r="S443" i="3" s="1"/>
  <c r="N443" i="3"/>
  <c r="R443" i="3" s="1"/>
  <c r="L443" i="3"/>
  <c r="K443" i="3"/>
  <c r="J443" i="3"/>
  <c r="D451" i="3"/>
  <c r="P442" i="3"/>
  <c r="T442" i="3" s="1"/>
  <c r="O442" i="3"/>
  <c r="S442" i="3" s="1"/>
  <c r="N442" i="3"/>
  <c r="R442" i="3" s="1"/>
  <c r="L442" i="3"/>
  <c r="K442" i="3"/>
  <c r="J442" i="3"/>
  <c r="D462" i="3"/>
  <c r="P441" i="3"/>
  <c r="T441" i="3" s="1"/>
  <c r="O441" i="3"/>
  <c r="S441" i="3" s="1"/>
  <c r="N441" i="3"/>
  <c r="R441" i="3" s="1"/>
  <c r="L441" i="3"/>
  <c r="K441" i="3"/>
  <c r="J441" i="3"/>
  <c r="D466" i="3"/>
  <c r="P440" i="3"/>
  <c r="T440" i="3" s="1"/>
  <c r="O440" i="3"/>
  <c r="S440" i="3" s="1"/>
  <c r="N440" i="3"/>
  <c r="R440" i="3" s="1"/>
  <c r="L440" i="3"/>
  <c r="K440" i="3"/>
  <c r="J440" i="3"/>
  <c r="D465" i="3"/>
  <c r="P439" i="3"/>
  <c r="T439" i="3" s="1"/>
  <c r="O439" i="3"/>
  <c r="S439" i="3" s="1"/>
  <c r="N439" i="3"/>
  <c r="R439" i="3" s="1"/>
  <c r="L439" i="3"/>
  <c r="K439" i="3"/>
  <c r="J439" i="3"/>
  <c r="D488" i="3"/>
  <c r="P438" i="3"/>
  <c r="T438" i="3" s="1"/>
  <c r="O438" i="3"/>
  <c r="S438" i="3" s="1"/>
  <c r="N438" i="3"/>
  <c r="R438" i="3" s="1"/>
  <c r="L438" i="3"/>
  <c r="K438" i="3"/>
  <c r="J438" i="3"/>
  <c r="D496" i="3"/>
  <c r="P437" i="3"/>
  <c r="T437" i="3" s="1"/>
  <c r="O437" i="3"/>
  <c r="S437" i="3" s="1"/>
  <c r="N437" i="3"/>
  <c r="R437" i="3" s="1"/>
  <c r="L437" i="3"/>
  <c r="K437" i="3"/>
  <c r="J437" i="3"/>
  <c r="D508" i="3"/>
  <c r="P436" i="3"/>
  <c r="T436" i="3" s="1"/>
  <c r="O436" i="3"/>
  <c r="S436" i="3" s="1"/>
  <c r="N436" i="3"/>
  <c r="R436" i="3" s="1"/>
  <c r="L436" i="3"/>
  <c r="K436" i="3"/>
  <c r="J436" i="3"/>
  <c r="D527" i="3"/>
  <c r="L435" i="3"/>
  <c r="K435" i="3"/>
  <c r="J435" i="3"/>
  <c r="D639" i="3"/>
  <c r="P434" i="3"/>
  <c r="T434" i="3" s="1"/>
  <c r="O434" i="3"/>
  <c r="S434" i="3" s="1"/>
  <c r="N434" i="3"/>
  <c r="R434" i="3" s="1"/>
  <c r="L434" i="3"/>
  <c r="K434" i="3"/>
  <c r="J434" i="3"/>
  <c r="D469" i="3"/>
  <c r="P433" i="3"/>
  <c r="T433" i="3" s="1"/>
  <c r="O433" i="3"/>
  <c r="S433" i="3" s="1"/>
  <c r="N433" i="3"/>
  <c r="R433" i="3" s="1"/>
  <c r="L433" i="3"/>
  <c r="K433" i="3"/>
  <c r="J433" i="3"/>
  <c r="D479" i="3"/>
  <c r="P432" i="3"/>
  <c r="T432" i="3" s="1"/>
  <c r="O432" i="3"/>
  <c r="S432" i="3" s="1"/>
  <c r="N432" i="3"/>
  <c r="R432" i="3" s="1"/>
  <c r="L432" i="3"/>
  <c r="K432" i="3"/>
  <c r="J432" i="3"/>
  <c r="D483" i="3"/>
  <c r="P431" i="3"/>
  <c r="T431" i="3" s="1"/>
  <c r="O431" i="3"/>
  <c r="S431" i="3" s="1"/>
  <c r="N431" i="3"/>
  <c r="R431" i="3" s="1"/>
  <c r="L431" i="3"/>
  <c r="K431" i="3"/>
  <c r="J431" i="3"/>
  <c r="D487" i="3"/>
  <c r="P430" i="3"/>
  <c r="T430" i="3" s="1"/>
  <c r="O430" i="3"/>
  <c r="S430" i="3" s="1"/>
  <c r="N430" i="3"/>
  <c r="R430" i="3" s="1"/>
  <c r="L430" i="3"/>
  <c r="K430" i="3"/>
  <c r="J430" i="3"/>
  <c r="D494" i="3"/>
  <c r="P429" i="3"/>
  <c r="T429" i="3" s="1"/>
  <c r="O429" i="3"/>
  <c r="S429" i="3" s="1"/>
  <c r="N429" i="3"/>
  <c r="R429" i="3" s="1"/>
  <c r="L429" i="3"/>
  <c r="K429" i="3"/>
  <c r="J429" i="3"/>
  <c r="D515" i="3"/>
  <c r="P428" i="3"/>
  <c r="T428" i="3" s="1"/>
  <c r="O428" i="3"/>
  <c r="S428" i="3" s="1"/>
  <c r="N428" i="3"/>
  <c r="R428" i="3" s="1"/>
  <c r="L428" i="3"/>
  <c r="K428" i="3"/>
  <c r="J428" i="3"/>
  <c r="D520" i="3"/>
  <c r="P427" i="3"/>
  <c r="T427" i="3" s="1"/>
  <c r="O427" i="3"/>
  <c r="S427" i="3" s="1"/>
  <c r="N427" i="3"/>
  <c r="R427" i="3" s="1"/>
  <c r="L427" i="3"/>
  <c r="K427" i="3"/>
  <c r="J427" i="3"/>
  <c r="D525" i="3"/>
  <c r="P426" i="3"/>
  <c r="T426" i="3" s="1"/>
  <c r="O426" i="3"/>
  <c r="S426" i="3" s="1"/>
  <c r="N426" i="3"/>
  <c r="R426" i="3" s="1"/>
  <c r="L426" i="3"/>
  <c r="K426" i="3"/>
  <c r="J426" i="3"/>
  <c r="D530" i="3"/>
  <c r="L425" i="3"/>
  <c r="K425" i="3"/>
  <c r="J425" i="3"/>
  <c r="D638" i="3"/>
  <c r="P424" i="3"/>
  <c r="T424" i="3" s="1"/>
  <c r="O424" i="3"/>
  <c r="S424" i="3" s="1"/>
  <c r="N424" i="3"/>
  <c r="R424" i="3" s="1"/>
  <c r="L424" i="3"/>
  <c r="K424" i="3"/>
  <c r="J424" i="3"/>
  <c r="D41" i="3"/>
  <c r="P423" i="3"/>
  <c r="T423" i="3" s="1"/>
  <c r="O423" i="3"/>
  <c r="S423" i="3" s="1"/>
  <c r="N423" i="3"/>
  <c r="R423" i="3" s="1"/>
  <c r="L423" i="3"/>
  <c r="K423" i="3"/>
  <c r="J423" i="3"/>
  <c r="D42" i="3"/>
  <c r="P422" i="3"/>
  <c r="T422" i="3" s="1"/>
  <c r="O422" i="3"/>
  <c r="S422" i="3" s="1"/>
  <c r="N422" i="3"/>
  <c r="R422" i="3" s="1"/>
  <c r="L422" i="3"/>
  <c r="K422" i="3"/>
  <c r="J422" i="3"/>
  <c r="D57" i="3"/>
  <c r="P421" i="3"/>
  <c r="T421" i="3" s="1"/>
  <c r="O421" i="3"/>
  <c r="S421" i="3" s="1"/>
  <c r="N421" i="3"/>
  <c r="R421" i="3" s="1"/>
  <c r="L421" i="3"/>
  <c r="K421" i="3"/>
  <c r="J421" i="3"/>
  <c r="D56" i="3"/>
  <c r="P420" i="3"/>
  <c r="T420" i="3" s="1"/>
  <c r="O420" i="3"/>
  <c r="S420" i="3" s="1"/>
  <c r="N420" i="3"/>
  <c r="R420" i="3" s="1"/>
  <c r="L420" i="3"/>
  <c r="K420" i="3"/>
  <c r="J420" i="3"/>
  <c r="D55" i="3"/>
  <c r="P419" i="3"/>
  <c r="T419" i="3" s="1"/>
  <c r="O419" i="3"/>
  <c r="S419" i="3" s="1"/>
  <c r="N419" i="3"/>
  <c r="R419" i="3" s="1"/>
  <c r="L419" i="3"/>
  <c r="K419" i="3"/>
  <c r="J419" i="3"/>
  <c r="D67" i="3"/>
  <c r="P418" i="3"/>
  <c r="T418" i="3" s="1"/>
  <c r="O418" i="3"/>
  <c r="S418" i="3" s="1"/>
  <c r="N418" i="3"/>
  <c r="R418" i="3" s="1"/>
  <c r="L418" i="3"/>
  <c r="K418" i="3"/>
  <c r="J418" i="3"/>
  <c r="D53" i="3"/>
  <c r="P417" i="3"/>
  <c r="T417" i="3" s="1"/>
  <c r="O417" i="3"/>
  <c r="S417" i="3" s="1"/>
  <c r="N417" i="3"/>
  <c r="R417" i="3" s="1"/>
  <c r="L417" i="3"/>
  <c r="K417" i="3"/>
  <c r="J417" i="3"/>
  <c r="D95" i="3"/>
  <c r="P416" i="3"/>
  <c r="T416" i="3" s="1"/>
  <c r="O416" i="3"/>
  <c r="S416" i="3" s="1"/>
  <c r="N416" i="3"/>
  <c r="R416" i="3" s="1"/>
  <c r="L416" i="3"/>
  <c r="K416" i="3"/>
  <c r="J416" i="3"/>
  <c r="D110" i="3"/>
  <c r="L415" i="3"/>
  <c r="K415" i="3"/>
  <c r="J415" i="3"/>
  <c r="D637" i="3"/>
  <c r="P414" i="3"/>
  <c r="T414" i="3" s="1"/>
  <c r="O414" i="3"/>
  <c r="S414" i="3" s="1"/>
  <c r="N414" i="3"/>
  <c r="R414" i="3" s="1"/>
  <c r="L414" i="3"/>
  <c r="K414" i="3"/>
  <c r="J414" i="3"/>
  <c r="D68" i="3"/>
  <c r="P413" i="3"/>
  <c r="T413" i="3" s="1"/>
  <c r="O413" i="3"/>
  <c r="S413" i="3" s="1"/>
  <c r="N413" i="3"/>
  <c r="R413" i="3" s="1"/>
  <c r="L413" i="3"/>
  <c r="K413" i="3"/>
  <c r="J413" i="3"/>
  <c r="D73" i="3"/>
  <c r="P412" i="3"/>
  <c r="T412" i="3" s="1"/>
  <c r="O412" i="3"/>
  <c r="S412" i="3" s="1"/>
  <c r="N412" i="3"/>
  <c r="R412" i="3" s="1"/>
  <c r="L412" i="3"/>
  <c r="K412" i="3"/>
  <c r="J412" i="3"/>
  <c r="D72" i="3"/>
  <c r="P411" i="3"/>
  <c r="T411" i="3" s="1"/>
  <c r="O411" i="3"/>
  <c r="S411" i="3" s="1"/>
  <c r="N411" i="3"/>
  <c r="R411" i="3" s="1"/>
  <c r="L411" i="3"/>
  <c r="K411" i="3"/>
  <c r="J411" i="3"/>
  <c r="D79" i="3"/>
  <c r="P410" i="3"/>
  <c r="T410" i="3" s="1"/>
  <c r="O410" i="3"/>
  <c r="S410" i="3" s="1"/>
  <c r="N410" i="3"/>
  <c r="R410" i="3" s="1"/>
  <c r="L410" i="3"/>
  <c r="K410" i="3"/>
  <c r="J410" i="3"/>
  <c r="D71" i="3"/>
  <c r="P409" i="3"/>
  <c r="T409" i="3" s="1"/>
  <c r="O409" i="3"/>
  <c r="S409" i="3" s="1"/>
  <c r="N409" i="3"/>
  <c r="R409" i="3" s="1"/>
  <c r="L409" i="3"/>
  <c r="K409" i="3"/>
  <c r="J409" i="3"/>
  <c r="D78" i="3"/>
  <c r="P408" i="3"/>
  <c r="T408" i="3" s="1"/>
  <c r="O408" i="3"/>
  <c r="S408" i="3" s="1"/>
  <c r="N408" i="3"/>
  <c r="R408" i="3" s="1"/>
  <c r="L408" i="3"/>
  <c r="K408" i="3"/>
  <c r="J408" i="3"/>
  <c r="D103" i="3"/>
  <c r="P407" i="3"/>
  <c r="T407" i="3" s="1"/>
  <c r="O407" i="3"/>
  <c r="S407" i="3" s="1"/>
  <c r="N407" i="3"/>
  <c r="R407" i="3" s="1"/>
  <c r="L407" i="3"/>
  <c r="K407" i="3"/>
  <c r="J407" i="3"/>
  <c r="D113" i="3"/>
  <c r="P406" i="3"/>
  <c r="T406" i="3" s="1"/>
  <c r="O406" i="3"/>
  <c r="S406" i="3" s="1"/>
  <c r="N406" i="3"/>
  <c r="R406" i="3" s="1"/>
  <c r="L406" i="3"/>
  <c r="K406" i="3"/>
  <c r="J406" i="3"/>
  <c r="D129" i="3"/>
  <c r="L405" i="3"/>
  <c r="K405" i="3"/>
  <c r="J405" i="3"/>
  <c r="D636" i="3"/>
  <c r="P404" i="3"/>
  <c r="T404" i="3" s="1"/>
  <c r="O404" i="3"/>
  <c r="S404" i="3" s="1"/>
  <c r="N404" i="3"/>
  <c r="R404" i="3" s="1"/>
  <c r="L404" i="3"/>
  <c r="K404" i="3"/>
  <c r="J404" i="3"/>
  <c r="D142" i="3"/>
  <c r="P403" i="3"/>
  <c r="T403" i="3" s="1"/>
  <c r="O403" i="3"/>
  <c r="S403" i="3" s="1"/>
  <c r="N403" i="3"/>
  <c r="R403" i="3" s="1"/>
  <c r="L403" i="3"/>
  <c r="K403" i="3"/>
  <c r="J403" i="3"/>
  <c r="D136" i="3"/>
  <c r="P402" i="3"/>
  <c r="T402" i="3" s="1"/>
  <c r="O402" i="3"/>
  <c r="S402" i="3" s="1"/>
  <c r="N402" i="3"/>
  <c r="R402" i="3" s="1"/>
  <c r="L402" i="3"/>
  <c r="K402" i="3"/>
  <c r="J402" i="3"/>
  <c r="D151" i="3"/>
  <c r="P401" i="3"/>
  <c r="T401" i="3" s="1"/>
  <c r="O401" i="3"/>
  <c r="S401" i="3" s="1"/>
  <c r="N401" i="3"/>
  <c r="R401" i="3" s="1"/>
  <c r="L401" i="3"/>
  <c r="K401" i="3"/>
  <c r="J401" i="3"/>
  <c r="D156" i="3"/>
  <c r="P400" i="3"/>
  <c r="T400" i="3" s="1"/>
  <c r="O400" i="3"/>
  <c r="S400" i="3" s="1"/>
  <c r="N400" i="3"/>
  <c r="R400" i="3" s="1"/>
  <c r="L400" i="3"/>
  <c r="K400" i="3"/>
  <c r="J400" i="3"/>
  <c r="D160" i="3"/>
  <c r="P399" i="3"/>
  <c r="T399" i="3" s="1"/>
  <c r="O399" i="3"/>
  <c r="S399" i="3" s="1"/>
  <c r="N399" i="3"/>
  <c r="R399" i="3" s="1"/>
  <c r="L399" i="3"/>
  <c r="K399" i="3"/>
  <c r="J399" i="3"/>
  <c r="D169" i="3"/>
  <c r="P398" i="3"/>
  <c r="T398" i="3" s="1"/>
  <c r="O398" i="3"/>
  <c r="S398" i="3" s="1"/>
  <c r="N398" i="3"/>
  <c r="R398" i="3" s="1"/>
  <c r="L398" i="3"/>
  <c r="K398" i="3"/>
  <c r="J398" i="3"/>
  <c r="D189" i="3"/>
  <c r="P397" i="3"/>
  <c r="T397" i="3" s="1"/>
  <c r="O397" i="3"/>
  <c r="S397" i="3" s="1"/>
  <c r="N397" i="3"/>
  <c r="R397" i="3" s="1"/>
  <c r="L397" i="3"/>
  <c r="K397" i="3"/>
  <c r="J397" i="3"/>
  <c r="D240" i="3"/>
  <c r="P396" i="3"/>
  <c r="T396" i="3" s="1"/>
  <c r="O396" i="3"/>
  <c r="S396" i="3" s="1"/>
  <c r="N396" i="3"/>
  <c r="R396" i="3" s="1"/>
  <c r="L396" i="3"/>
  <c r="K396" i="3"/>
  <c r="J396" i="3"/>
  <c r="D355" i="3"/>
  <c r="L395" i="3"/>
  <c r="K395" i="3"/>
  <c r="J395" i="3"/>
  <c r="D635" i="3"/>
  <c r="P394" i="3"/>
  <c r="T394" i="3" s="1"/>
  <c r="O394" i="3"/>
  <c r="S394" i="3" s="1"/>
  <c r="N394" i="3"/>
  <c r="R394" i="3" s="1"/>
  <c r="L394" i="3"/>
  <c r="K394" i="3"/>
  <c r="J394" i="3"/>
  <c r="D376" i="3"/>
  <c r="P393" i="3"/>
  <c r="T393" i="3" s="1"/>
  <c r="O393" i="3"/>
  <c r="S393" i="3" s="1"/>
  <c r="N393" i="3"/>
  <c r="R393" i="3" s="1"/>
  <c r="L393" i="3"/>
  <c r="K393" i="3"/>
  <c r="J393" i="3"/>
  <c r="D375" i="3"/>
  <c r="P392" i="3"/>
  <c r="T392" i="3" s="1"/>
  <c r="O392" i="3"/>
  <c r="S392" i="3" s="1"/>
  <c r="N392" i="3"/>
  <c r="R392" i="3" s="1"/>
  <c r="L392" i="3"/>
  <c r="K392" i="3"/>
  <c r="J392" i="3"/>
  <c r="D382" i="3"/>
  <c r="P391" i="3"/>
  <c r="T391" i="3" s="1"/>
  <c r="O391" i="3"/>
  <c r="S391" i="3" s="1"/>
  <c r="N391" i="3"/>
  <c r="R391" i="3" s="1"/>
  <c r="L391" i="3"/>
  <c r="K391" i="3"/>
  <c r="J391" i="3"/>
  <c r="D392" i="3"/>
  <c r="P390" i="3"/>
  <c r="T390" i="3" s="1"/>
  <c r="O390" i="3"/>
  <c r="S390" i="3" s="1"/>
  <c r="N390" i="3"/>
  <c r="R390" i="3" s="1"/>
  <c r="L390" i="3"/>
  <c r="K390" i="3"/>
  <c r="J390" i="3"/>
  <c r="D381" i="3"/>
  <c r="P389" i="3"/>
  <c r="T389" i="3" s="1"/>
  <c r="O389" i="3"/>
  <c r="S389" i="3" s="1"/>
  <c r="N389" i="3"/>
  <c r="R389" i="3" s="1"/>
  <c r="L389" i="3"/>
  <c r="K389" i="3"/>
  <c r="J389" i="3"/>
  <c r="D391" i="3"/>
  <c r="P388" i="3"/>
  <c r="T388" i="3" s="1"/>
  <c r="O388" i="3"/>
  <c r="S388" i="3" s="1"/>
  <c r="N388" i="3"/>
  <c r="R388" i="3" s="1"/>
  <c r="L388" i="3"/>
  <c r="K388" i="3"/>
  <c r="J388" i="3"/>
  <c r="D390" i="3"/>
  <c r="P387" i="3"/>
  <c r="T387" i="3" s="1"/>
  <c r="O387" i="3"/>
  <c r="S387" i="3" s="1"/>
  <c r="N387" i="3"/>
  <c r="R387" i="3" s="1"/>
  <c r="L387" i="3"/>
  <c r="K387" i="3"/>
  <c r="J387" i="3"/>
  <c r="D435" i="3"/>
  <c r="P386" i="3"/>
  <c r="T386" i="3" s="1"/>
  <c r="O386" i="3"/>
  <c r="S386" i="3" s="1"/>
  <c r="N386" i="3"/>
  <c r="R386" i="3" s="1"/>
  <c r="L386" i="3"/>
  <c r="K386" i="3"/>
  <c r="J386" i="3"/>
  <c r="D499" i="3"/>
  <c r="L385" i="3"/>
  <c r="K385" i="3"/>
  <c r="J385" i="3"/>
  <c r="D634" i="3"/>
  <c r="P384" i="3"/>
  <c r="T384" i="3" s="1"/>
  <c r="O384" i="3"/>
  <c r="S384" i="3" s="1"/>
  <c r="N384" i="3"/>
  <c r="R384" i="3" s="1"/>
  <c r="L384" i="3"/>
  <c r="K384" i="3"/>
  <c r="J384" i="3"/>
  <c r="D12" i="3"/>
  <c r="P383" i="3"/>
  <c r="T383" i="3" s="1"/>
  <c r="O383" i="3"/>
  <c r="S383" i="3" s="1"/>
  <c r="N383" i="3"/>
  <c r="R383" i="3" s="1"/>
  <c r="L383" i="3"/>
  <c r="K383" i="3"/>
  <c r="J383" i="3"/>
  <c r="D11" i="3"/>
  <c r="P382" i="3"/>
  <c r="T382" i="3" s="1"/>
  <c r="O382" i="3"/>
  <c r="S382" i="3" s="1"/>
  <c r="N382" i="3"/>
  <c r="R382" i="3" s="1"/>
  <c r="L382" i="3"/>
  <c r="K382" i="3"/>
  <c r="J382" i="3"/>
  <c r="D10" i="3"/>
  <c r="P381" i="3"/>
  <c r="T381" i="3" s="1"/>
  <c r="O381" i="3"/>
  <c r="S381" i="3" s="1"/>
  <c r="N381" i="3"/>
  <c r="R381" i="3" s="1"/>
  <c r="L381" i="3"/>
  <c r="K381" i="3"/>
  <c r="J381" i="3"/>
  <c r="D15" i="3"/>
  <c r="P380" i="3"/>
  <c r="T380" i="3" s="1"/>
  <c r="O380" i="3"/>
  <c r="S380" i="3" s="1"/>
  <c r="N380" i="3"/>
  <c r="R380" i="3" s="1"/>
  <c r="L380" i="3"/>
  <c r="K380" i="3"/>
  <c r="J380" i="3"/>
  <c r="D26" i="3"/>
  <c r="P379" i="3"/>
  <c r="T379" i="3" s="1"/>
  <c r="O379" i="3"/>
  <c r="S379" i="3" s="1"/>
  <c r="N379" i="3"/>
  <c r="R379" i="3" s="1"/>
  <c r="L379" i="3"/>
  <c r="K379" i="3"/>
  <c r="J379" i="3"/>
  <c r="D47" i="3"/>
  <c r="P378" i="3"/>
  <c r="T378" i="3" s="1"/>
  <c r="O378" i="3"/>
  <c r="S378" i="3" s="1"/>
  <c r="N378" i="3"/>
  <c r="R378" i="3" s="1"/>
  <c r="L378" i="3"/>
  <c r="K378" i="3"/>
  <c r="J378" i="3"/>
  <c r="D109" i="3"/>
  <c r="P377" i="3"/>
  <c r="T377" i="3" s="1"/>
  <c r="O377" i="3"/>
  <c r="S377" i="3" s="1"/>
  <c r="N377" i="3"/>
  <c r="R377" i="3" s="1"/>
  <c r="L377" i="3"/>
  <c r="K377" i="3"/>
  <c r="J377" i="3"/>
  <c r="D298" i="3"/>
  <c r="P376" i="3"/>
  <c r="T376" i="3" s="1"/>
  <c r="O376" i="3"/>
  <c r="S376" i="3" s="1"/>
  <c r="N376" i="3"/>
  <c r="R376" i="3" s="1"/>
  <c r="L376" i="3"/>
  <c r="K376" i="3"/>
  <c r="J376" i="3"/>
  <c r="D453" i="3"/>
  <c r="L375" i="3"/>
  <c r="K375" i="3"/>
  <c r="J375" i="3"/>
  <c r="D633" i="3"/>
  <c r="P374" i="3"/>
  <c r="T374" i="3" s="1"/>
  <c r="O374" i="3"/>
  <c r="S374" i="3" s="1"/>
  <c r="N374" i="3"/>
  <c r="R374" i="3" s="1"/>
  <c r="L374" i="3"/>
  <c r="K374" i="3"/>
  <c r="J374" i="3"/>
  <c r="D9" i="3"/>
  <c r="P373" i="3"/>
  <c r="T373" i="3" s="1"/>
  <c r="O373" i="3"/>
  <c r="S373" i="3" s="1"/>
  <c r="N373" i="3"/>
  <c r="R373" i="3" s="1"/>
  <c r="L373" i="3"/>
  <c r="K373" i="3"/>
  <c r="J373" i="3"/>
  <c r="D8" i="3"/>
  <c r="P372" i="3"/>
  <c r="T372" i="3" s="1"/>
  <c r="O372" i="3"/>
  <c r="S372" i="3" s="1"/>
  <c r="N372" i="3"/>
  <c r="R372" i="3" s="1"/>
  <c r="L372" i="3"/>
  <c r="K372" i="3"/>
  <c r="J372" i="3"/>
  <c r="D7" i="3"/>
  <c r="P371" i="3"/>
  <c r="T371" i="3" s="1"/>
  <c r="O371" i="3"/>
  <c r="S371" i="3" s="1"/>
  <c r="N371" i="3"/>
  <c r="R371" i="3" s="1"/>
  <c r="L371" i="3"/>
  <c r="K371" i="3"/>
  <c r="J371" i="3"/>
  <c r="D20" i="3"/>
  <c r="P370" i="3"/>
  <c r="T370" i="3" s="1"/>
  <c r="O370" i="3"/>
  <c r="S370" i="3" s="1"/>
  <c r="N370" i="3"/>
  <c r="R370" i="3" s="1"/>
  <c r="L370" i="3"/>
  <c r="K370" i="3"/>
  <c r="J370" i="3"/>
  <c r="D33" i="3"/>
  <c r="P369" i="3"/>
  <c r="T369" i="3" s="1"/>
  <c r="O369" i="3"/>
  <c r="S369" i="3" s="1"/>
  <c r="N369" i="3"/>
  <c r="R369" i="3" s="1"/>
  <c r="L369" i="3"/>
  <c r="K369" i="3"/>
  <c r="J369" i="3"/>
  <c r="D69" i="3"/>
  <c r="P368" i="3"/>
  <c r="T368" i="3" s="1"/>
  <c r="O368" i="3"/>
  <c r="S368" i="3" s="1"/>
  <c r="N368" i="3"/>
  <c r="R368" i="3" s="1"/>
  <c r="L368" i="3"/>
  <c r="K368" i="3"/>
  <c r="J368" i="3"/>
  <c r="D128" i="3"/>
  <c r="P367" i="3"/>
  <c r="T367" i="3" s="1"/>
  <c r="O367" i="3"/>
  <c r="S367" i="3" s="1"/>
  <c r="N367" i="3"/>
  <c r="R367" i="3" s="1"/>
  <c r="L367" i="3"/>
  <c r="K367" i="3"/>
  <c r="J367" i="3"/>
  <c r="D311" i="3"/>
  <c r="P366" i="3"/>
  <c r="T366" i="3" s="1"/>
  <c r="O366" i="3"/>
  <c r="S366" i="3" s="1"/>
  <c r="N366" i="3"/>
  <c r="R366" i="3" s="1"/>
  <c r="L366" i="3"/>
  <c r="K366" i="3"/>
  <c r="J366" i="3"/>
  <c r="D461" i="3"/>
  <c r="L365" i="3"/>
  <c r="K365" i="3"/>
  <c r="J365" i="3"/>
  <c r="D632" i="3"/>
  <c r="P364" i="3"/>
  <c r="T364" i="3" s="1"/>
  <c r="O364" i="3"/>
  <c r="S364" i="3" s="1"/>
  <c r="N364" i="3"/>
  <c r="R364" i="3" s="1"/>
  <c r="L364" i="3"/>
  <c r="K364" i="3"/>
  <c r="J364" i="3"/>
  <c r="D13" i="3"/>
  <c r="P363" i="3"/>
  <c r="T363" i="3" s="1"/>
  <c r="O363" i="3"/>
  <c r="S363" i="3" s="1"/>
  <c r="N363" i="3"/>
  <c r="R363" i="3" s="1"/>
  <c r="L363" i="3"/>
  <c r="K363" i="3"/>
  <c r="J363" i="3"/>
  <c r="D14" i="3"/>
  <c r="P362" i="3"/>
  <c r="T362" i="3" s="1"/>
  <c r="O362" i="3"/>
  <c r="S362" i="3" s="1"/>
  <c r="N362" i="3"/>
  <c r="R362" i="3" s="1"/>
  <c r="L362" i="3"/>
  <c r="K362" i="3"/>
  <c r="J362" i="3"/>
  <c r="D21" i="3"/>
  <c r="P361" i="3"/>
  <c r="T361" i="3" s="1"/>
  <c r="O361" i="3"/>
  <c r="S361" i="3" s="1"/>
  <c r="N361" i="3"/>
  <c r="R361" i="3" s="1"/>
  <c r="L361" i="3"/>
  <c r="K361" i="3"/>
  <c r="J361" i="3"/>
  <c r="D27" i="3"/>
  <c r="P360" i="3"/>
  <c r="T360" i="3" s="1"/>
  <c r="O360" i="3"/>
  <c r="S360" i="3" s="1"/>
  <c r="N360" i="3"/>
  <c r="R360" i="3" s="1"/>
  <c r="L360" i="3"/>
  <c r="K360" i="3"/>
  <c r="J360" i="3"/>
  <c r="D49" i="3"/>
  <c r="P359" i="3"/>
  <c r="T359" i="3" s="1"/>
  <c r="O359" i="3"/>
  <c r="S359" i="3" s="1"/>
  <c r="N359" i="3"/>
  <c r="R359" i="3" s="1"/>
  <c r="L359" i="3"/>
  <c r="K359" i="3"/>
  <c r="J359" i="3"/>
  <c r="D91" i="3"/>
  <c r="P358" i="3"/>
  <c r="T358" i="3" s="1"/>
  <c r="O358" i="3"/>
  <c r="S358" i="3" s="1"/>
  <c r="N358" i="3"/>
  <c r="R358" i="3" s="1"/>
  <c r="L358" i="3"/>
  <c r="K358" i="3"/>
  <c r="J358" i="3"/>
  <c r="D145" i="3"/>
  <c r="P357" i="3"/>
  <c r="T357" i="3" s="1"/>
  <c r="O357" i="3"/>
  <c r="S357" i="3" s="1"/>
  <c r="N357" i="3"/>
  <c r="R357" i="3" s="1"/>
  <c r="L357" i="3"/>
  <c r="K357" i="3"/>
  <c r="J357" i="3"/>
  <c r="D328" i="3"/>
  <c r="P356" i="3"/>
  <c r="T356" i="3" s="1"/>
  <c r="O356" i="3"/>
  <c r="S356" i="3" s="1"/>
  <c r="N356" i="3"/>
  <c r="R356" i="3" s="1"/>
  <c r="L356" i="3"/>
  <c r="K356" i="3"/>
  <c r="J356" i="3"/>
  <c r="D468" i="3"/>
  <c r="L355" i="3"/>
  <c r="K355" i="3"/>
  <c r="J355" i="3"/>
  <c r="D631" i="3"/>
  <c r="P354" i="3"/>
  <c r="T354" i="3" s="1"/>
  <c r="O354" i="3"/>
  <c r="S354" i="3" s="1"/>
  <c r="N354" i="3"/>
  <c r="R354" i="3" s="1"/>
  <c r="L354" i="3"/>
  <c r="K354" i="3"/>
  <c r="J354" i="3"/>
  <c r="D44" i="3"/>
  <c r="P353" i="3"/>
  <c r="T353" i="3" s="1"/>
  <c r="O353" i="3"/>
  <c r="S353" i="3" s="1"/>
  <c r="N353" i="3"/>
  <c r="R353" i="3" s="1"/>
  <c r="L353" i="3"/>
  <c r="K353" i="3"/>
  <c r="J353" i="3"/>
  <c r="D43" i="3"/>
  <c r="P352" i="3"/>
  <c r="T352" i="3" s="1"/>
  <c r="O352" i="3"/>
  <c r="S352" i="3" s="1"/>
  <c r="N352" i="3"/>
  <c r="R352" i="3" s="1"/>
  <c r="L352" i="3"/>
  <c r="K352" i="3"/>
  <c r="J352" i="3"/>
  <c r="D48" i="3"/>
  <c r="P351" i="3"/>
  <c r="T351" i="3" s="1"/>
  <c r="O351" i="3"/>
  <c r="S351" i="3" s="1"/>
  <c r="N351" i="3"/>
  <c r="R351" i="3" s="1"/>
  <c r="L351" i="3"/>
  <c r="K351" i="3"/>
  <c r="J351" i="3"/>
  <c r="D58" i="3"/>
  <c r="P350" i="3"/>
  <c r="T350" i="3" s="1"/>
  <c r="O350" i="3"/>
  <c r="S350" i="3" s="1"/>
  <c r="N350" i="3"/>
  <c r="R350" i="3" s="1"/>
  <c r="L350" i="3"/>
  <c r="K350" i="3"/>
  <c r="J350" i="3"/>
  <c r="D83" i="3"/>
  <c r="P349" i="3"/>
  <c r="T349" i="3" s="1"/>
  <c r="O349" i="3"/>
  <c r="S349" i="3" s="1"/>
  <c r="N349" i="3"/>
  <c r="R349" i="3" s="1"/>
  <c r="L349" i="3"/>
  <c r="K349" i="3"/>
  <c r="J349" i="3"/>
  <c r="D115" i="3"/>
  <c r="P348" i="3"/>
  <c r="T348" i="3" s="1"/>
  <c r="O348" i="3"/>
  <c r="S348" i="3" s="1"/>
  <c r="N348" i="3"/>
  <c r="R348" i="3" s="1"/>
  <c r="L348" i="3"/>
  <c r="K348" i="3"/>
  <c r="J348" i="3"/>
  <c r="D167" i="3"/>
  <c r="P347" i="3"/>
  <c r="T347" i="3" s="1"/>
  <c r="O347" i="3"/>
  <c r="S347" i="3" s="1"/>
  <c r="N347" i="3"/>
  <c r="R347" i="3" s="1"/>
  <c r="L347" i="3"/>
  <c r="K347" i="3"/>
  <c r="J347" i="3"/>
  <c r="D335" i="3"/>
  <c r="P346" i="3"/>
  <c r="T346" i="3" s="1"/>
  <c r="O346" i="3"/>
  <c r="S346" i="3" s="1"/>
  <c r="N346" i="3"/>
  <c r="R346" i="3" s="1"/>
  <c r="L346" i="3"/>
  <c r="K346" i="3"/>
  <c r="J346" i="3"/>
  <c r="D470" i="3"/>
  <c r="L345" i="3"/>
  <c r="K345" i="3"/>
  <c r="J345" i="3"/>
  <c r="D630" i="3"/>
  <c r="P344" i="3"/>
  <c r="T344" i="3" s="1"/>
  <c r="O344" i="3"/>
  <c r="S344" i="3" s="1"/>
  <c r="N344" i="3"/>
  <c r="R344" i="3" s="1"/>
  <c r="L344" i="3"/>
  <c r="K344" i="3"/>
  <c r="J344" i="3"/>
  <c r="D108" i="3"/>
  <c r="P343" i="3"/>
  <c r="T343" i="3" s="1"/>
  <c r="O343" i="3"/>
  <c r="S343" i="3" s="1"/>
  <c r="N343" i="3"/>
  <c r="R343" i="3" s="1"/>
  <c r="L343" i="3"/>
  <c r="K343" i="3"/>
  <c r="J343" i="3"/>
  <c r="D144" i="3"/>
  <c r="P342" i="3"/>
  <c r="T342" i="3" s="1"/>
  <c r="O342" i="3"/>
  <c r="S342" i="3" s="1"/>
  <c r="N342" i="3"/>
  <c r="R342" i="3" s="1"/>
  <c r="L342" i="3"/>
  <c r="K342" i="3"/>
  <c r="J342" i="3"/>
  <c r="D164" i="3"/>
  <c r="P341" i="3"/>
  <c r="T341" i="3" s="1"/>
  <c r="O341" i="3"/>
  <c r="S341" i="3" s="1"/>
  <c r="N341" i="3"/>
  <c r="R341" i="3" s="1"/>
  <c r="L341" i="3"/>
  <c r="K341" i="3"/>
  <c r="J341" i="3"/>
  <c r="D188" i="3"/>
  <c r="P340" i="3"/>
  <c r="T340" i="3" s="1"/>
  <c r="O340" i="3"/>
  <c r="S340" i="3" s="1"/>
  <c r="N340" i="3"/>
  <c r="R340" i="3" s="1"/>
  <c r="L340" i="3"/>
  <c r="K340" i="3"/>
  <c r="J340" i="3"/>
  <c r="D230" i="3"/>
  <c r="P339" i="3"/>
  <c r="T339" i="3" s="1"/>
  <c r="O339" i="3"/>
  <c r="S339" i="3" s="1"/>
  <c r="N339" i="3"/>
  <c r="R339" i="3" s="1"/>
  <c r="L339" i="3"/>
  <c r="K339" i="3"/>
  <c r="J339" i="3"/>
  <c r="D297" i="3"/>
  <c r="P338" i="3"/>
  <c r="T338" i="3" s="1"/>
  <c r="O338" i="3"/>
  <c r="S338" i="3" s="1"/>
  <c r="N338" i="3"/>
  <c r="R338" i="3" s="1"/>
  <c r="L338" i="3"/>
  <c r="K338" i="3"/>
  <c r="J338" i="3"/>
  <c r="D343" i="3"/>
  <c r="P337" i="3"/>
  <c r="T337" i="3" s="1"/>
  <c r="O337" i="3"/>
  <c r="S337" i="3" s="1"/>
  <c r="N337" i="3"/>
  <c r="R337" i="3" s="1"/>
  <c r="L337" i="3"/>
  <c r="K337" i="3"/>
  <c r="J337" i="3"/>
  <c r="D389" i="3"/>
  <c r="L336" i="3"/>
  <c r="K336" i="3"/>
  <c r="J336" i="3"/>
  <c r="D629" i="3"/>
  <c r="P335" i="3"/>
  <c r="T335" i="3" s="1"/>
  <c r="O335" i="3"/>
  <c r="S335" i="3" s="1"/>
  <c r="N335" i="3"/>
  <c r="R335" i="3" s="1"/>
  <c r="L335" i="3"/>
  <c r="K335" i="3"/>
  <c r="J335" i="3"/>
  <c r="D105" i="3"/>
  <c r="P334" i="3"/>
  <c r="T334" i="3" s="1"/>
  <c r="O334" i="3"/>
  <c r="S334" i="3" s="1"/>
  <c r="N334" i="3"/>
  <c r="R334" i="3" s="1"/>
  <c r="L334" i="3"/>
  <c r="K334" i="3"/>
  <c r="J334" i="3"/>
  <c r="D117" i="3"/>
  <c r="P333" i="3"/>
  <c r="T333" i="3" s="1"/>
  <c r="O333" i="3"/>
  <c r="S333" i="3" s="1"/>
  <c r="N333" i="3"/>
  <c r="R333" i="3" s="1"/>
  <c r="L333" i="3"/>
  <c r="K333" i="3"/>
  <c r="J333" i="3"/>
  <c r="D152" i="3"/>
  <c r="P332" i="3"/>
  <c r="T332" i="3" s="1"/>
  <c r="O332" i="3"/>
  <c r="S332" i="3" s="1"/>
  <c r="N332" i="3"/>
  <c r="R332" i="3" s="1"/>
  <c r="L332" i="3"/>
  <c r="K332" i="3"/>
  <c r="J332" i="3"/>
  <c r="D177" i="3"/>
  <c r="P331" i="3"/>
  <c r="T331" i="3" s="1"/>
  <c r="O331" i="3"/>
  <c r="S331" i="3" s="1"/>
  <c r="N331" i="3"/>
  <c r="R331" i="3" s="1"/>
  <c r="L331" i="3"/>
  <c r="K331" i="3"/>
  <c r="J331" i="3"/>
  <c r="D197" i="3"/>
  <c r="P330" i="3"/>
  <c r="T330" i="3" s="1"/>
  <c r="O330" i="3"/>
  <c r="S330" i="3" s="1"/>
  <c r="N330" i="3"/>
  <c r="R330" i="3" s="1"/>
  <c r="L330" i="3"/>
  <c r="K330" i="3"/>
  <c r="J330" i="3"/>
  <c r="D262" i="3"/>
  <c r="P329" i="3"/>
  <c r="T329" i="3" s="1"/>
  <c r="O329" i="3"/>
  <c r="S329" i="3" s="1"/>
  <c r="N329" i="3"/>
  <c r="R329" i="3" s="1"/>
  <c r="L329" i="3"/>
  <c r="K329" i="3"/>
  <c r="J329" i="3"/>
  <c r="D315" i="3"/>
  <c r="P328" i="3"/>
  <c r="T328" i="3" s="1"/>
  <c r="O328" i="3"/>
  <c r="S328" i="3" s="1"/>
  <c r="N328" i="3"/>
  <c r="R328" i="3" s="1"/>
  <c r="L328" i="3"/>
  <c r="K328" i="3"/>
  <c r="J328" i="3"/>
  <c r="D402" i="3"/>
  <c r="L327" i="3"/>
  <c r="K327" i="3"/>
  <c r="J327" i="3"/>
  <c r="D628" i="3"/>
  <c r="P326" i="3"/>
  <c r="T326" i="3" s="1"/>
  <c r="O326" i="3"/>
  <c r="S326" i="3" s="1"/>
  <c r="N326" i="3"/>
  <c r="R326" i="3" s="1"/>
  <c r="L326" i="3"/>
  <c r="K326" i="3"/>
  <c r="J326" i="3"/>
  <c r="D102" i="3"/>
  <c r="P325" i="3"/>
  <c r="T325" i="3" s="1"/>
  <c r="O325" i="3"/>
  <c r="S325" i="3" s="1"/>
  <c r="N325" i="3"/>
  <c r="R325" i="3" s="1"/>
  <c r="L325" i="3"/>
  <c r="K325" i="3"/>
  <c r="J325" i="3"/>
  <c r="D101" i="3"/>
  <c r="P324" i="3"/>
  <c r="T324" i="3" s="1"/>
  <c r="O324" i="3"/>
  <c r="S324" i="3" s="1"/>
  <c r="N324" i="3"/>
  <c r="R324" i="3" s="1"/>
  <c r="L324" i="3"/>
  <c r="K324" i="3"/>
  <c r="J324" i="3"/>
  <c r="D138" i="3"/>
  <c r="P323" i="3"/>
  <c r="T323" i="3" s="1"/>
  <c r="O323" i="3"/>
  <c r="S323" i="3" s="1"/>
  <c r="N323" i="3"/>
  <c r="R323" i="3" s="1"/>
  <c r="L323" i="3"/>
  <c r="K323" i="3"/>
  <c r="J323" i="3"/>
  <c r="D159" i="3"/>
  <c r="P322" i="3"/>
  <c r="T322" i="3" s="1"/>
  <c r="O322" i="3"/>
  <c r="S322" i="3" s="1"/>
  <c r="N322" i="3"/>
  <c r="R322" i="3" s="1"/>
  <c r="L322" i="3"/>
  <c r="K322" i="3"/>
  <c r="J322" i="3"/>
  <c r="D187" i="3"/>
  <c r="P321" i="3"/>
  <c r="T321" i="3" s="1"/>
  <c r="O321" i="3"/>
  <c r="S321" i="3" s="1"/>
  <c r="N321" i="3"/>
  <c r="R321" i="3" s="1"/>
  <c r="L321" i="3"/>
  <c r="K321" i="3"/>
  <c r="J321" i="3"/>
  <c r="D196" i="3"/>
  <c r="P320" i="3"/>
  <c r="T320" i="3" s="1"/>
  <c r="O320" i="3"/>
  <c r="S320" i="3" s="1"/>
  <c r="N320" i="3"/>
  <c r="R320" i="3" s="1"/>
  <c r="L320" i="3"/>
  <c r="K320" i="3"/>
  <c r="J320" i="3"/>
  <c r="D289" i="3"/>
  <c r="P319" i="3"/>
  <c r="T319" i="3" s="1"/>
  <c r="O319" i="3"/>
  <c r="S319" i="3" s="1"/>
  <c r="N319" i="3"/>
  <c r="R319" i="3" s="1"/>
  <c r="L319" i="3"/>
  <c r="K319" i="3"/>
  <c r="J319" i="3"/>
  <c r="D373" i="3"/>
  <c r="L318" i="3"/>
  <c r="K318" i="3"/>
  <c r="J318" i="3"/>
  <c r="D627" i="3"/>
  <c r="P317" i="3"/>
  <c r="T317" i="3" s="1"/>
  <c r="O317" i="3"/>
  <c r="S317" i="3" s="1"/>
  <c r="N317" i="3"/>
  <c r="R317" i="3" s="1"/>
  <c r="L317" i="3"/>
  <c r="K317" i="3"/>
  <c r="J317" i="3"/>
  <c r="D93" i="3"/>
  <c r="P316" i="3"/>
  <c r="T316" i="3" s="1"/>
  <c r="O316" i="3"/>
  <c r="S316" i="3" s="1"/>
  <c r="N316" i="3"/>
  <c r="R316" i="3" s="1"/>
  <c r="L316" i="3"/>
  <c r="K316" i="3"/>
  <c r="J316" i="3"/>
  <c r="D94" i="3"/>
  <c r="P315" i="3"/>
  <c r="T315" i="3" s="1"/>
  <c r="O315" i="3"/>
  <c r="S315" i="3" s="1"/>
  <c r="N315" i="3"/>
  <c r="R315" i="3" s="1"/>
  <c r="L315" i="3"/>
  <c r="K315" i="3"/>
  <c r="J315" i="3"/>
  <c r="D107" i="3"/>
  <c r="P314" i="3"/>
  <c r="T314" i="3" s="1"/>
  <c r="O314" i="3"/>
  <c r="S314" i="3" s="1"/>
  <c r="N314" i="3"/>
  <c r="R314" i="3" s="1"/>
  <c r="L314" i="3"/>
  <c r="K314" i="3"/>
  <c r="J314" i="3"/>
  <c r="D135" i="3"/>
  <c r="P313" i="3"/>
  <c r="T313" i="3" s="1"/>
  <c r="O313" i="3"/>
  <c r="S313" i="3" s="1"/>
  <c r="N313" i="3"/>
  <c r="R313" i="3" s="1"/>
  <c r="L313" i="3"/>
  <c r="K313" i="3"/>
  <c r="J313" i="3"/>
  <c r="D158" i="3"/>
  <c r="P312" i="3"/>
  <c r="T312" i="3" s="1"/>
  <c r="O312" i="3"/>
  <c r="S312" i="3" s="1"/>
  <c r="N312" i="3"/>
  <c r="R312" i="3" s="1"/>
  <c r="L312" i="3"/>
  <c r="K312" i="3"/>
  <c r="J312" i="3"/>
  <c r="D192" i="3"/>
  <c r="P311" i="3"/>
  <c r="T311" i="3" s="1"/>
  <c r="O311" i="3"/>
  <c r="S311" i="3" s="1"/>
  <c r="N311" i="3"/>
  <c r="R311" i="3" s="1"/>
  <c r="L311" i="3"/>
  <c r="K311" i="3"/>
  <c r="J311" i="3"/>
  <c r="D261" i="3"/>
  <c r="P310" i="3"/>
  <c r="T310" i="3" s="1"/>
  <c r="O310" i="3"/>
  <c r="S310" i="3" s="1"/>
  <c r="N310" i="3"/>
  <c r="R310" i="3" s="1"/>
  <c r="L310" i="3"/>
  <c r="K310" i="3"/>
  <c r="J310" i="3"/>
  <c r="D388" i="3"/>
  <c r="L309" i="3"/>
  <c r="K309" i="3"/>
  <c r="J309" i="3"/>
  <c r="D626" i="3"/>
  <c r="P308" i="3"/>
  <c r="T308" i="3" s="1"/>
  <c r="O308" i="3"/>
  <c r="S308" i="3" s="1"/>
  <c r="N308" i="3"/>
  <c r="R308" i="3" s="1"/>
  <c r="L308" i="3"/>
  <c r="K308" i="3"/>
  <c r="J308" i="3"/>
  <c r="D77" i="3"/>
  <c r="P307" i="3"/>
  <c r="T307" i="3" s="1"/>
  <c r="O307" i="3"/>
  <c r="S307" i="3" s="1"/>
  <c r="N307" i="3"/>
  <c r="R307" i="3" s="1"/>
  <c r="L307" i="3"/>
  <c r="K307" i="3"/>
  <c r="J307" i="3"/>
  <c r="D76" i="3"/>
  <c r="P306" i="3"/>
  <c r="T306" i="3" s="1"/>
  <c r="O306" i="3"/>
  <c r="S306" i="3" s="1"/>
  <c r="N306" i="3"/>
  <c r="R306" i="3" s="1"/>
  <c r="L306" i="3"/>
  <c r="K306" i="3"/>
  <c r="J306" i="3"/>
  <c r="D75" i="3"/>
  <c r="P305" i="3"/>
  <c r="T305" i="3" s="1"/>
  <c r="O305" i="3"/>
  <c r="S305" i="3" s="1"/>
  <c r="N305" i="3"/>
  <c r="R305" i="3" s="1"/>
  <c r="L305" i="3"/>
  <c r="K305" i="3"/>
  <c r="J305" i="3"/>
  <c r="D74" i="3"/>
  <c r="P304" i="3"/>
  <c r="T304" i="3" s="1"/>
  <c r="O304" i="3"/>
  <c r="S304" i="3" s="1"/>
  <c r="N304" i="3"/>
  <c r="R304" i="3" s="1"/>
  <c r="L304" i="3"/>
  <c r="K304" i="3"/>
  <c r="J304" i="3"/>
  <c r="D114" i="3"/>
  <c r="P303" i="3"/>
  <c r="T303" i="3" s="1"/>
  <c r="O303" i="3"/>
  <c r="S303" i="3" s="1"/>
  <c r="N303" i="3"/>
  <c r="R303" i="3" s="1"/>
  <c r="L303" i="3"/>
  <c r="K303" i="3"/>
  <c r="J303" i="3"/>
  <c r="D134" i="3"/>
  <c r="P302" i="3"/>
  <c r="T302" i="3" s="1"/>
  <c r="O302" i="3"/>
  <c r="S302" i="3" s="1"/>
  <c r="N302" i="3"/>
  <c r="R302" i="3" s="1"/>
  <c r="L302" i="3"/>
  <c r="K302" i="3"/>
  <c r="J302" i="3"/>
  <c r="D176" i="3"/>
  <c r="P301" i="3"/>
  <c r="T301" i="3" s="1"/>
  <c r="O301" i="3"/>
  <c r="S301" i="3" s="1"/>
  <c r="N301" i="3"/>
  <c r="R301" i="3" s="1"/>
  <c r="L301" i="3"/>
  <c r="K301" i="3"/>
  <c r="J301" i="3"/>
  <c r="D296" i="3"/>
  <c r="L300" i="3"/>
  <c r="K300" i="3"/>
  <c r="J300" i="3"/>
  <c r="D625" i="3"/>
  <c r="P299" i="3"/>
  <c r="T299" i="3" s="1"/>
  <c r="O299" i="3"/>
  <c r="S299" i="3" s="1"/>
  <c r="N299" i="3"/>
  <c r="R299" i="3" s="1"/>
  <c r="L299" i="3"/>
  <c r="K299" i="3"/>
  <c r="J299" i="3"/>
  <c r="D550" i="3"/>
  <c r="P298" i="3"/>
  <c r="T298" i="3" s="1"/>
  <c r="O298" i="3"/>
  <c r="S298" i="3" s="1"/>
  <c r="N298" i="3"/>
  <c r="R298" i="3" s="1"/>
  <c r="L298" i="3"/>
  <c r="K298" i="3"/>
  <c r="J298" i="3"/>
  <c r="D549" i="3"/>
  <c r="P297" i="3"/>
  <c r="T297" i="3" s="1"/>
  <c r="O297" i="3"/>
  <c r="S297" i="3" s="1"/>
  <c r="N297" i="3"/>
  <c r="R297" i="3" s="1"/>
  <c r="L297" i="3"/>
  <c r="K297" i="3"/>
  <c r="J297" i="3"/>
  <c r="D548" i="3"/>
  <c r="P296" i="3"/>
  <c r="T296" i="3" s="1"/>
  <c r="O296" i="3"/>
  <c r="S296" i="3" s="1"/>
  <c r="N296" i="3"/>
  <c r="R296" i="3" s="1"/>
  <c r="L296" i="3"/>
  <c r="K296" i="3"/>
  <c r="J296" i="3"/>
  <c r="D551" i="3"/>
  <c r="P295" i="3"/>
  <c r="T295" i="3" s="1"/>
  <c r="O295" i="3"/>
  <c r="S295" i="3" s="1"/>
  <c r="N295" i="3"/>
  <c r="R295" i="3" s="1"/>
  <c r="L295" i="3"/>
  <c r="K295" i="3"/>
  <c r="J295" i="3"/>
  <c r="D564" i="3"/>
  <c r="P294" i="3"/>
  <c r="T294" i="3" s="1"/>
  <c r="O294" i="3"/>
  <c r="S294" i="3" s="1"/>
  <c r="N294" i="3"/>
  <c r="R294" i="3" s="1"/>
  <c r="L294" i="3"/>
  <c r="K294" i="3"/>
  <c r="J294" i="3"/>
  <c r="D570" i="3"/>
  <c r="L293" i="3"/>
  <c r="K293" i="3"/>
  <c r="J293" i="3"/>
  <c r="D624" i="3"/>
  <c r="P292" i="3"/>
  <c r="T292" i="3" s="1"/>
  <c r="O292" i="3"/>
  <c r="S292" i="3" s="1"/>
  <c r="N292" i="3"/>
  <c r="R292" i="3" s="1"/>
  <c r="L292" i="3"/>
  <c r="K292" i="3"/>
  <c r="J292" i="3"/>
  <c r="D542" i="3"/>
  <c r="P291" i="3"/>
  <c r="T291" i="3" s="1"/>
  <c r="O291" i="3"/>
  <c r="S291" i="3" s="1"/>
  <c r="N291" i="3"/>
  <c r="R291" i="3" s="1"/>
  <c r="L291" i="3"/>
  <c r="K291" i="3"/>
  <c r="J291" i="3"/>
  <c r="D541" i="3"/>
  <c r="P290" i="3"/>
  <c r="T290" i="3" s="1"/>
  <c r="O290" i="3"/>
  <c r="S290" i="3" s="1"/>
  <c r="N290" i="3"/>
  <c r="R290" i="3" s="1"/>
  <c r="L290" i="3"/>
  <c r="K290" i="3"/>
  <c r="J290" i="3"/>
  <c r="D540" i="3"/>
  <c r="P289" i="3"/>
  <c r="T289" i="3" s="1"/>
  <c r="O289" i="3"/>
  <c r="S289" i="3" s="1"/>
  <c r="N289" i="3"/>
  <c r="R289" i="3" s="1"/>
  <c r="L289" i="3"/>
  <c r="K289" i="3"/>
  <c r="J289" i="3"/>
  <c r="D552" i="3"/>
  <c r="P288" i="3"/>
  <c r="T288" i="3" s="1"/>
  <c r="O288" i="3"/>
  <c r="S288" i="3" s="1"/>
  <c r="N288" i="3"/>
  <c r="R288" i="3" s="1"/>
  <c r="L288" i="3"/>
  <c r="K288" i="3"/>
  <c r="J288" i="3"/>
  <c r="D561" i="3"/>
  <c r="P287" i="3"/>
  <c r="T287" i="3" s="1"/>
  <c r="O287" i="3"/>
  <c r="S287" i="3" s="1"/>
  <c r="N287" i="3"/>
  <c r="R287" i="3" s="1"/>
  <c r="L287" i="3"/>
  <c r="K287" i="3"/>
  <c r="J287" i="3"/>
  <c r="D569" i="3"/>
  <c r="L286" i="3"/>
  <c r="K286" i="3"/>
  <c r="J286" i="3"/>
  <c r="D623" i="3"/>
  <c r="P285" i="3"/>
  <c r="T285" i="3" s="1"/>
  <c r="O285" i="3"/>
  <c r="S285" i="3" s="1"/>
  <c r="N285" i="3"/>
  <c r="R285" i="3" s="1"/>
  <c r="L285" i="3"/>
  <c r="K285" i="3"/>
  <c r="J285" i="3"/>
  <c r="D545" i="3"/>
  <c r="P284" i="3"/>
  <c r="T284" i="3" s="1"/>
  <c r="O284" i="3"/>
  <c r="S284" i="3" s="1"/>
  <c r="N284" i="3"/>
  <c r="R284" i="3" s="1"/>
  <c r="L284" i="3"/>
  <c r="K284" i="3"/>
  <c r="J284" i="3"/>
  <c r="D544" i="3"/>
  <c r="P283" i="3"/>
  <c r="T283" i="3" s="1"/>
  <c r="O283" i="3"/>
  <c r="S283" i="3" s="1"/>
  <c r="N283" i="3"/>
  <c r="R283" i="3" s="1"/>
  <c r="L283" i="3"/>
  <c r="K283" i="3"/>
  <c r="J283" i="3"/>
  <c r="D543" i="3"/>
  <c r="P282" i="3"/>
  <c r="T282" i="3" s="1"/>
  <c r="O282" i="3"/>
  <c r="S282" i="3" s="1"/>
  <c r="N282" i="3"/>
  <c r="R282" i="3" s="1"/>
  <c r="L282" i="3"/>
  <c r="K282" i="3"/>
  <c r="J282" i="3"/>
  <c r="D554" i="3"/>
  <c r="P281" i="3"/>
  <c r="T281" i="3" s="1"/>
  <c r="O281" i="3"/>
  <c r="S281" i="3" s="1"/>
  <c r="N281" i="3"/>
  <c r="R281" i="3" s="1"/>
  <c r="L281" i="3"/>
  <c r="K281" i="3"/>
  <c r="J281" i="3"/>
  <c r="D560" i="3"/>
  <c r="P280" i="3"/>
  <c r="T280" i="3" s="1"/>
  <c r="O280" i="3"/>
  <c r="S280" i="3" s="1"/>
  <c r="N280" i="3"/>
  <c r="R280" i="3" s="1"/>
  <c r="L280" i="3"/>
  <c r="K280" i="3"/>
  <c r="J280" i="3"/>
  <c r="D571" i="3"/>
  <c r="L279" i="3"/>
  <c r="K279" i="3"/>
  <c r="J279" i="3"/>
  <c r="D622" i="3"/>
  <c r="P278" i="3"/>
  <c r="T278" i="3" s="1"/>
  <c r="O278" i="3"/>
  <c r="S278" i="3" s="1"/>
  <c r="N278" i="3"/>
  <c r="R278" i="3" s="1"/>
  <c r="L278" i="3"/>
  <c r="K278" i="3"/>
  <c r="J278" i="3"/>
  <c r="D537" i="3"/>
  <c r="P277" i="3"/>
  <c r="T277" i="3" s="1"/>
  <c r="O277" i="3"/>
  <c r="S277" i="3" s="1"/>
  <c r="N277" i="3"/>
  <c r="R277" i="3" s="1"/>
  <c r="L277" i="3"/>
  <c r="K277" i="3"/>
  <c r="J277" i="3"/>
  <c r="D536" i="3"/>
  <c r="P276" i="3"/>
  <c r="T276" i="3" s="1"/>
  <c r="O276" i="3"/>
  <c r="S276" i="3" s="1"/>
  <c r="N276" i="3"/>
  <c r="R276" i="3" s="1"/>
  <c r="L276" i="3"/>
  <c r="K276" i="3"/>
  <c r="J276" i="3"/>
  <c r="D535" i="3"/>
  <c r="P275" i="3"/>
  <c r="T275" i="3" s="1"/>
  <c r="O275" i="3"/>
  <c r="S275" i="3" s="1"/>
  <c r="N275" i="3"/>
  <c r="R275" i="3" s="1"/>
  <c r="L275" i="3"/>
  <c r="K275" i="3"/>
  <c r="J275" i="3"/>
  <c r="D553" i="3"/>
  <c r="P274" i="3"/>
  <c r="T274" i="3" s="1"/>
  <c r="O274" i="3"/>
  <c r="S274" i="3" s="1"/>
  <c r="N274" i="3"/>
  <c r="R274" i="3" s="1"/>
  <c r="L274" i="3"/>
  <c r="K274" i="3"/>
  <c r="J274" i="3"/>
  <c r="D565" i="3"/>
  <c r="P273" i="3"/>
  <c r="T273" i="3" s="1"/>
  <c r="O273" i="3"/>
  <c r="S273" i="3" s="1"/>
  <c r="N273" i="3"/>
  <c r="R273" i="3" s="1"/>
  <c r="L273" i="3"/>
  <c r="K273" i="3"/>
  <c r="J273" i="3"/>
  <c r="D573" i="3"/>
  <c r="L272" i="3"/>
  <c r="K272" i="3"/>
  <c r="J272" i="3"/>
  <c r="D621" i="3"/>
  <c r="P271" i="3"/>
  <c r="T271" i="3" s="1"/>
  <c r="O271" i="3"/>
  <c r="S271" i="3" s="1"/>
  <c r="N271" i="3"/>
  <c r="R271" i="3" s="1"/>
  <c r="L271" i="3"/>
  <c r="K271" i="3"/>
  <c r="J271" i="3"/>
  <c r="D529" i="3"/>
  <c r="P270" i="3"/>
  <c r="T270" i="3" s="1"/>
  <c r="O270" i="3"/>
  <c r="S270" i="3" s="1"/>
  <c r="N270" i="3"/>
  <c r="R270" i="3" s="1"/>
  <c r="L270" i="3"/>
  <c r="K270" i="3"/>
  <c r="J270" i="3"/>
  <c r="D528" i="3"/>
  <c r="P269" i="3"/>
  <c r="T269" i="3" s="1"/>
  <c r="O269" i="3"/>
  <c r="S269" i="3" s="1"/>
  <c r="N269" i="3"/>
  <c r="R269" i="3" s="1"/>
  <c r="L269" i="3"/>
  <c r="K269" i="3"/>
  <c r="J269" i="3"/>
  <c r="D532" i="3"/>
  <c r="P268" i="3"/>
  <c r="T268" i="3" s="1"/>
  <c r="O268" i="3"/>
  <c r="S268" i="3" s="1"/>
  <c r="N268" i="3"/>
  <c r="R268" i="3" s="1"/>
  <c r="L268" i="3"/>
  <c r="K268" i="3"/>
  <c r="J268" i="3"/>
  <c r="D547" i="3"/>
  <c r="P267" i="3"/>
  <c r="T267" i="3" s="1"/>
  <c r="O267" i="3"/>
  <c r="S267" i="3" s="1"/>
  <c r="N267" i="3"/>
  <c r="R267" i="3" s="1"/>
  <c r="L267" i="3"/>
  <c r="K267" i="3"/>
  <c r="J267" i="3"/>
  <c r="D558" i="3"/>
  <c r="P266" i="3"/>
  <c r="T266" i="3" s="1"/>
  <c r="O266" i="3"/>
  <c r="S266" i="3" s="1"/>
  <c r="N266" i="3"/>
  <c r="R266" i="3" s="1"/>
  <c r="L266" i="3"/>
  <c r="K266" i="3"/>
  <c r="J266" i="3"/>
  <c r="D568" i="3"/>
  <c r="L265" i="3"/>
  <c r="K265" i="3"/>
  <c r="J265" i="3"/>
  <c r="D620" i="3"/>
  <c r="P264" i="3"/>
  <c r="T264" i="3" s="1"/>
  <c r="O264" i="3"/>
  <c r="S264" i="3" s="1"/>
  <c r="N264" i="3"/>
  <c r="R264" i="3" s="1"/>
  <c r="L264" i="3"/>
  <c r="K264" i="3"/>
  <c r="J264" i="3"/>
  <c r="D253" i="3"/>
  <c r="P263" i="3"/>
  <c r="T263" i="3" s="1"/>
  <c r="O263" i="3"/>
  <c r="S263" i="3" s="1"/>
  <c r="N263" i="3"/>
  <c r="R263" i="3" s="1"/>
  <c r="L263" i="3"/>
  <c r="K263" i="3"/>
  <c r="J263" i="3"/>
  <c r="D252" i="3"/>
  <c r="P262" i="3"/>
  <c r="T262" i="3" s="1"/>
  <c r="O262" i="3"/>
  <c r="S262" i="3" s="1"/>
  <c r="N262" i="3"/>
  <c r="R262" i="3" s="1"/>
  <c r="L262" i="3"/>
  <c r="K262" i="3"/>
  <c r="J262" i="3"/>
  <c r="D251" i="3"/>
  <c r="P261" i="3"/>
  <c r="T261" i="3" s="1"/>
  <c r="O261" i="3"/>
  <c r="S261" i="3" s="1"/>
  <c r="N261" i="3"/>
  <c r="R261" i="3" s="1"/>
  <c r="L261" i="3"/>
  <c r="K261" i="3"/>
  <c r="J261" i="3"/>
  <c r="D257" i="3"/>
  <c r="P260" i="3"/>
  <c r="T260" i="3" s="1"/>
  <c r="O260" i="3"/>
  <c r="S260" i="3" s="1"/>
  <c r="N260" i="3"/>
  <c r="R260" i="3" s="1"/>
  <c r="L260" i="3"/>
  <c r="K260" i="3"/>
  <c r="J260" i="3"/>
  <c r="D256" i="3"/>
  <c r="P259" i="3"/>
  <c r="T259" i="3" s="1"/>
  <c r="O259" i="3"/>
  <c r="S259" i="3" s="1"/>
  <c r="N259" i="3"/>
  <c r="R259" i="3" s="1"/>
  <c r="L259" i="3"/>
  <c r="K259" i="3"/>
  <c r="J259" i="3"/>
  <c r="D288" i="3"/>
  <c r="P258" i="3"/>
  <c r="T258" i="3" s="1"/>
  <c r="O258" i="3"/>
  <c r="S258" i="3" s="1"/>
  <c r="N258" i="3"/>
  <c r="R258" i="3" s="1"/>
  <c r="L258" i="3"/>
  <c r="K258" i="3"/>
  <c r="J258" i="3"/>
  <c r="D350" i="3"/>
  <c r="P257" i="3"/>
  <c r="T257" i="3" s="1"/>
  <c r="O257" i="3"/>
  <c r="S257" i="3" s="1"/>
  <c r="N257" i="3"/>
  <c r="R257" i="3" s="1"/>
  <c r="L257" i="3"/>
  <c r="K257" i="3"/>
  <c r="J257" i="3"/>
  <c r="D401" i="3"/>
  <c r="L256" i="3"/>
  <c r="K256" i="3"/>
  <c r="J256" i="3"/>
  <c r="D619" i="3"/>
  <c r="P255" i="3"/>
  <c r="T255" i="3" s="1"/>
  <c r="O255" i="3"/>
  <c r="S255" i="3" s="1"/>
  <c r="N255" i="3"/>
  <c r="R255" i="3" s="1"/>
  <c r="L255" i="3"/>
  <c r="K255" i="3"/>
  <c r="J255" i="3"/>
  <c r="D202" i="3"/>
  <c r="P254" i="3"/>
  <c r="T254" i="3" s="1"/>
  <c r="O254" i="3"/>
  <c r="S254" i="3" s="1"/>
  <c r="N254" i="3"/>
  <c r="R254" i="3" s="1"/>
  <c r="L254" i="3"/>
  <c r="K254" i="3"/>
  <c r="J254" i="3"/>
  <c r="D201" i="3"/>
  <c r="P253" i="3"/>
  <c r="T253" i="3" s="1"/>
  <c r="O253" i="3"/>
  <c r="S253" i="3" s="1"/>
  <c r="N253" i="3"/>
  <c r="R253" i="3" s="1"/>
  <c r="L253" i="3"/>
  <c r="K253" i="3"/>
  <c r="J253" i="3"/>
  <c r="D212" i="3"/>
  <c r="P252" i="3"/>
  <c r="T252" i="3" s="1"/>
  <c r="O252" i="3"/>
  <c r="S252" i="3" s="1"/>
  <c r="N252" i="3"/>
  <c r="R252" i="3" s="1"/>
  <c r="L252" i="3"/>
  <c r="K252" i="3"/>
  <c r="J252" i="3"/>
  <c r="D211" i="3"/>
  <c r="P251" i="3"/>
  <c r="T251" i="3" s="1"/>
  <c r="O251" i="3"/>
  <c r="S251" i="3" s="1"/>
  <c r="N251" i="3"/>
  <c r="R251" i="3" s="1"/>
  <c r="L251" i="3"/>
  <c r="K251" i="3"/>
  <c r="J251" i="3"/>
  <c r="D229" i="3"/>
  <c r="P250" i="3"/>
  <c r="T250" i="3" s="1"/>
  <c r="O250" i="3"/>
  <c r="S250" i="3" s="1"/>
  <c r="N250" i="3"/>
  <c r="R250" i="3" s="1"/>
  <c r="L250" i="3"/>
  <c r="K250" i="3"/>
  <c r="J250" i="3"/>
  <c r="D267" i="3"/>
  <c r="P249" i="3"/>
  <c r="T249" i="3" s="1"/>
  <c r="O249" i="3"/>
  <c r="S249" i="3" s="1"/>
  <c r="N249" i="3"/>
  <c r="R249" i="3" s="1"/>
  <c r="L249" i="3"/>
  <c r="K249" i="3"/>
  <c r="J249" i="3"/>
  <c r="D346" i="3"/>
  <c r="P248" i="3"/>
  <c r="T248" i="3" s="1"/>
  <c r="O248" i="3"/>
  <c r="S248" i="3" s="1"/>
  <c r="N248" i="3"/>
  <c r="R248" i="3" s="1"/>
  <c r="L248" i="3"/>
  <c r="K248" i="3"/>
  <c r="J248" i="3"/>
  <c r="D410" i="3"/>
  <c r="L247" i="3"/>
  <c r="K247" i="3"/>
  <c r="J247" i="3"/>
  <c r="D618" i="3"/>
  <c r="P246" i="3"/>
  <c r="T246" i="3" s="1"/>
  <c r="O246" i="3"/>
  <c r="S246" i="3" s="1"/>
  <c r="N246" i="3"/>
  <c r="R246" i="3" s="1"/>
  <c r="L246" i="3"/>
  <c r="K246" i="3"/>
  <c r="J246" i="3"/>
  <c r="D163" i="3"/>
  <c r="P245" i="3"/>
  <c r="T245" i="3" s="1"/>
  <c r="O245" i="3"/>
  <c r="S245" i="3" s="1"/>
  <c r="N245" i="3"/>
  <c r="R245" i="3" s="1"/>
  <c r="L245" i="3"/>
  <c r="K245" i="3"/>
  <c r="J245" i="3"/>
  <c r="D162" i="3"/>
  <c r="P244" i="3"/>
  <c r="T244" i="3" s="1"/>
  <c r="O244" i="3"/>
  <c r="S244" i="3" s="1"/>
  <c r="N244" i="3"/>
  <c r="R244" i="3" s="1"/>
  <c r="L244" i="3"/>
  <c r="K244" i="3"/>
  <c r="J244" i="3"/>
  <c r="D170" i="3"/>
  <c r="P243" i="3"/>
  <c r="T243" i="3" s="1"/>
  <c r="O243" i="3"/>
  <c r="S243" i="3" s="1"/>
  <c r="N243" i="3"/>
  <c r="R243" i="3" s="1"/>
  <c r="L243" i="3"/>
  <c r="K243" i="3"/>
  <c r="J243" i="3"/>
  <c r="D175" i="3"/>
  <c r="P242" i="3"/>
  <c r="T242" i="3" s="1"/>
  <c r="O242" i="3"/>
  <c r="S242" i="3" s="1"/>
  <c r="N242" i="3"/>
  <c r="R242" i="3" s="1"/>
  <c r="L242" i="3"/>
  <c r="K242" i="3"/>
  <c r="J242" i="3"/>
  <c r="D210" i="3"/>
  <c r="P241" i="3"/>
  <c r="T241" i="3" s="1"/>
  <c r="O241" i="3"/>
  <c r="S241" i="3" s="1"/>
  <c r="N241" i="3"/>
  <c r="R241" i="3" s="1"/>
  <c r="L241" i="3"/>
  <c r="K241" i="3"/>
  <c r="J241" i="3"/>
  <c r="D287" i="3"/>
  <c r="P240" i="3"/>
  <c r="T240" i="3" s="1"/>
  <c r="O240" i="3"/>
  <c r="S240" i="3" s="1"/>
  <c r="N240" i="3"/>
  <c r="R240" i="3" s="1"/>
  <c r="L240" i="3"/>
  <c r="K240" i="3"/>
  <c r="J240" i="3"/>
  <c r="D372" i="3"/>
  <c r="P239" i="3"/>
  <c r="T239" i="3" s="1"/>
  <c r="O239" i="3"/>
  <c r="S239" i="3" s="1"/>
  <c r="N239" i="3"/>
  <c r="R239" i="3" s="1"/>
  <c r="L239" i="3"/>
  <c r="K239" i="3"/>
  <c r="J239" i="3"/>
  <c r="D440" i="3"/>
  <c r="L238" i="3"/>
  <c r="K238" i="3"/>
  <c r="J238" i="3"/>
  <c r="D617" i="3"/>
  <c r="P237" i="3"/>
  <c r="T237" i="3" s="1"/>
  <c r="O237" i="3"/>
  <c r="S237" i="3" s="1"/>
  <c r="N237" i="3"/>
  <c r="R237" i="3" s="1"/>
  <c r="L237" i="3"/>
  <c r="K237" i="3"/>
  <c r="J237" i="3"/>
  <c r="D121" i="3"/>
  <c r="P236" i="3"/>
  <c r="T236" i="3" s="1"/>
  <c r="O236" i="3"/>
  <c r="S236" i="3" s="1"/>
  <c r="N236" i="3"/>
  <c r="R236" i="3" s="1"/>
  <c r="L236" i="3"/>
  <c r="K236" i="3"/>
  <c r="J236" i="3"/>
  <c r="D120" i="3"/>
  <c r="P235" i="3"/>
  <c r="T235" i="3" s="1"/>
  <c r="O235" i="3"/>
  <c r="S235" i="3" s="1"/>
  <c r="N235" i="3"/>
  <c r="R235" i="3" s="1"/>
  <c r="L235" i="3"/>
  <c r="K235" i="3"/>
  <c r="J235" i="3"/>
  <c r="D119" i="3"/>
  <c r="P234" i="3"/>
  <c r="T234" i="3" s="1"/>
  <c r="O234" i="3"/>
  <c r="S234" i="3" s="1"/>
  <c r="N234" i="3"/>
  <c r="R234" i="3" s="1"/>
  <c r="L234" i="3"/>
  <c r="K234" i="3"/>
  <c r="J234" i="3"/>
  <c r="D127" i="3"/>
  <c r="P233" i="3"/>
  <c r="T233" i="3" s="1"/>
  <c r="O233" i="3"/>
  <c r="S233" i="3" s="1"/>
  <c r="N233" i="3"/>
  <c r="R233" i="3" s="1"/>
  <c r="L233" i="3"/>
  <c r="K233" i="3"/>
  <c r="J233" i="3"/>
  <c r="D172" i="3"/>
  <c r="P232" i="3"/>
  <c r="T232" i="3" s="1"/>
  <c r="O232" i="3"/>
  <c r="S232" i="3" s="1"/>
  <c r="N232" i="3"/>
  <c r="R232" i="3" s="1"/>
  <c r="L232" i="3"/>
  <c r="K232" i="3"/>
  <c r="J232" i="3"/>
  <c r="D193" i="3"/>
  <c r="P231" i="3"/>
  <c r="T231" i="3" s="1"/>
  <c r="O231" i="3"/>
  <c r="S231" i="3" s="1"/>
  <c r="N231" i="3"/>
  <c r="R231" i="3" s="1"/>
  <c r="L231" i="3"/>
  <c r="K231" i="3"/>
  <c r="J231" i="3"/>
  <c r="D349" i="3"/>
  <c r="P230" i="3"/>
  <c r="T230" i="3" s="1"/>
  <c r="O230" i="3"/>
  <c r="S230" i="3" s="1"/>
  <c r="N230" i="3"/>
  <c r="R230" i="3" s="1"/>
  <c r="L230" i="3"/>
  <c r="K230" i="3"/>
  <c r="J230" i="3"/>
  <c r="D414" i="3"/>
  <c r="L229" i="3"/>
  <c r="K229" i="3"/>
  <c r="J229" i="3"/>
  <c r="D616" i="3"/>
  <c r="P228" i="3"/>
  <c r="T228" i="3" s="1"/>
  <c r="O228" i="3"/>
  <c r="S228" i="3" s="1"/>
  <c r="N228" i="3"/>
  <c r="R228" i="3" s="1"/>
  <c r="L228" i="3"/>
  <c r="K228" i="3"/>
  <c r="J228" i="3"/>
  <c r="D360" i="3"/>
  <c r="P227" i="3"/>
  <c r="T227" i="3" s="1"/>
  <c r="O227" i="3"/>
  <c r="S227" i="3" s="1"/>
  <c r="N227" i="3"/>
  <c r="R227" i="3" s="1"/>
  <c r="L227" i="3"/>
  <c r="K227" i="3"/>
  <c r="J227" i="3"/>
  <c r="D359" i="3"/>
  <c r="P226" i="3"/>
  <c r="T226" i="3" s="1"/>
  <c r="O226" i="3"/>
  <c r="S226" i="3" s="1"/>
  <c r="N226" i="3"/>
  <c r="R226" i="3" s="1"/>
  <c r="L226" i="3"/>
  <c r="K226" i="3"/>
  <c r="J226" i="3"/>
  <c r="D358" i="3"/>
  <c r="P225" i="3"/>
  <c r="T225" i="3" s="1"/>
  <c r="O225" i="3"/>
  <c r="S225" i="3" s="1"/>
  <c r="N225" i="3"/>
  <c r="R225" i="3" s="1"/>
  <c r="L225" i="3"/>
  <c r="K225" i="3"/>
  <c r="J225" i="3"/>
  <c r="D362" i="3"/>
  <c r="P224" i="3"/>
  <c r="T224" i="3" s="1"/>
  <c r="O224" i="3"/>
  <c r="S224" i="3" s="1"/>
  <c r="N224" i="3"/>
  <c r="R224" i="3" s="1"/>
  <c r="L224" i="3"/>
  <c r="K224" i="3"/>
  <c r="J224" i="3"/>
  <c r="D365" i="3"/>
  <c r="P223" i="3"/>
  <c r="T223" i="3" s="1"/>
  <c r="O223" i="3"/>
  <c r="S223" i="3" s="1"/>
  <c r="N223" i="3"/>
  <c r="R223" i="3" s="1"/>
  <c r="L223" i="3"/>
  <c r="K223" i="3"/>
  <c r="J223" i="3"/>
  <c r="D378" i="3"/>
  <c r="P222" i="3"/>
  <c r="T222" i="3" s="1"/>
  <c r="O222" i="3"/>
  <c r="S222" i="3" s="1"/>
  <c r="N222" i="3"/>
  <c r="R222" i="3" s="1"/>
  <c r="L222" i="3"/>
  <c r="K222" i="3"/>
  <c r="J222" i="3"/>
  <c r="D387" i="3"/>
  <c r="P221" i="3"/>
  <c r="T221" i="3" s="1"/>
  <c r="O221" i="3"/>
  <c r="S221" i="3" s="1"/>
  <c r="N221" i="3"/>
  <c r="R221" i="3" s="1"/>
  <c r="L221" i="3"/>
  <c r="K221" i="3"/>
  <c r="J221" i="3"/>
  <c r="D480" i="3"/>
  <c r="L220" i="3"/>
  <c r="K220" i="3"/>
  <c r="J220" i="3"/>
  <c r="D615" i="3"/>
  <c r="P219" i="3"/>
  <c r="T219" i="3" s="1"/>
  <c r="O219" i="3"/>
  <c r="S219" i="3" s="1"/>
  <c r="N219" i="3"/>
  <c r="R219" i="3" s="1"/>
  <c r="L219" i="3"/>
  <c r="K219" i="3"/>
  <c r="J219" i="3"/>
  <c r="D157" i="3"/>
  <c r="P218" i="3"/>
  <c r="T218" i="3" s="1"/>
  <c r="O218" i="3"/>
  <c r="S218" i="3" s="1"/>
  <c r="N218" i="3"/>
  <c r="R218" i="3" s="1"/>
  <c r="L218" i="3"/>
  <c r="K218" i="3"/>
  <c r="J218" i="3"/>
  <c r="D161" i="3"/>
  <c r="P217" i="3"/>
  <c r="T217" i="3" s="1"/>
  <c r="O217" i="3"/>
  <c r="S217" i="3" s="1"/>
  <c r="N217" i="3"/>
  <c r="R217" i="3" s="1"/>
  <c r="L217" i="3"/>
  <c r="K217" i="3"/>
  <c r="J217" i="3"/>
  <c r="D174" i="3"/>
  <c r="P216" i="3"/>
  <c r="T216" i="3" s="1"/>
  <c r="O216" i="3"/>
  <c r="S216" i="3" s="1"/>
  <c r="N216" i="3"/>
  <c r="R216" i="3" s="1"/>
  <c r="L216" i="3"/>
  <c r="K216" i="3"/>
  <c r="J216" i="3"/>
  <c r="D186" i="3"/>
  <c r="P215" i="3"/>
  <c r="T215" i="3" s="1"/>
  <c r="O215" i="3"/>
  <c r="S215" i="3" s="1"/>
  <c r="N215" i="3"/>
  <c r="R215" i="3" s="1"/>
  <c r="L215" i="3"/>
  <c r="K215" i="3"/>
  <c r="J215" i="3"/>
  <c r="D250" i="3"/>
  <c r="P214" i="3"/>
  <c r="T214" i="3" s="1"/>
  <c r="O214" i="3"/>
  <c r="S214" i="3" s="1"/>
  <c r="N214" i="3"/>
  <c r="R214" i="3" s="1"/>
  <c r="L214" i="3"/>
  <c r="K214" i="3"/>
  <c r="J214" i="3"/>
  <c r="D249" i="3"/>
  <c r="P213" i="3"/>
  <c r="T213" i="3" s="1"/>
  <c r="O213" i="3"/>
  <c r="S213" i="3" s="1"/>
  <c r="N213" i="3"/>
  <c r="R213" i="3" s="1"/>
  <c r="L213" i="3"/>
  <c r="K213" i="3"/>
  <c r="J213" i="3"/>
  <c r="D334" i="3"/>
  <c r="P212" i="3"/>
  <c r="T212" i="3" s="1"/>
  <c r="O212" i="3"/>
  <c r="S212" i="3" s="1"/>
  <c r="N212" i="3"/>
  <c r="R212" i="3" s="1"/>
  <c r="L212" i="3"/>
  <c r="K212" i="3"/>
  <c r="J212" i="3"/>
  <c r="D490" i="3"/>
  <c r="L211" i="3"/>
  <c r="K211" i="3"/>
  <c r="J211" i="3"/>
  <c r="D614" i="3"/>
  <c r="P210" i="3"/>
  <c r="T210" i="3" s="1"/>
  <c r="O210" i="3"/>
  <c r="S210" i="3" s="1"/>
  <c r="N210" i="3"/>
  <c r="R210" i="3" s="1"/>
  <c r="L210" i="3"/>
  <c r="K210" i="3"/>
  <c r="J210" i="3"/>
  <c r="D286" i="3"/>
  <c r="P209" i="3"/>
  <c r="T209" i="3" s="1"/>
  <c r="O209" i="3"/>
  <c r="S209" i="3" s="1"/>
  <c r="N209" i="3"/>
  <c r="R209" i="3" s="1"/>
  <c r="L209" i="3"/>
  <c r="K209" i="3"/>
  <c r="J209" i="3"/>
  <c r="D285" i="3"/>
  <c r="P208" i="3"/>
  <c r="T208" i="3" s="1"/>
  <c r="O208" i="3"/>
  <c r="S208" i="3" s="1"/>
  <c r="N208" i="3"/>
  <c r="R208" i="3" s="1"/>
  <c r="L208" i="3"/>
  <c r="K208" i="3"/>
  <c r="J208" i="3"/>
  <c r="D284" i="3"/>
  <c r="P207" i="3"/>
  <c r="T207" i="3" s="1"/>
  <c r="O207" i="3"/>
  <c r="S207" i="3" s="1"/>
  <c r="N207" i="3"/>
  <c r="R207" i="3" s="1"/>
  <c r="L207" i="3"/>
  <c r="K207" i="3"/>
  <c r="J207" i="3"/>
  <c r="D308" i="3"/>
  <c r="P206" i="3"/>
  <c r="T206" i="3" s="1"/>
  <c r="O206" i="3"/>
  <c r="S206" i="3" s="1"/>
  <c r="N206" i="3"/>
  <c r="R206" i="3" s="1"/>
  <c r="L206" i="3"/>
  <c r="K206" i="3"/>
  <c r="J206" i="3"/>
  <c r="D329" i="3"/>
  <c r="P205" i="3"/>
  <c r="T205" i="3" s="1"/>
  <c r="O205" i="3"/>
  <c r="S205" i="3" s="1"/>
  <c r="N205" i="3"/>
  <c r="R205" i="3" s="1"/>
  <c r="L205" i="3"/>
  <c r="K205" i="3"/>
  <c r="J205" i="3"/>
  <c r="D321" i="3"/>
  <c r="P204" i="3"/>
  <c r="T204" i="3" s="1"/>
  <c r="O204" i="3"/>
  <c r="S204" i="3" s="1"/>
  <c r="N204" i="3"/>
  <c r="R204" i="3" s="1"/>
  <c r="L204" i="3"/>
  <c r="K204" i="3"/>
  <c r="J204" i="3"/>
  <c r="D342" i="3"/>
  <c r="P203" i="3"/>
  <c r="T203" i="3" s="1"/>
  <c r="O203" i="3"/>
  <c r="S203" i="3" s="1"/>
  <c r="N203" i="3"/>
  <c r="R203" i="3" s="1"/>
  <c r="L203" i="3"/>
  <c r="K203" i="3"/>
  <c r="J203" i="3"/>
  <c r="D460" i="3"/>
  <c r="L202" i="3"/>
  <c r="K202" i="3"/>
  <c r="J202" i="3"/>
  <c r="D613" i="3"/>
  <c r="P201" i="3"/>
  <c r="T201" i="3" s="1"/>
  <c r="O201" i="3"/>
  <c r="S201" i="3" s="1"/>
  <c r="N201" i="3"/>
  <c r="R201" i="3" s="1"/>
  <c r="L201" i="3"/>
  <c r="K201" i="3"/>
  <c r="J201" i="3"/>
  <c r="D478" i="3"/>
  <c r="P200" i="3"/>
  <c r="T200" i="3" s="1"/>
  <c r="O200" i="3"/>
  <c r="S200" i="3" s="1"/>
  <c r="N200" i="3"/>
  <c r="R200" i="3" s="1"/>
  <c r="L200" i="3"/>
  <c r="K200" i="3"/>
  <c r="J200" i="3"/>
  <c r="D477" i="3"/>
  <c r="P199" i="3"/>
  <c r="T199" i="3" s="1"/>
  <c r="O199" i="3"/>
  <c r="S199" i="3" s="1"/>
  <c r="N199" i="3"/>
  <c r="R199" i="3" s="1"/>
  <c r="L199" i="3"/>
  <c r="K199" i="3"/>
  <c r="J199" i="3"/>
  <c r="D476" i="3"/>
  <c r="P198" i="3"/>
  <c r="T198" i="3" s="1"/>
  <c r="O198" i="3"/>
  <c r="S198" i="3" s="1"/>
  <c r="N198" i="3"/>
  <c r="R198" i="3" s="1"/>
  <c r="L198" i="3"/>
  <c r="K198" i="3"/>
  <c r="J198" i="3"/>
  <c r="D475" i="3"/>
  <c r="P197" i="3"/>
  <c r="T197" i="3" s="1"/>
  <c r="O197" i="3"/>
  <c r="S197" i="3" s="1"/>
  <c r="N197" i="3"/>
  <c r="R197" i="3" s="1"/>
  <c r="L197" i="3"/>
  <c r="K197" i="3"/>
  <c r="J197" i="3"/>
  <c r="D474" i="3"/>
  <c r="P196" i="3"/>
  <c r="T196" i="3" s="1"/>
  <c r="O196" i="3"/>
  <c r="S196" i="3" s="1"/>
  <c r="N196" i="3"/>
  <c r="R196" i="3" s="1"/>
  <c r="L196" i="3"/>
  <c r="K196" i="3"/>
  <c r="J196" i="3"/>
  <c r="D498" i="3"/>
  <c r="P195" i="3"/>
  <c r="T195" i="3" s="1"/>
  <c r="O195" i="3"/>
  <c r="S195" i="3" s="1"/>
  <c r="N195" i="3"/>
  <c r="R195" i="3" s="1"/>
  <c r="L195" i="3"/>
  <c r="K195" i="3"/>
  <c r="J195" i="3"/>
  <c r="D504" i="3"/>
  <c r="P194" i="3"/>
  <c r="T194" i="3" s="1"/>
  <c r="O194" i="3"/>
  <c r="S194" i="3" s="1"/>
  <c r="N194" i="3"/>
  <c r="R194" i="3" s="1"/>
  <c r="L194" i="3"/>
  <c r="K194" i="3"/>
  <c r="J194" i="3"/>
  <c r="D519" i="3"/>
  <c r="L193" i="3"/>
  <c r="K193" i="3"/>
  <c r="J193" i="3"/>
  <c r="D612" i="3"/>
  <c r="P192" i="3"/>
  <c r="T192" i="3" s="1"/>
  <c r="O192" i="3"/>
  <c r="S192" i="3" s="1"/>
  <c r="N192" i="3"/>
  <c r="R192" i="3" s="1"/>
  <c r="L192" i="3"/>
  <c r="K192" i="3"/>
  <c r="J192" i="3"/>
  <c r="D426" i="3"/>
  <c r="P191" i="3"/>
  <c r="T191" i="3" s="1"/>
  <c r="O191" i="3"/>
  <c r="S191" i="3" s="1"/>
  <c r="N191" i="3"/>
  <c r="R191" i="3" s="1"/>
  <c r="L191" i="3"/>
  <c r="K191" i="3"/>
  <c r="J191" i="3"/>
  <c r="D434" i="3"/>
  <c r="P190" i="3"/>
  <c r="T190" i="3" s="1"/>
  <c r="O190" i="3"/>
  <c r="S190" i="3" s="1"/>
  <c r="N190" i="3"/>
  <c r="R190" i="3" s="1"/>
  <c r="L190" i="3"/>
  <c r="K190" i="3"/>
  <c r="J190" i="3"/>
  <c r="D433" i="3"/>
  <c r="P189" i="3"/>
  <c r="T189" i="3" s="1"/>
  <c r="O189" i="3"/>
  <c r="S189" i="3" s="1"/>
  <c r="N189" i="3"/>
  <c r="R189" i="3" s="1"/>
  <c r="L189" i="3"/>
  <c r="K189" i="3"/>
  <c r="J189" i="3"/>
  <c r="D432" i="3"/>
  <c r="P188" i="3"/>
  <c r="T188" i="3" s="1"/>
  <c r="O188" i="3"/>
  <c r="S188" i="3" s="1"/>
  <c r="N188" i="3"/>
  <c r="R188" i="3" s="1"/>
  <c r="L188" i="3"/>
  <c r="K188" i="3"/>
  <c r="J188" i="3"/>
  <c r="D446" i="3"/>
  <c r="P187" i="3"/>
  <c r="T187" i="3" s="1"/>
  <c r="O187" i="3"/>
  <c r="S187" i="3" s="1"/>
  <c r="N187" i="3"/>
  <c r="R187" i="3" s="1"/>
  <c r="L187" i="3"/>
  <c r="K187" i="3"/>
  <c r="J187" i="3"/>
  <c r="D459" i="3"/>
  <c r="P186" i="3"/>
  <c r="T186" i="3" s="1"/>
  <c r="O186" i="3"/>
  <c r="S186" i="3" s="1"/>
  <c r="N186" i="3"/>
  <c r="R186" i="3" s="1"/>
  <c r="L186" i="3"/>
  <c r="K186" i="3"/>
  <c r="J186" i="3"/>
  <c r="D473" i="3"/>
  <c r="P185" i="3"/>
  <c r="T185" i="3" s="1"/>
  <c r="O185" i="3"/>
  <c r="S185" i="3" s="1"/>
  <c r="N185" i="3"/>
  <c r="R185" i="3" s="1"/>
  <c r="L185" i="3"/>
  <c r="K185" i="3"/>
  <c r="J185" i="3"/>
  <c r="D489" i="3"/>
  <c r="L184" i="3"/>
  <c r="K184" i="3"/>
  <c r="J184" i="3"/>
  <c r="D611" i="3"/>
  <c r="P183" i="3"/>
  <c r="T183" i="3" s="1"/>
  <c r="O183" i="3"/>
  <c r="S183" i="3" s="1"/>
  <c r="N183" i="3"/>
  <c r="R183" i="3" s="1"/>
  <c r="L183" i="3"/>
  <c r="K183" i="3"/>
  <c r="J183" i="3"/>
  <c r="D283" i="3"/>
  <c r="P182" i="3"/>
  <c r="T182" i="3" s="1"/>
  <c r="O182" i="3"/>
  <c r="S182" i="3" s="1"/>
  <c r="N182" i="3"/>
  <c r="R182" i="3" s="1"/>
  <c r="L182" i="3"/>
  <c r="K182" i="3"/>
  <c r="J182" i="3"/>
  <c r="D282" i="3"/>
  <c r="P181" i="3"/>
  <c r="T181" i="3" s="1"/>
  <c r="O181" i="3"/>
  <c r="S181" i="3" s="1"/>
  <c r="N181" i="3"/>
  <c r="R181" i="3" s="1"/>
  <c r="L181" i="3"/>
  <c r="K181" i="3"/>
  <c r="J181" i="3"/>
  <c r="D281" i="3"/>
  <c r="P180" i="3"/>
  <c r="T180" i="3" s="1"/>
  <c r="O180" i="3"/>
  <c r="S180" i="3" s="1"/>
  <c r="N180" i="3"/>
  <c r="R180" i="3" s="1"/>
  <c r="L180" i="3"/>
  <c r="K180" i="3"/>
  <c r="J180" i="3"/>
  <c r="D280" i="3"/>
  <c r="P179" i="3"/>
  <c r="T179" i="3" s="1"/>
  <c r="O179" i="3"/>
  <c r="S179" i="3" s="1"/>
  <c r="N179" i="3"/>
  <c r="R179" i="3" s="1"/>
  <c r="L179" i="3"/>
  <c r="K179" i="3"/>
  <c r="J179" i="3"/>
  <c r="D307" i="3"/>
  <c r="P178" i="3"/>
  <c r="T178" i="3" s="1"/>
  <c r="O178" i="3"/>
  <c r="S178" i="3" s="1"/>
  <c r="N178" i="3"/>
  <c r="R178" i="3" s="1"/>
  <c r="L178" i="3"/>
  <c r="K178" i="3"/>
  <c r="J178" i="3"/>
  <c r="D320" i="3"/>
  <c r="P177" i="3"/>
  <c r="T177" i="3" s="1"/>
  <c r="O177" i="3"/>
  <c r="S177" i="3" s="1"/>
  <c r="N177" i="3"/>
  <c r="R177" i="3" s="1"/>
  <c r="L177" i="3"/>
  <c r="K177" i="3"/>
  <c r="J177" i="3"/>
  <c r="D341" i="3"/>
  <c r="P176" i="3"/>
  <c r="T176" i="3" s="1"/>
  <c r="O176" i="3"/>
  <c r="S176" i="3" s="1"/>
  <c r="N176" i="3"/>
  <c r="R176" i="3" s="1"/>
  <c r="L176" i="3"/>
  <c r="K176" i="3"/>
  <c r="J176" i="3"/>
  <c r="D425" i="3"/>
  <c r="L175" i="3"/>
  <c r="K175" i="3"/>
  <c r="J175" i="3"/>
  <c r="D610" i="3"/>
  <c r="P174" i="3"/>
  <c r="T174" i="3" s="1"/>
  <c r="O174" i="3"/>
  <c r="S174" i="3" s="1"/>
  <c r="N174" i="3"/>
  <c r="R174" i="3" s="1"/>
  <c r="L174" i="3"/>
  <c r="K174" i="3"/>
  <c r="J174" i="3"/>
  <c r="D124" i="3"/>
  <c r="P173" i="3"/>
  <c r="T173" i="3" s="1"/>
  <c r="O173" i="3"/>
  <c r="S173" i="3" s="1"/>
  <c r="N173" i="3"/>
  <c r="R173" i="3" s="1"/>
  <c r="L173" i="3"/>
  <c r="K173" i="3"/>
  <c r="J173" i="3"/>
  <c r="D126" i="3"/>
  <c r="P172" i="3"/>
  <c r="T172" i="3" s="1"/>
  <c r="O172" i="3"/>
  <c r="S172" i="3" s="1"/>
  <c r="N172" i="3"/>
  <c r="R172" i="3" s="1"/>
  <c r="L172" i="3"/>
  <c r="K172" i="3"/>
  <c r="J172" i="3"/>
  <c r="D178" i="3"/>
  <c r="P171" i="3"/>
  <c r="T171" i="3" s="1"/>
  <c r="O171" i="3"/>
  <c r="S171" i="3" s="1"/>
  <c r="N171" i="3"/>
  <c r="R171" i="3" s="1"/>
  <c r="L171" i="3"/>
  <c r="K171" i="3"/>
  <c r="J171" i="3"/>
  <c r="D243" i="3"/>
  <c r="P170" i="3"/>
  <c r="T170" i="3" s="1"/>
  <c r="O170" i="3"/>
  <c r="S170" i="3" s="1"/>
  <c r="N170" i="3"/>
  <c r="R170" i="3" s="1"/>
  <c r="L170" i="3"/>
  <c r="K170" i="3"/>
  <c r="J170" i="3"/>
  <c r="D295" i="3"/>
  <c r="P169" i="3"/>
  <c r="T169" i="3" s="1"/>
  <c r="O169" i="3"/>
  <c r="S169" i="3" s="1"/>
  <c r="N169" i="3"/>
  <c r="R169" i="3" s="1"/>
  <c r="L169" i="3"/>
  <c r="K169" i="3"/>
  <c r="J169" i="3"/>
  <c r="D347" i="3"/>
  <c r="P168" i="3"/>
  <c r="T168" i="3" s="1"/>
  <c r="O168" i="3"/>
  <c r="S168" i="3" s="1"/>
  <c r="N168" i="3"/>
  <c r="R168" i="3" s="1"/>
  <c r="L168" i="3"/>
  <c r="K168" i="3"/>
  <c r="J168" i="3"/>
  <c r="D380" i="3"/>
  <c r="P167" i="3"/>
  <c r="T167" i="3" s="1"/>
  <c r="O167" i="3"/>
  <c r="S167" i="3" s="1"/>
  <c r="N167" i="3"/>
  <c r="R167" i="3" s="1"/>
  <c r="L167" i="3"/>
  <c r="K167" i="3"/>
  <c r="J167" i="3"/>
  <c r="D411" i="3"/>
  <c r="P166" i="3"/>
  <c r="T166" i="3" s="1"/>
  <c r="O166" i="3"/>
  <c r="S166" i="3" s="1"/>
  <c r="N166" i="3"/>
  <c r="R166" i="3" s="1"/>
  <c r="L166" i="3"/>
  <c r="K166" i="3"/>
  <c r="J166" i="3"/>
  <c r="D447" i="3"/>
  <c r="L165" i="3"/>
  <c r="K165" i="3"/>
  <c r="J165" i="3"/>
  <c r="D609" i="3"/>
  <c r="P164" i="3"/>
  <c r="T164" i="3" s="1"/>
  <c r="O164" i="3"/>
  <c r="S164" i="3" s="1"/>
  <c r="N164" i="3"/>
  <c r="R164" i="3" s="1"/>
  <c r="L164" i="3"/>
  <c r="K164" i="3"/>
  <c r="J164" i="3"/>
  <c r="D182" i="3"/>
  <c r="P163" i="3"/>
  <c r="T163" i="3" s="1"/>
  <c r="O163" i="3"/>
  <c r="S163" i="3" s="1"/>
  <c r="N163" i="3"/>
  <c r="R163" i="3" s="1"/>
  <c r="L163" i="3"/>
  <c r="K163" i="3"/>
  <c r="J163" i="3"/>
  <c r="D181" i="3"/>
  <c r="P162" i="3"/>
  <c r="T162" i="3" s="1"/>
  <c r="O162" i="3"/>
  <c r="S162" i="3" s="1"/>
  <c r="N162" i="3"/>
  <c r="R162" i="3" s="1"/>
  <c r="L162" i="3"/>
  <c r="K162" i="3"/>
  <c r="J162" i="3"/>
  <c r="D200" i="3"/>
  <c r="P161" i="3"/>
  <c r="T161" i="3" s="1"/>
  <c r="O161" i="3"/>
  <c r="S161" i="3" s="1"/>
  <c r="N161" i="3"/>
  <c r="R161" i="3" s="1"/>
  <c r="L161" i="3"/>
  <c r="K161" i="3"/>
  <c r="J161" i="3"/>
  <c r="D270" i="3"/>
  <c r="P160" i="3"/>
  <c r="T160" i="3" s="1"/>
  <c r="O160" i="3"/>
  <c r="S160" i="3" s="1"/>
  <c r="N160" i="3"/>
  <c r="R160" i="3" s="1"/>
  <c r="L160" i="3"/>
  <c r="K160" i="3"/>
  <c r="J160" i="3"/>
  <c r="D331" i="3"/>
  <c r="P159" i="3"/>
  <c r="T159" i="3" s="1"/>
  <c r="O159" i="3"/>
  <c r="S159" i="3" s="1"/>
  <c r="N159" i="3"/>
  <c r="R159" i="3" s="1"/>
  <c r="L159" i="3"/>
  <c r="K159" i="3"/>
  <c r="J159" i="3"/>
  <c r="D370" i="3"/>
  <c r="P158" i="3"/>
  <c r="T158" i="3" s="1"/>
  <c r="O158" i="3"/>
  <c r="S158" i="3" s="1"/>
  <c r="N158" i="3"/>
  <c r="R158" i="3" s="1"/>
  <c r="L158" i="3"/>
  <c r="K158" i="3"/>
  <c r="J158" i="3"/>
  <c r="D431" i="3"/>
  <c r="P157" i="3"/>
  <c r="T157" i="3" s="1"/>
  <c r="O157" i="3"/>
  <c r="S157" i="3" s="1"/>
  <c r="N157" i="3"/>
  <c r="R157" i="3" s="1"/>
  <c r="L157" i="3"/>
  <c r="K157" i="3"/>
  <c r="J157" i="3"/>
  <c r="D443" i="3"/>
  <c r="P156" i="3"/>
  <c r="T156" i="3" s="1"/>
  <c r="O156" i="3"/>
  <c r="S156" i="3" s="1"/>
  <c r="N156" i="3"/>
  <c r="R156" i="3" s="1"/>
  <c r="L156" i="3"/>
  <c r="K156" i="3"/>
  <c r="J156" i="3"/>
  <c r="D514" i="3"/>
  <c r="L155" i="3"/>
  <c r="K155" i="3"/>
  <c r="J155" i="3"/>
  <c r="D608" i="3"/>
  <c r="P154" i="3"/>
  <c r="T154" i="3" s="1"/>
  <c r="O154" i="3"/>
  <c r="S154" i="3" s="1"/>
  <c r="N154" i="3"/>
  <c r="R154" i="3" s="1"/>
  <c r="L154" i="3"/>
  <c r="K154" i="3"/>
  <c r="J154" i="3"/>
  <c r="D97" i="3"/>
  <c r="P153" i="3"/>
  <c r="T153" i="3" s="1"/>
  <c r="O153" i="3"/>
  <c r="S153" i="3" s="1"/>
  <c r="N153" i="3"/>
  <c r="R153" i="3" s="1"/>
  <c r="L153" i="3"/>
  <c r="K153" i="3"/>
  <c r="J153" i="3"/>
  <c r="D112" i="3"/>
  <c r="P152" i="3"/>
  <c r="T152" i="3" s="1"/>
  <c r="O152" i="3"/>
  <c r="S152" i="3" s="1"/>
  <c r="N152" i="3"/>
  <c r="R152" i="3" s="1"/>
  <c r="L152" i="3"/>
  <c r="K152" i="3"/>
  <c r="J152" i="3"/>
  <c r="D139" i="3"/>
  <c r="P151" i="3"/>
  <c r="T151" i="3" s="1"/>
  <c r="O151" i="3"/>
  <c r="S151" i="3" s="1"/>
  <c r="N151" i="3"/>
  <c r="R151" i="3" s="1"/>
  <c r="L151" i="3"/>
  <c r="K151" i="3"/>
  <c r="J151" i="3"/>
  <c r="D166" i="3"/>
  <c r="P150" i="3"/>
  <c r="T150" i="3" s="1"/>
  <c r="O150" i="3"/>
  <c r="S150" i="3" s="1"/>
  <c r="N150" i="3"/>
  <c r="R150" i="3" s="1"/>
  <c r="L150" i="3"/>
  <c r="K150" i="3"/>
  <c r="J150" i="3"/>
  <c r="D408" i="3"/>
  <c r="P149" i="3"/>
  <c r="T149" i="3" s="1"/>
  <c r="O149" i="3"/>
  <c r="S149" i="3" s="1"/>
  <c r="N149" i="3"/>
  <c r="R149" i="3" s="1"/>
  <c r="L149" i="3"/>
  <c r="K149" i="3"/>
  <c r="J149" i="3"/>
  <c r="D448" i="3"/>
  <c r="P148" i="3"/>
  <c r="T148" i="3" s="1"/>
  <c r="O148" i="3"/>
  <c r="S148" i="3" s="1"/>
  <c r="N148" i="3"/>
  <c r="R148" i="3" s="1"/>
  <c r="L148" i="3"/>
  <c r="K148" i="3"/>
  <c r="J148" i="3"/>
  <c r="D507" i="3"/>
  <c r="L147" i="3"/>
  <c r="K147" i="3"/>
  <c r="J147" i="3"/>
  <c r="D607" i="3"/>
  <c r="P146" i="3"/>
  <c r="T146" i="3" s="1"/>
  <c r="O146" i="3"/>
  <c r="S146" i="3" s="1"/>
  <c r="N146" i="3"/>
  <c r="R146" i="3" s="1"/>
  <c r="L146" i="3"/>
  <c r="K146" i="3"/>
  <c r="J146" i="3"/>
  <c r="D6" i="3"/>
  <c r="P145" i="3"/>
  <c r="T145" i="3" s="1"/>
  <c r="O145" i="3"/>
  <c r="S145" i="3" s="1"/>
  <c r="N145" i="3"/>
  <c r="R145" i="3" s="1"/>
  <c r="L145" i="3"/>
  <c r="K145" i="3"/>
  <c r="J145" i="3"/>
  <c r="D65" i="3"/>
  <c r="P144" i="3"/>
  <c r="T144" i="3" s="1"/>
  <c r="O144" i="3"/>
  <c r="S144" i="3" s="1"/>
  <c r="N144" i="3"/>
  <c r="R144" i="3" s="1"/>
  <c r="L144" i="3"/>
  <c r="K144" i="3"/>
  <c r="J144" i="3"/>
  <c r="D64" i="3"/>
  <c r="P143" i="3"/>
  <c r="T143" i="3" s="1"/>
  <c r="O143" i="3"/>
  <c r="S143" i="3" s="1"/>
  <c r="N143" i="3"/>
  <c r="R143" i="3" s="1"/>
  <c r="L143" i="3"/>
  <c r="K143" i="3"/>
  <c r="J143" i="3"/>
  <c r="D63" i="3"/>
  <c r="P142" i="3"/>
  <c r="T142" i="3" s="1"/>
  <c r="O142" i="3"/>
  <c r="S142" i="3" s="1"/>
  <c r="N142" i="3"/>
  <c r="R142" i="3" s="1"/>
  <c r="L142" i="3"/>
  <c r="K142" i="3"/>
  <c r="J142" i="3"/>
  <c r="D62" i="3"/>
  <c r="P141" i="3"/>
  <c r="T141" i="3" s="1"/>
  <c r="O141" i="3"/>
  <c r="S141" i="3" s="1"/>
  <c r="N141" i="3"/>
  <c r="R141" i="3" s="1"/>
  <c r="L141" i="3"/>
  <c r="K141" i="3"/>
  <c r="J141" i="3"/>
  <c r="D61" i="3"/>
  <c r="P140" i="3"/>
  <c r="T140" i="3" s="1"/>
  <c r="O140" i="3"/>
  <c r="S140" i="3" s="1"/>
  <c r="N140" i="3"/>
  <c r="R140" i="3" s="1"/>
  <c r="L140" i="3"/>
  <c r="K140" i="3"/>
  <c r="J140" i="3"/>
  <c r="D279" i="3"/>
  <c r="L139" i="3"/>
  <c r="K139" i="3"/>
  <c r="J139" i="3"/>
  <c r="D606" i="3"/>
  <c r="P138" i="3"/>
  <c r="T138" i="3" s="1"/>
  <c r="O138" i="3"/>
  <c r="S138" i="3" s="1"/>
  <c r="N138" i="3"/>
  <c r="R138" i="3" s="1"/>
  <c r="L138" i="3"/>
  <c r="K138" i="3"/>
  <c r="J138" i="3"/>
  <c r="D275" i="3"/>
  <c r="P137" i="3"/>
  <c r="T137" i="3" s="1"/>
  <c r="O137" i="3"/>
  <c r="S137" i="3" s="1"/>
  <c r="N137" i="3"/>
  <c r="R137" i="3" s="1"/>
  <c r="L137" i="3"/>
  <c r="K137" i="3"/>
  <c r="J137" i="3"/>
  <c r="D312" i="3"/>
  <c r="P136" i="3"/>
  <c r="T136" i="3" s="1"/>
  <c r="O136" i="3"/>
  <c r="S136" i="3" s="1"/>
  <c r="N136" i="3"/>
  <c r="R136" i="3" s="1"/>
  <c r="L136" i="3"/>
  <c r="K136" i="3"/>
  <c r="J136" i="3"/>
  <c r="D332" i="3"/>
  <c r="P135" i="3"/>
  <c r="T135" i="3" s="1"/>
  <c r="O135" i="3"/>
  <c r="S135" i="3" s="1"/>
  <c r="N135" i="3"/>
  <c r="R135" i="3" s="1"/>
  <c r="L135" i="3"/>
  <c r="K135" i="3"/>
  <c r="J135" i="3"/>
  <c r="D345" i="3"/>
  <c r="P134" i="3"/>
  <c r="T134" i="3" s="1"/>
  <c r="O134" i="3"/>
  <c r="S134" i="3" s="1"/>
  <c r="N134" i="3"/>
  <c r="R134" i="3" s="1"/>
  <c r="L134" i="3"/>
  <c r="K134" i="3"/>
  <c r="J134" i="3"/>
  <c r="D352" i="3"/>
  <c r="P133" i="3"/>
  <c r="T133" i="3" s="1"/>
  <c r="O133" i="3"/>
  <c r="S133" i="3" s="1"/>
  <c r="N133" i="3"/>
  <c r="R133" i="3" s="1"/>
  <c r="L133" i="3"/>
  <c r="K133" i="3"/>
  <c r="J133" i="3"/>
  <c r="D383" i="3"/>
  <c r="P132" i="3"/>
  <c r="T132" i="3" s="1"/>
  <c r="O132" i="3"/>
  <c r="S132" i="3" s="1"/>
  <c r="N132" i="3"/>
  <c r="R132" i="3" s="1"/>
  <c r="L132" i="3"/>
  <c r="K132" i="3"/>
  <c r="J132" i="3"/>
  <c r="D412" i="3"/>
  <c r="P131" i="3"/>
  <c r="T131" i="3" s="1"/>
  <c r="O131" i="3"/>
  <c r="S131" i="3" s="1"/>
  <c r="N131" i="3"/>
  <c r="R131" i="3" s="1"/>
  <c r="L131" i="3"/>
  <c r="K131" i="3"/>
  <c r="J131" i="3"/>
  <c r="D427" i="3"/>
  <c r="P130" i="3"/>
  <c r="T130" i="3" s="1"/>
  <c r="O130" i="3"/>
  <c r="S130" i="3" s="1"/>
  <c r="N130" i="3"/>
  <c r="R130" i="3" s="1"/>
  <c r="L130" i="3"/>
  <c r="K130" i="3"/>
  <c r="J130" i="3"/>
  <c r="D449" i="3"/>
  <c r="P129" i="3"/>
  <c r="T129" i="3" s="1"/>
  <c r="O129" i="3"/>
  <c r="S129" i="3" s="1"/>
  <c r="N129" i="3"/>
  <c r="R129" i="3" s="1"/>
  <c r="L129" i="3"/>
  <c r="K129" i="3"/>
  <c r="J129" i="3"/>
  <c r="D492" i="3"/>
  <c r="P128" i="3"/>
  <c r="T128" i="3" s="1"/>
  <c r="O128" i="3"/>
  <c r="S128" i="3" s="1"/>
  <c r="N128" i="3"/>
  <c r="R128" i="3" s="1"/>
  <c r="L128" i="3"/>
  <c r="K128" i="3"/>
  <c r="J128" i="3"/>
  <c r="D567" i="3"/>
  <c r="L127" i="3"/>
  <c r="K127" i="3"/>
  <c r="J127" i="3"/>
  <c r="D605" i="3"/>
  <c r="P126" i="3"/>
  <c r="T126" i="3" s="1"/>
  <c r="O126" i="3"/>
  <c r="S126" i="3" s="1"/>
  <c r="N126" i="3"/>
  <c r="R126" i="3" s="1"/>
  <c r="L126" i="3"/>
  <c r="K126" i="3"/>
  <c r="J126" i="3"/>
  <c r="D313" i="3"/>
  <c r="P125" i="3"/>
  <c r="T125" i="3" s="1"/>
  <c r="O125" i="3"/>
  <c r="S125" i="3" s="1"/>
  <c r="N125" i="3"/>
  <c r="R125" i="3" s="1"/>
  <c r="L125" i="3"/>
  <c r="K125" i="3"/>
  <c r="J125" i="3"/>
  <c r="D325" i="3"/>
  <c r="P124" i="3"/>
  <c r="T124" i="3" s="1"/>
  <c r="O124" i="3"/>
  <c r="S124" i="3" s="1"/>
  <c r="N124" i="3"/>
  <c r="R124" i="3" s="1"/>
  <c r="L124" i="3"/>
  <c r="K124" i="3"/>
  <c r="J124" i="3"/>
  <c r="D338" i="3"/>
  <c r="P123" i="3"/>
  <c r="T123" i="3" s="1"/>
  <c r="O123" i="3"/>
  <c r="S123" i="3" s="1"/>
  <c r="N123" i="3"/>
  <c r="R123" i="3" s="1"/>
  <c r="L123" i="3"/>
  <c r="K123" i="3"/>
  <c r="J123" i="3"/>
  <c r="D353" i="3"/>
  <c r="P122" i="3"/>
  <c r="T122" i="3" s="1"/>
  <c r="O122" i="3"/>
  <c r="S122" i="3" s="1"/>
  <c r="N122" i="3"/>
  <c r="R122" i="3" s="1"/>
  <c r="L122" i="3"/>
  <c r="K122" i="3"/>
  <c r="J122" i="3"/>
  <c r="D361" i="3"/>
  <c r="P121" i="3"/>
  <c r="T121" i="3" s="1"/>
  <c r="O121" i="3"/>
  <c r="S121" i="3" s="1"/>
  <c r="N121" i="3"/>
  <c r="R121" i="3" s="1"/>
  <c r="L121" i="3"/>
  <c r="K121" i="3"/>
  <c r="J121" i="3"/>
  <c r="D384" i="3"/>
  <c r="P120" i="3"/>
  <c r="T120" i="3" s="1"/>
  <c r="O120" i="3"/>
  <c r="S120" i="3" s="1"/>
  <c r="N120" i="3"/>
  <c r="R120" i="3" s="1"/>
  <c r="L120" i="3"/>
  <c r="K120" i="3"/>
  <c r="J120" i="3"/>
  <c r="D400" i="3"/>
  <c r="P119" i="3"/>
  <c r="T119" i="3" s="1"/>
  <c r="O119" i="3"/>
  <c r="S119" i="3" s="1"/>
  <c r="N119" i="3"/>
  <c r="R119" i="3" s="1"/>
  <c r="L119" i="3"/>
  <c r="K119" i="3"/>
  <c r="J119" i="3"/>
  <c r="D422" i="3"/>
  <c r="P118" i="3"/>
  <c r="T118" i="3" s="1"/>
  <c r="O118" i="3"/>
  <c r="S118" i="3" s="1"/>
  <c r="N118" i="3"/>
  <c r="R118" i="3" s="1"/>
  <c r="L118" i="3"/>
  <c r="K118" i="3"/>
  <c r="J118" i="3"/>
  <c r="D456" i="3"/>
  <c r="P117" i="3"/>
  <c r="T117" i="3" s="1"/>
  <c r="O117" i="3"/>
  <c r="S117" i="3" s="1"/>
  <c r="N117" i="3"/>
  <c r="R117" i="3" s="1"/>
  <c r="L117" i="3"/>
  <c r="K117" i="3"/>
  <c r="J117" i="3"/>
  <c r="D493" i="3"/>
  <c r="P116" i="3"/>
  <c r="T116" i="3" s="1"/>
  <c r="O116" i="3"/>
  <c r="S116" i="3" s="1"/>
  <c r="N116" i="3"/>
  <c r="R116" i="3" s="1"/>
  <c r="L116" i="3"/>
  <c r="K116" i="3"/>
  <c r="J116" i="3"/>
  <c r="D534" i="3"/>
  <c r="L115" i="3"/>
  <c r="K115" i="3"/>
  <c r="J115" i="3"/>
  <c r="D604" i="3"/>
  <c r="P114" i="3"/>
  <c r="T114" i="3" s="1"/>
  <c r="O114" i="3"/>
  <c r="S114" i="3" s="1"/>
  <c r="N114" i="3"/>
  <c r="R114" i="3" s="1"/>
  <c r="L114" i="3"/>
  <c r="K114" i="3"/>
  <c r="J114" i="3"/>
  <c r="D205" i="3"/>
  <c r="P113" i="3"/>
  <c r="T113" i="3" s="1"/>
  <c r="O113" i="3"/>
  <c r="S113" i="3" s="1"/>
  <c r="N113" i="3"/>
  <c r="R113" i="3" s="1"/>
  <c r="L113" i="3"/>
  <c r="K113" i="3"/>
  <c r="J113" i="3"/>
  <c r="D228" i="3"/>
  <c r="P112" i="3"/>
  <c r="T112" i="3" s="1"/>
  <c r="O112" i="3"/>
  <c r="S112" i="3" s="1"/>
  <c r="N112" i="3"/>
  <c r="R112" i="3" s="1"/>
  <c r="L112" i="3"/>
  <c r="K112" i="3"/>
  <c r="J112" i="3"/>
  <c r="D247" i="3"/>
  <c r="P111" i="3"/>
  <c r="T111" i="3" s="1"/>
  <c r="O111" i="3"/>
  <c r="S111" i="3" s="1"/>
  <c r="N111" i="3"/>
  <c r="R111" i="3" s="1"/>
  <c r="L111" i="3"/>
  <c r="K111" i="3"/>
  <c r="J111" i="3"/>
  <c r="D273" i="3"/>
  <c r="P110" i="3"/>
  <c r="T110" i="3" s="1"/>
  <c r="O110" i="3"/>
  <c r="S110" i="3" s="1"/>
  <c r="N110" i="3"/>
  <c r="R110" i="3" s="1"/>
  <c r="L110" i="3"/>
  <c r="K110" i="3"/>
  <c r="J110" i="3"/>
  <c r="D294" i="3"/>
  <c r="P109" i="3"/>
  <c r="T109" i="3" s="1"/>
  <c r="O109" i="3"/>
  <c r="S109" i="3" s="1"/>
  <c r="N109" i="3"/>
  <c r="R109" i="3" s="1"/>
  <c r="L109" i="3"/>
  <c r="K109" i="3"/>
  <c r="J109" i="3"/>
  <c r="D319" i="3"/>
  <c r="P108" i="3"/>
  <c r="T108" i="3" s="1"/>
  <c r="O108" i="3"/>
  <c r="S108" i="3" s="1"/>
  <c r="N108" i="3"/>
  <c r="R108" i="3" s="1"/>
  <c r="L108" i="3"/>
  <c r="K108" i="3"/>
  <c r="J108" i="3"/>
  <c r="D351" i="3"/>
  <c r="P107" i="3"/>
  <c r="T107" i="3" s="1"/>
  <c r="O107" i="3"/>
  <c r="S107" i="3" s="1"/>
  <c r="N107" i="3"/>
  <c r="R107" i="3" s="1"/>
  <c r="L107" i="3"/>
  <c r="K107" i="3"/>
  <c r="J107" i="3"/>
  <c r="D395" i="3"/>
  <c r="P106" i="3"/>
  <c r="T106" i="3" s="1"/>
  <c r="O106" i="3"/>
  <c r="S106" i="3" s="1"/>
  <c r="N106" i="3"/>
  <c r="R106" i="3" s="1"/>
  <c r="L106" i="3"/>
  <c r="K106" i="3"/>
  <c r="J106" i="3"/>
  <c r="D416" i="3"/>
  <c r="P105" i="3"/>
  <c r="T105" i="3" s="1"/>
  <c r="O105" i="3"/>
  <c r="S105" i="3" s="1"/>
  <c r="N105" i="3"/>
  <c r="R105" i="3" s="1"/>
  <c r="L105" i="3"/>
  <c r="K105" i="3"/>
  <c r="J105" i="3"/>
  <c r="D472" i="3"/>
  <c r="P104" i="3"/>
  <c r="T104" i="3" s="1"/>
  <c r="O104" i="3"/>
  <c r="S104" i="3" s="1"/>
  <c r="N104" i="3"/>
  <c r="R104" i="3" s="1"/>
  <c r="L104" i="3"/>
  <c r="K104" i="3"/>
  <c r="J104" i="3"/>
  <c r="D557" i="3"/>
  <c r="L103" i="3"/>
  <c r="K103" i="3"/>
  <c r="J103" i="3"/>
  <c r="D603" i="3"/>
  <c r="P102" i="3"/>
  <c r="T102" i="3" s="1"/>
  <c r="O102" i="3"/>
  <c r="S102" i="3" s="1"/>
  <c r="N102" i="3"/>
  <c r="R102" i="3" s="1"/>
  <c r="L102" i="3"/>
  <c r="K102" i="3"/>
  <c r="J102" i="3"/>
  <c r="D386" i="3"/>
  <c r="P101" i="3"/>
  <c r="T101" i="3" s="1"/>
  <c r="O101" i="3"/>
  <c r="S101" i="3" s="1"/>
  <c r="N101" i="3"/>
  <c r="R101" i="3" s="1"/>
  <c r="L101" i="3"/>
  <c r="K101" i="3"/>
  <c r="J101" i="3"/>
  <c r="D394" i="3"/>
  <c r="P100" i="3"/>
  <c r="T100" i="3" s="1"/>
  <c r="O100" i="3"/>
  <c r="S100" i="3" s="1"/>
  <c r="N100" i="3"/>
  <c r="R100" i="3" s="1"/>
  <c r="L100" i="3"/>
  <c r="K100" i="3"/>
  <c r="J100" i="3"/>
  <c r="D393" i="3"/>
  <c r="P99" i="3"/>
  <c r="T99" i="3" s="1"/>
  <c r="O99" i="3"/>
  <c r="S99" i="3" s="1"/>
  <c r="N99" i="3"/>
  <c r="R99" i="3" s="1"/>
  <c r="L99" i="3"/>
  <c r="K99" i="3"/>
  <c r="J99" i="3"/>
  <c r="D397" i="3"/>
  <c r="P98" i="3"/>
  <c r="T98" i="3" s="1"/>
  <c r="O98" i="3"/>
  <c r="S98" i="3" s="1"/>
  <c r="N98" i="3"/>
  <c r="R98" i="3" s="1"/>
  <c r="L98" i="3"/>
  <c r="K98" i="3"/>
  <c r="J98" i="3"/>
  <c r="D404" i="3"/>
  <c r="P97" i="3"/>
  <c r="T97" i="3" s="1"/>
  <c r="O97" i="3"/>
  <c r="S97" i="3" s="1"/>
  <c r="N97" i="3"/>
  <c r="R97" i="3" s="1"/>
  <c r="L97" i="3"/>
  <c r="K97" i="3"/>
  <c r="J97" i="3"/>
  <c r="D430" i="3"/>
  <c r="P96" i="3"/>
  <c r="T96" i="3" s="1"/>
  <c r="O96" i="3"/>
  <c r="S96" i="3" s="1"/>
  <c r="N96" i="3"/>
  <c r="R96" i="3" s="1"/>
  <c r="L96" i="3"/>
  <c r="K96" i="3"/>
  <c r="J96" i="3"/>
  <c r="D452" i="3"/>
  <c r="P95" i="3"/>
  <c r="T95" i="3" s="1"/>
  <c r="O95" i="3"/>
  <c r="S95" i="3" s="1"/>
  <c r="N95" i="3"/>
  <c r="R95" i="3" s="1"/>
  <c r="L95" i="3"/>
  <c r="K95" i="3"/>
  <c r="J95" i="3"/>
  <c r="D481" i="3"/>
  <c r="P94" i="3"/>
  <c r="T94" i="3" s="1"/>
  <c r="O94" i="3"/>
  <c r="S94" i="3" s="1"/>
  <c r="N94" i="3"/>
  <c r="R94" i="3" s="1"/>
  <c r="L94" i="3"/>
  <c r="K94" i="3"/>
  <c r="J94" i="3"/>
  <c r="D505" i="3"/>
  <c r="P93" i="3"/>
  <c r="T93" i="3" s="1"/>
  <c r="O93" i="3"/>
  <c r="S93" i="3" s="1"/>
  <c r="N93" i="3"/>
  <c r="R93" i="3" s="1"/>
  <c r="L93" i="3"/>
  <c r="K93" i="3"/>
  <c r="J93" i="3"/>
  <c r="D559" i="3"/>
  <c r="L92" i="3"/>
  <c r="K92" i="3"/>
  <c r="J92" i="3"/>
  <c r="D602" i="3"/>
  <c r="P91" i="3"/>
  <c r="T91" i="3" s="1"/>
  <c r="O91" i="3"/>
  <c r="S91" i="3" s="1"/>
  <c r="N91" i="3"/>
  <c r="R91" i="3" s="1"/>
  <c r="L91" i="3"/>
  <c r="K91" i="3"/>
  <c r="J91" i="3"/>
  <c r="D317" i="3"/>
  <c r="P90" i="3"/>
  <c r="T90" i="3" s="1"/>
  <c r="O90" i="3"/>
  <c r="S90" i="3" s="1"/>
  <c r="N90" i="3"/>
  <c r="R90" i="3" s="1"/>
  <c r="L90" i="3"/>
  <c r="K90" i="3"/>
  <c r="J90" i="3"/>
  <c r="D327" i="3"/>
  <c r="P89" i="3"/>
  <c r="T89" i="3" s="1"/>
  <c r="O89" i="3"/>
  <c r="S89" i="3" s="1"/>
  <c r="N89" i="3"/>
  <c r="R89" i="3" s="1"/>
  <c r="L89" i="3"/>
  <c r="K89" i="3"/>
  <c r="J89" i="3"/>
  <c r="D326" i="3"/>
  <c r="P88" i="3"/>
  <c r="T88" i="3" s="1"/>
  <c r="O88" i="3"/>
  <c r="S88" i="3" s="1"/>
  <c r="N88" i="3"/>
  <c r="R88" i="3" s="1"/>
  <c r="L88" i="3"/>
  <c r="K88" i="3"/>
  <c r="J88" i="3"/>
  <c r="D340" i="3"/>
  <c r="P87" i="3"/>
  <c r="T87" i="3" s="1"/>
  <c r="O87" i="3"/>
  <c r="S87" i="3" s="1"/>
  <c r="N87" i="3"/>
  <c r="R87" i="3" s="1"/>
  <c r="L87" i="3"/>
  <c r="K87" i="3"/>
  <c r="J87" i="3"/>
  <c r="D356" i="3"/>
  <c r="P86" i="3"/>
  <c r="T86" i="3" s="1"/>
  <c r="O86" i="3"/>
  <c r="S86" i="3" s="1"/>
  <c r="N86" i="3"/>
  <c r="R86" i="3" s="1"/>
  <c r="L86" i="3"/>
  <c r="K86" i="3"/>
  <c r="J86" i="3"/>
  <c r="D417" i="3"/>
  <c r="P85" i="3"/>
  <c r="T85" i="3" s="1"/>
  <c r="O85" i="3"/>
  <c r="S85" i="3" s="1"/>
  <c r="N85" i="3"/>
  <c r="R85" i="3" s="1"/>
  <c r="L85" i="3"/>
  <c r="K85" i="3"/>
  <c r="J85" i="3"/>
  <c r="D439" i="3"/>
  <c r="P84" i="3"/>
  <c r="T84" i="3" s="1"/>
  <c r="O84" i="3"/>
  <c r="S84" i="3" s="1"/>
  <c r="N84" i="3"/>
  <c r="R84" i="3" s="1"/>
  <c r="L84" i="3"/>
  <c r="K84" i="3"/>
  <c r="J84" i="3"/>
  <c r="D467" i="3"/>
  <c r="P83" i="3"/>
  <c r="T83" i="3" s="1"/>
  <c r="O83" i="3"/>
  <c r="S83" i="3" s="1"/>
  <c r="N83" i="3"/>
  <c r="R83" i="3" s="1"/>
  <c r="L83" i="3"/>
  <c r="K83" i="3"/>
  <c r="J83" i="3"/>
  <c r="D491" i="3"/>
  <c r="P82" i="3"/>
  <c r="T82" i="3" s="1"/>
  <c r="O82" i="3"/>
  <c r="S82" i="3" s="1"/>
  <c r="N82" i="3"/>
  <c r="R82" i="3" s="1"/>
  <c r="L82" i="3"/>
  <c r="K82" i="3"/>
  <c r="J82" i="3"/>
  <c r="D533" i="3"/>
  <c r="L81" i="3"/>
  <c r="K81" i="3"/>
  <c r="J81" i="3"/>
  <c r="D601" i="3"/>
  <c r="P80" i="3"/>
  <c r="T80" i="3" s="1"/>
  <c r="O80" i="3"/>
  <c r="S80" i="3" s="1"/>
  <c r="N80" i="3"/>
  <c r="R80" i="3" s="1"/>
  <c r="L80" i="3"/>
  <c r="K80" i="3"/>
  <c r="J80" i="3"/>
  <c r="D306" i="3"/>
  <c r="P79" i="3"/>
  <c r="T79" i="3" s="1"/>
  <c r="O79" i="3"/>
  <c r="S79" i="3" s="1"/>
  <c r="N79" i="3"/>
  <c r="R79" i="3" s="1"/>
  <c r="L79" i="3"/>
  <c r="K79" i="3"/>
  <c r="J79" i="3"/>
  <c r="D305" i="3"/>
  <c r="P78" i="3"/>
  <c r="T78" i="3" s="1"/>
  <c r="O78" i="3"/>
  <c r="S78" i="3" s="1"/>
  <c r="N78" i="3"/>
  <c r="R78" i="3" s="1"/>
  <c r="L78" i="3"/>
  <c r="K78" i="3"/>
  <c r="J78" i="3"/>
  <c r="D304" i="3"/>
  <c r="P77" i="3"/>
  <c r="T77" i="3" s="1"/>
  <c r="O77" i="3"/>
  <c r="S77" i="3" s="1"/>
  <c r="N77" i="3"/>
  <c r="R77" i="3" s="1"/>
  <c r="L77" i="3"/>
  <c r="K77" i="3"/>
  <c r="J77" i="3"/>
  <c r="D303" i="3"/>
  <c r="P76" i="3"/>
  <c r="T76" i="3" s="1"/>
  <c r="O76" i="3"/>
  <c r="S76" i="3" s="1"/>
  <c r="N76" i="3"/>
  <c r="R76" i="3" s="1"/>
  <c r="L76" i="3"/>
  <c r="K76" i="3"/>
  <c r="J76" i="3"/>
  <c r="D333" i="3"/>
  <c r="P75" i="3"/>
  <c r="T75" i="3" s="1"/>
  <c r="O75" i="3"/>
  <c r="S75" i="3" s="1"/>
  <c r="N75" i="3"/>
  <c r="R75" i="3" s="1"/>
  <c r="L75" i="3"/>
  <c r="K75" i="3"/>
  <c r="J75" i="3"/>
  <c r="D371" i="3"/>
  <c r="P74" i="3"/>
  <c r="T74" i="3" s="1"/>
  <c r="O74" i="3"/>
  <c r="S74" i="3" s="1"/>
  <c r="N74" i="3"/>
  <c r="R74" i="3" s="1"/>
  <c r="L74" i="3"/>
  <c r="K74" i="3"/>
  <c r="J74" i="3"/>
  <c r="D418" i="3"/>
  <c r="P73" i="3"/>
  <c r="T73" i="3" s="1"/>
  <c r="O73" i="3"/>
  <c r="S73" i="3" s="1"/>
  <c r="N73" i="3"/>
  <c r="R73" i="3" s="1"/>
  <c r="L73" i="3"/>
  <c r="K73" i="3"/>
  <c r="J73" i="3"/>
  <c r="D441" i="3"/>
  <c r="P72" i="3"/>
  <c r="T72" i="3" s="1"/>
  <c r="O72" i="3"/>
  <c r="S72" i="3" s="1"/>
  <c r="N72" i="3"/>
  <c r="R72" i="3" s="1"/>
  <c r="L72" i="3"/>
  <c r="K72" i="3"/>
  <c r="J72" i="3"/>
  <c r="D497" i="3"/>
  <c r="P71" i="3"/>
  <c r="T71" i="3" s="1"/>
  <c r="O71" i="3"/>
  <c r="S71" i="3" s="1"/>
  <c r="N71" i="3"/>
  <c r="R71" i="3" s="1"/>
  <c r="L71" i="3"/>
  <c r="K71" i="3"/>
  <c r="J71" i="3"/>
  <c r="D555" i="3"/>
  <c r="L70" i="3"/>
  <c r="K70" i="3"/>
  <c r="J70" i="3"/>
  <c r="D600" i="3"/>
  <c r="P69" i="3"/>
  <c r="T69" i="3" s="1"/>
  <c r="O69" i="3"/>
  <c r="S69" i="3" s="1"/>
  <c r="N69" i="3"/>
  <c r="R69" i="3" s="1"/>
  <c r="L69" i="3"/>
  <c r="K69" i="3"/>
  <c r="J69" i="3"/>
  <c r="D141" i="3"/>
  <c r="P68" i="3"/>
  <c r="T68" i="3" s="1"/>
  <c r="O68" i="3"/>
  <c r="S68" i="3" s="1"/>
  <c r="N68" i="3"/>
  <c r="R68" i="3" s="1"/>
  <c r="L68" i="3"/>
  <c r="K68" i="3"/>
  <c r="J68" i="3"/>
  <c r="D140" i="3"/>
  <c r="P67" i="3"/>
  <c r="T67" i="3" s="1"/>
  <c r="O67" i="3"/>
  <c r="S67" i="3" s="1"/>
  <c r="N67" i="3"/>
  <c r="R67" i="3" s="1"/>
  <c r="L67" i="3"/>
  <c r="K67" i="3"/>
  <c r="J67" i="3"/>
  <c r="D148" i="3"/>
  <c r="P66" i="3"/>
  <c r="T66" i="3" s="1"/>
  <c r="O66" i="3"/>
  <c r="S66" i="3" s="1"/>
  <c r="N66" i="3"/>
  <c r="R66" i="3" s="1"/>
  <c r="L66" i="3"/>
  <c r="K66" i="3"/>
  <c r="J66" i="3"/>
  <c r="D155" i="3"/>
  <c r="P65" i="3"/>
  <c r="T65" i="3" s="1"/>
  <c r="O65" i="3"/>
  <c r="S65" i="3" s="1"/>
  <c r="N65" i="3"/>
  <c r="R65" i="3" s="1"/>
  <c r="L65" i="3"/>
  <c r="K65" i="3"/>
  <c r="J65" i="3"/>
  <c r="D173" i="3"/>
  <c r="P64" i="3"/>
  <c r="T64" i="3" s="1"/>
  <c r="O64" i="3"/>
  <c r="S64" i="3" s="1"/>
  <c r="N64" i="3"/>
  <c r="R64" i="3" s="1"/>
  <c r="L64" i="3"/>
  <c r="K64" i="3"/>
  <c r="J64" i="3"/>
  <c r="D209" i="3"/>
  <c r="P63" i="3"/>
  <c r="T63" i="3" s="1"/>
  <c r="O63" i="3"/>
  <c r="S63" i="3" s="1"/>
  <c r="N63" i="3"/>
  <c r="R63" i="3" s="1"/>
  <c r="L63" i="3"/>
  <c r="K63" i="3"/>
  <c r="J63" i="3"/>
  <c r="D310" i="3"/>
  <c r="P62" i="3"/>
  <c r="T62" i="3" s="1"/>
  <c r="O62" i="3"/>
  <c r="S62" i="3" s="1"/>
  <c r="N62" i="3"/>
  <c r="R62" i="3" s="1"/>
  <c r="L62" i="3"/>
  <c r="K62" i="3"/>
  <c r="J62" i="3"/>
  <c r="D357" i="3"/>
  <c r="P61" i="3"/>
  <c r="T61" i="3" s="1"/>
  <c r="O61" i="3"/>
  <c r="S61" i="3" s="1"/>
  <c r="N61" i="3"/>
  <c r="R61" i="3" s="1"/>
  <c r="L61" i="3"/>
  <c r="K61" i="3"/>
  <c r="J61" i="3"/>
  <c r="D424" i="3"/>
  <c r="P60" i="3"/>
  <c r="T60" i="3" s="1"/>
  <c r="O60" i="3"/>
  <c r="S60" i="3" s="1"/>
  <c r="N60" i="3"/>
  <c r="R60" i="3" s="1"/>
  <c r="L60" i="3"/>
  <c r="K60" i="3"/>
  <c r="J60" i="3"/>
  <c r="D510" i="3"/>
  <c r="L59" i="3"/>
  <c r="K59" i="3"/>
  <c r="J59" i="3"/>
  <c r="D599" i="3"/>
  <c r="P58" i="3"/>
  <c r="T58" i="3" s="1"/>
  <c r="O58" i="3"/>
  <c r="S58" i="3" s="1"/>
  <c r="N58" i="3"/>
  <c r="R58" i="3" s="1"/>
  <c r="L58" i="3"/>
  <c r="K58" i="3"/>
  <c r="J58" i="3"/>
  <c r="D23" i="3"/>
  <c r="P57" i="3"/>
  <c r="T57" i="3" s="1"/>
  <c r="O57" i="3"/>
  <c r="S57" i="3" s="1"/>
  <c r="N57" i="3"/>
  <c r="R57" i="3" s="1"/>
  <c r="L57" i="3"/>
  <c r="K57" i="3"/>
  <c r="J57" i="3"/>
  <c r="D22" i="3"/>
  <c r="P56" i="3"/>
  <c r="T56" i="3" s="1"/>
  <c r="O56" i="3"/>
  <c r="S56" i="3" s="1"/>
  <c r="N56" i="3"/>
  <c r="R56" i="3" s="1"/>
  <c r="L56" i="3"/>
  <c r="K56" i="3"/>
  <c r="J56" i="3"/>
  <c r="D32" i="3"/>
  <c r="P55" i="3"/>
  <c r="T55" i="3" s="1"/>
  <c r="O55" i="3"/>
  <c r="S55" i="3" s="1"/>
  <c r="N55" i="3"/>
  <c r="R55" i="3" s="1"/>
  <c r="L55" i="3"/>
  <c r="K55" i="3"/>
  <c r="J55" i="3"/>
  <c r="D38" i="3"/>
  <c r="P54" i="3"/>
  <c r="T54" i="3" s="1"/>
  <c r="O54" i="3"/>
  <c r="S54" i="3" s="1"/>
  <c r="N54" i="3"/>
  <c r="R54" i="3" s="1"/>
  <c r="L54" i="3"/>
  <c r="K54" i="3"/>
  <c r="J54" i="3"/>
  <c r="D45" i="3"/>
  <c r="P53" i="3"/>
  <c r="T53" i="3" s="1"/>
  <c r="O53" i="3"/>
  <c r="S53" i="3" s="1"/>
  <c r="N53" i="3"/>
  <c r="R53" i="3" s="1"/>
  <c r="L53" i="3"/>
  <c r="K53" i="3"/>
  <c r="J53" i="3"/>
  <c r="D66" i="3"/>
  <c r="P52" i="3"/>
  <c r="T52" i="3" s="1"/>
  <c r="O52" i="3"/>
  <c r="S52" i="3" s="1"/>
  <c r="N52" i="3"/>
  <c r="R52" i="3" s="1"/>
  <c r="L52" i="3"/>
  <c r="K52" i="3"/>
  <c r="J52" i="3"/>
  <c r="D96" i="3"/>
  <c r="P51" i="3"/>
  <c r="T51" i="3" s="1"/>
  <c r="O51" i="3"/>
  <c r="S51" i="3" s="1"/>
  <c r="N51" i="3"/>
  <c r="R51" i="3" s="1"/>
  <c r="L51" i="3"/>
  <c r="K51" i="3"/>
  <c r="J51" i="3"/>
  <c r="D125" i="3"/>
  <c r="P50" i="3"/>
  <c r="T50" i="3" s="1"/>
  <c r="O50" i="3"/>
  <c r="S50" i="3" s="1"/>
  <c r="N50" i="3"/>
  <c r="R50" i="3" s="1"/>
  <c r="L50" i="3"/>
  <c r="K50" i="3"/>
  <c r="J50" i="3"/>
  <c r="D185" i="3"/>
  <c r="P49" i="3"/>
  <c r="T49" i="3" s="1"/>
  <c r="O49" i="3"/>
  <c r="S49" i="3" s="1"/>
  <c r="N49" i="3"/>
  <c r="R49" i="3" s="1"/>
  <c r="L49" i="3"/>
  <c r="K49" i="3"/>
  <c r="J49" i="3"/>
  <c r="D348" i="3"/>
  <c r="L48" i="3"/>
  <c r="K48" i="3"/>
  <c r="J48" i="3"/>
  <c r="D598" i="3"/>
  <c r="P47" i="3"/>
  <c r="T47" i="3" s="1"/>
  <c r="O47" i="3"/>
  <c r="S47" i="3" s="1"/>
  <c r="N47" i="3"/>
  <c r="R47" i="3" s="1"/>
  <c r="L47" i="3"/>
  <c r="K47" i="3"/>
  <c r="J47" i="3"/>
  <c r="D52" i="3"/>
  <c r="P46" i="3"/>
  <c r="T46" i="3" s="1"/>
  <c r="O46" i="3"/>
  <c r="S46" i="3" s="1"/>
  <c r="N46" i="3"/>
  <c r="R46" i="3" s="1"/>
  <c r="L46" i="3"/>
  <c r="K46" i="3"/>
  <c r="J46" i="3"/>
  <c r="D51" i="3"/>
  <c r="P45" i="3"/>
  <c r="T45" i="3" s="1"/>
  <c r="O45" i="3"/>
  <c r="S45" i="3" s="1"/>
  <c r="N45" i="3"/>
  <c r="R45" i="3" s="1"/>
  <c r="L45" i="3"/>
  <c r="K45" i="3"/>
  <c r="J45" i="3"/>
  <c r="D59" i="3"/>
  <c r="P44" i="3"/>
  <c r="T44" i="3" s="1"/>
  <c r="O44" i="3"/>
  <c r="S44" i="3" s="1"/>
  <c r="N44" i="3"/>
  <c r="R44" i="3" s="1"/>
  <c r="L44" i="3"/>
  <c r="K44" i="3"/>
  <c r="J44" i="3"/>
  <c r="D70" i="3"/>
  <c r="P43" i="3"/>
  <c r="T43" i="3" s="1"/>
  <c r="O43" i="3"/>
  <c r="S43" i="3" s="1"/>
  <c r="N43" i="3"/>
  <c r="R43" i="3" s="1"/>
  <c r="L43" i="3"/>
  <c r="K43" i="3"/>
  <c r="J43" i="3"/>
  <c r="D88" i="3"/>
  <c r="P42" i="3"/>
  <c r="T42" i="3" s="1"/>
  <c r="O42" i="3"/>
  <c r="S42" i="3" s="1"/>
  <c r="N42" i="3"/>
  <c r="R42" i="3" s="1"/>
  <c r="L42" i="3"/>
  <c r="K42" i="3"/>
  <c r="J42" i="3"/>
  <c r="D118" i="3"/>
  <c r="P41" i="3"/>
  <c r="T41" i="3" s="1"/>
  <c r="O41" i="3"/>
  <c r="S41" i="3" s="1"/>
  <c r="N41" i="3"/>
  <c r="R41" i="3" s="1"/>
  <c r="L41" i="3"/>
  <c r="K41" i="3"/>
  <c r="J41" i="3"/>
  <c r="D184" i="3"/>
  <c r="P40" i="3"/>
  <c r="T40" i="3" s="1"/>
  <c r="O40" i="3"/>
  <c r="S40" i="3" s="1"/>
  <c r="N40" i="3"/>
  <c r="R40" i="3" s="1"/>
  <c r="L40" i="3"/>
  <c r="K40" i="3"/>
  <c r="J40" i="3"/>
  <c r="D276" i="3"/>
  <c r="L39" i="3"/>
  <c r="K39" i="3"/>
  <c r="J39" i="3"/>
  <c r="D597" i="3"/>
  <c r="P38" i="3"/>
  <c r="T38" i="3" s="1"/>
  <c r="O38" i="3"/>
  <c r="S38" i="3" s="1"/>
  <c r="N38" i="3"/>
  <c r="R38" i="3" s="1"/>
  <c r="L38" i="3"/>
  <c r="K38" i="3"/>
  <c r="J38" i="3"/>
  <c r="D31" i="3"/>
  <c r="P37" i="3"/>
  <c r="T37" i="3" s="1"/>
  <c r="O37" i="3"/>
  <c r="S37" i="3" s="1"/>
  <c r="N37" i="3"/>
  <c r="R37" i="3" s="1"/>
  <c r="L37" i="3"/>
  <c r="K37" i="3"/>
  <c r="J37" i="3"/>
  <c r="D30" i="3"/>
  <c r="P36" i="3"/>
  <c r="T36" i="3" s="1"/>
  <c r="O36" i="3"/>
  <c r="S36" i="3" s="1"/>
  <c r="N36" i="3"/>
  <c r="R36" i="3" s="1"/>
  <c r="L36" i="3"/>
  <c r="K36" i="3"/>
  <c r="J36" i="3"/>
  <c r="D36" i="3"/>
  <c r="P35" i="3"/>
  <c r="T35" i="3" s="1"/>
  <c r="O35" i="3"/>
  <c r="S35" i="3" s="1"/>
  <c r="N35" i="3"/>
  <c r="R35" i="3" s="1"/>
  <c r="L35" i="3"/>
  <c r="K35" i="3"/>
  <c r="J35" i="3"/>
  <c r="D40" i="3"/>
  <c r="P34" i="3"/>
  <c r="T34" i="3" s="1"/>
  <c r="O34" i="3"/>
  <c r="S34" i="3" s="1"/>
  <c r="N34" i="3"/>
  <c r="R34" i="3" s="1"/>
  <c r="L34" i="3"/>
  <c r="K34" i="3"/>
  <c r="J34" i="3"/>
  <c r="D60" i="3"/>
  <c r="P33" i="3"/>
  <c r="T33" i="3" s="1"/>
  <c r="O33" i="3"/>
  <c r="S33" i="3" s="1"/>
  <c r="N33" i="3"/>
  <c r="R33" i="3" s="1"/>
  <c r="L33" i="3"/>
  <c r="K33" i="3"/>
  <c r="J33" i="3"/>
  <c r="D98" i="3"/>
  <c r="P32" i="3"/>
  <c r="T32" i="3" s="1"/>
  <c r="O32" i="3"/>
  <c r="S32" i="3" s="1"/>
  <c r="N32" i="3"/>
  <c r="R32" i="3" s="1"/>
  <c r="L32" i="3"/>
  <c r="K32" i="3"/>
  <c r="J32" i="3"/>
  <c r="D154" i="3"/>
  <c r="P31" i="3"/>
  <c r="T31" i="3" s="1"/>
  <c r="O31" i="3"/>
  <c r="S31" i="3" s="1"/>
  <c r="N31" i="3"/>
  <c r="R31" i="3" s="1"/>
  <c r="L31" i="3"/>
  <c r="K31" i="3"/>
  <c r="J31" i="3"/>
  <c r="D235" i="3"/>
  <c r="L30" i="3"/>
  <c r="K30" i="3"/>
  <c r="J30" i="3"/>
  <c r="D596" i="3"/>
  <c r="P29" i="3"/>
  <c r="T29" i="3" s="1"/>
  <c r="O29" i="3"/>
  <c r="S29" i="3" s="1"/>
  <c r="N29" i="3"/>
  <c r="R29" i="3" s="1"/>
  <c r="L29" i="3"/>
  <c r="K29" i="3"/>
  <c r="J29" i="3"/>
  <c r="D19" i="3"/>
  <c r="P28" i="3"/>
  <c r="T28" i="3" s="1"/>
  <c r="O28" i="3"/>
  <c r="S28" i="3" s="1"/>
  <c r="N28" i="3"/>
  <c r="R28" i="3" s="1"/>
  <c r="L28" i="3"/>
  <c r="K28" i="3"/>
  <c r="J28" i="3"/>
  <c r="D18" i="3"/>
  <c r="P27" i="3"/>
  <c r="T27" i="3" s="1"/>
  <c r="O27" i="3"/>
  <c r="S27" i="3" s="1"/>
  <c r="N27" i="3"/>
  <c r="R27" i="3" s="1"/>
  <c r="L27" i="3"/>
  <c r="K27" i="3"/>
  <c r="J27" i="3"/>
  <c r="D24" i="3"/>
  <c r="P26" i="3"/>
  <c r="T26" i="3" s="1"/>
  <c r="O26" i="3"/>
  <c r="S26" i="3" s="1"/>
  <c r="N26" i="3"/>
  <c r="R26" i="3" s="1"/>
  <c r="L26" i="3"/>
  <c r="K26" i="3"/>
  <c r="J26" i="3"/>
  <c r="D29" i="3"/>
  <c r="P25" i="3"/>
  <c r="T25" i="3" s="1"/>
  <c r="O25" i="3"/>
  <c r="S25" i="3" s="1"/>
  <c r="N25" i="3"/>
  <c r="R25" i="3" s="1"/>
  <c r="L25" i="3"/>
  <c r="K25" i="3"/>
  <c r="J25" i="3"/>
  <c r="D39" i="3"/>
  <c r="P24" i="3"/>
  <c r="T24" i="3" s="1"/>
  <c r="O24" i="3"/>
  <c r="S24" i="3" s="1"/>
  <c r="N24" i="3"/>
  <c r="R24" i="3" s="1"/>
  <c r="L24" i="3"/>
  <c r="K24" i="3"/>
  <c r="J24" i="3"/>
  <c r="D82" i="3"/>
  <c r="P23" i="3"/>
  <c r="T23" i="3" s="1"/>
  <c r="O23" i="3"/>
  <c r="S23" i="3" s="1"/>
  <c r="N23" i="3"/>
  <c r="R23" i="3" s="1"/>
  <c r="L23" i="3"/>
  <c r="K23" i="3"/>
  <c r="J23" i="3"/>
  <c r="D143" i="3"/>
  <c r="P22" i="3"/>
  <c r="T22" i="3" s="1"/>
  <c r="O22" i="3"/>
  <c r="S22" i="3" s="1"/>
  <c r="N22" i="3"/>
  <c r="R22" i="3" s="1"/>
  <c r="L22" i="3"/>
  <c r="K22" i="3"/>
  <c r="J22" i="3"/>
  <c r="D322" i="3"/>
  <c r="L21" i="3"/>
  <c r="K21" i="3"/>
  <c r="J21" i="3"/>
  <c r="D595" i="3"/>
  <c r="P20" i="3"/>
  <c r="T20" i="3" s="1"/>
  <c r="O20" i="3"/>
  <c r="S20" i="3" s="1"/>
  <c r="N20" i="3"/>
  <c r="R20" i="3" s="1"/>
  <c r="L20" i="3"/>
  <c r="K20" i="3"/>
  <c r="J20" i="3"/>
  <c r="D17" i="3"/>
  <c r="P19" i="3"/>
  <c r="T19" i="3" s="1"/>
  <c r="O19" i="3"/>
  <c r="S19" i="3" s="1"/>
  <c r="N19" i="3"/>
  <c r="R19" i="3" s="1"/>
  <c r="L19" i="3"/>
  <c r="K19" i="3"/>
  <c r="J19" i="3"/>
  <c r="D16" i="3"/>
  <c r="P18" i="3"/>
  <c r="T18" i="3" s="1"/>
  <c r="O18" i="3"/>
  <c r="S18" i="3" s="1"/>
  <c r="N18" i="3"/>
  <c r="R18" i="3" s="1"/>
  <c r="L18" i="3"/>
  <c r="K18" i="3"/>
  <c r="J18" i="3"/>
  <c r="D28" i="3"/>
  <c r="P17" i="3"/>
  <c r="T17" i="3" s="1"/>
  <c r="O17" i="3"/>
  <c r="S17" i="3" s="1"/>
  <c r="N17" i="3"/>
  <c r="R17" i="3" s="1"/>
  <c r="L17" i="3"/>
  <c r="K17" i="3"/>
  <c r="J17" i="3"/>
  <c r="D35" i="3"/>
  <c r="P16" i="3"/>
  <c r="T16" i="3" s="1"/>
  <c r="O16" i="3"/>
  <c r="S16" i="3" s="1"/>
  <c r="N16" i="3"/>
  <c r="R16" i="3" s="1"/>
  <c r="L16" i="3"/>
  <c r="K16" i="3"/>
  <c r="J16" i="3"/>
  <c r="D50" i="3"/>
  <c r="P15" i="3"/>
  <c r="T15" i="3" s="1"/>
  <c r="O15" i="3"/>
  <c r="S15" i="3" s="1"/>
  <c r="N15" i="3"/>
  <c r="R15" i="3" s="1"/>
  <c r="L15" i="3"/>
  <c r="K15" i="3"/>
  <c r="J15" i="3"/>
  <c r="D81" i="3"/>
  <c r="P14" i="3"/>
  <c r="T14" i="3" s="1"/>
  <c r="O14" i="3"/>
  <c r="S14" i="3" s="1"/>
  <c r="N14" i="3"/>
  <c r="R14" i="3" s="1"/>
  <c r="L14" i="3"/>
  <c r="K14" i="3"/>
  <c r="J14" i="3"/>
  <c r="D131" i="3"/>
  <c r="P13" i="3"/>
  <c r="T13" i="3" s="1"/>
  <c r="O13" i="3"/>
  <c r="S13" i="3" s="1"/>
  <c r="N13" i="3"/>
  <c r="R13" i="3" s="1"/>
  <c r="L13" i="3"/>
  <c r="K13" i="3"/>
  <c r="J13" i="3"/>
  <c r="D269" i="3"/>
  <c r="L12" i="3"/>
  <c r="K12" i="3"/>
  <c r="J12" i="3"/>
  <c r="D594" i="3"/>
  <c r="P11" i="3"/>
  <c r="T11" i="3" s="1"/>
  <c r="O11" i="3"/>
  <c r="S11" i="3" s="1"/>
  <c r="N11" i="3"/>
  <c r="R11" i="3" s="1"/>
  <c r="L11" i="3"/>
  <c r="K11" i="3"/>
  <c r="J11" i="3"/>
  <c r="P10" i="3"/>
  <c r="T10" i="3" s="1"/>
  <c r="O10" i="3"/>
  <c r="S10" i="3" s="1"/>
  <c r="N10" i="3"/>
  <c r="R10" i="3" s="1"/>
  <c r="L10" i="3"/>
  <c r="K10" i="3"/>
  <c r="J10" i="3"/>
  <c r="D4" i="3"/>
  <c r="P9" i="3"/>
  <c r="T9" i="3" s="1"/>
  <c r="O9" i="3"/>
  <c r="S9" i="3" s="1"/>
  <c r="N9" i="3"/>
  <c r="R9" i="3" s="1"/>
  <c r="L9" i="3"/>
  <c r="K9" i="3"/>
  <c r="J9" i="3"/>
  <c r="D5" i="3"/>
  <c r="P8" i="3"/>
  <c r="T8" i="3" s="1"/>
  <c r="O8" i="3"/>
  <c r="S8" i="3" s="1"/>
  <c r="N8" i="3"/>
  <c r="R8" i="3" s="1"/>
  <c r="L8" i="3"/>
  <c r="K8" i="3"/>
  <c r="J8" i="3"/>
  <c r="D25" i="3"/>
  <c r="P7" i="3"/>
  <c r="T7" i="3" s="1"/>
  <c r="O7" i="3"/>
  <c r="S7" i="3" s="1"/>
  <c r="N7" i="3"/>
  <c r="R7" i="3" s="1"/>
  <c r="L7" i="3"/>
  <c r="K7" i="3"/>
  <c r="J7" i="3"/>
  <c r="D34" i="3"/>
  <c r="P6" i="3"/>
  <c r="T6" i="3" s="1"/>
  <c r="O6" i="3"/>
  <c r="S6" i="3" s="1"/>
  <c r="N6" i="3"/>
  <c r="R6" i="3" s="1"/>
  <c r="L6" i="3"/>
  <c r="K6" i="3"/>
  <c r="J6" i="3"/>
  <c r="D80" i="3"/>
  <c r="P5" i="3"/>
  <c r="T5" i="3" s="1"/>
  <c r="O5" i="3"/>
  <c r="S5" i="3" s="1"/>
  <c r="N5" i="3"/>
  <c r="R5" i="3" s="1"/>
  <c r="L5" i="3"/>
  <c r="K5" i="3"/>
  <c r="J5" i="3"/>
  <c r="D132" i="3"/>
  <c r="P4" i="3"/>
  <c r="T4" i="3" s="1"/>
  <c r="O4" i="3"/>
  <c r="S4" i="3" s="1"/>
  <c r="N4" i="3"/>
  <c r="R4" i="3" s="1"/>
  <c r="L4" i="3"/>
  <c r="K4" i="3"/>
  <c r="J4" i="3"/>
  <c r="D234" i="3"/>
  <c r="L3" i="3"/>
  <c r="K3" i="3"/>
  <c r="J3" i="3"/>
  <c r="D593" i="3"/>
  <c r="D11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80" i="2"/>
  <c r="D81" i="2"/>
  <c r="D82" i="2"/>
  <c r="D83" i="2"/>
  <c r="D84" i="2"/>
  <c r="D85" i="2"/>
  <c r="D86" i="2"/>
  <c r="D87" i="2"/>
  <c r="D88" i="2"/>
  <c r="D79" i="2"/>
  <c r="D78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2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3" i="2"/>
  <c r="D34" i="2"/>
  <c r="D35" i="2"/>
  <c r="D12" i="2"/>
  <c r="D13" i="2"/>
  <c r="D14" i="2"/>
  <c r="D15" i="2"/>
  <c r="D16" i="2"/>
  <c r="D17" i="2"/>
  <c r="D4" i="2"/>
  <c r="D5" i="2"/>
  <c r="D6" i="2"/>
  <c r="D7" i="2"/>
  <c r="D8" i="2"/>
  <c r="D9" i="2"/>
  <c r="D10" i="2"/>
  <c r="D3" i="2"/>
  <c r="T35" i="1" l="1"/>
  <c r="S34" i="1"/>
  <c r="P295" i="2"/>
  <c r="P296" i="2"/>
  <c r="P297" i="2"/>
  <c r="P298" i="2"/>
  <c r="P299" i="2"/>
  <c r="P294" i="2"/>
  <c r="O288" i="2"/>
  <c r="P288" i="2"/>
  <c r="O289" i="2"/>
  <c r="P289" i="2"/>
  <c r="O290" i="2"/>
  <c r="P290" i="2"/>
  <c r="O291" i="2"/>
  <c r="P291" i="2"/>
  <c r="O292" i="2"/>
  <c r="P292" i="2"/>
  <c r="P287" i="2"/>
  <c r="L287" i="2"/>
  <c r="P285" i="2"/>
  <c r="O285" i="2"/>
  <c r="O281" i="2"/>
  <c r="P281" i="2"/>
  <c r="O282" i="2"/>
  <c r="P282" i="2"/>
  <c r="O283" i="2"/>
  <c r="P283" i="2"/>
  <c r="O284" i="2"/>
  <c r="P284" i="2"/>
  <c r="P280" i="2"/>
  <c r="O278" i="2"/>
  <c r="P278" i="2"/>
  <c r="O274" i="2"/>
  <c r="P274" i="2"/>
  <c r="O275" i="2"/>
  <c r="P275" i="2"/>
  <c r="O276" i="2"/>
  <c r="P276" i="2"/>
  <c r="O277" i="2"/>
  <c r="P277" i="2"/>
  <c r="P273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K288" i="2"/>
  <c r="L288" i="2"/>
  <c r="K289" i="2"/>
  <c r="L289" i="2"/>
  <c r="K290" i="2"/>
  <c r="L290" i="2"/>
  <c r="K279" i="2"/>
  <c r="L279" i="2"/>
  <c r="K274" i="2"/>
  <c r="L274" i="2"/>
  <c r="K275" i="2"/>
  <c r="L275" i="2"/>
  <c r="K276" i="2"/>
  <c r="L276" i="2"/>
  <c r="K277" i="2"/>
  <c r="L277" i="2"/>
  <c r="K278" i="2"/>
  <c r="L278" i="2"/>
  <c r="L273" i="2"/>
  <c r="L272" i="2"/>
  <c r="V34" i="1"/>
  <c r="V35" i="1"/>
  <c r="V36" i="1"/>
  <c r="V37" i="1"/>
  <c r="V33" i="1"/>
  <c r="P267" i="2"/>
  <c r="P268" i="2"/>
  <c r="P269" i="2"/>
  <c r="P270" i="2"/>
  <c r="P271" i="2"/>
  <c r="P266" i="2"/>
  <c r="L271" i="2"/>
  <c r="L267" i="2"/>
  <c r="L268" i="2"/>
  <c r="L269" i="2"/>
  <c r="L270" i="2"/>
  <c r="L266" i="2"/>
  <c r="L265" i="2"/>
  <c r="F37" i="1"/>
  <c r="F35" i="1"/>
  <c r="N4" i="2" l="1"/>
  <c r="N436" i="2"/>
  <c r="O436" i="2"/>
  <c r="P43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3" i="2"/>
  <c r="O273" i="2"/>
  <c r="N274" i="2"/>
  <c r="N275" i="2"/>
  <c r="N276" i="2"/>
  <c r="N277" i="2"/>
  <c r="N278" i="2"/>
  <c r="N280" i="2"/>
  <c r="O280" i="2"/>
  <c r="N281" i="2"/>
  <c r="N282" i="2"/>
  <c r="N283" i="2"/>
  <c r="N284" i="2"/>
  <c r="N285" i="2"/>
  <c r="N287" i="2"/>
  <c r="O287" i="2"/>
  <c r="N288" i="2"/>
  <c r="N289" i="2"/>
  <c r="N290" i="2"/>
  <c r="N291" i="2"/>
  <c r="N292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6" i="2"/>
  <c r="O466" i="2"/>
  <c r="P466" i="2"/>
  <c r="N467" i="2"/>
  <c r="O467" i="2"/>
  <c r="P467" i="2"/>
  <c r="N468" i="2"/>
  <c r="O468" i="2"/>
  <c r="P468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6" i="2"/>
  <c r="O476" i="2"/>
  <c r="P476" i="2"/>
  <c r="N477" i="2"/>
  <c r="O477" i="2"/>
  <c r="P477" i="2"/>
  <c r="N478" i="2"/>
  <c r="O478" i="2"/>
  <c r="P478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6" i="2"/>
  <c r="O486" i="2"/>
  <c r="P486" i="2"/>
  <c r="N487" i="2"/>
  <c r="O487" i="2"/>
  <c r="P487" i="2"/>
  <c r="N488" i="2"/>
  <c r="O488" i="2"/>
  <c r="P488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N499" i="2"/>
  <c r="O499" i="2"/>
  <c r="P499" i="2"/>
  <c r="N500" i="2"/>
  <c r="O500" i="2"/>
  <c r="P500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N519" i="2"/>
  <c r="O519" i="2"/>
  <c r="P519" i="2"/>
  <c r="N520" i="2"/>
  <c r="O520" i="2"/>
  <c r="P520" i="2"/>
  <c r="N521" i="2"/>
  <c r="O521" i="2"/>
  <c r="P521" i="2"/>
  <c r="N522" i="2"/>
  <c r="O522" i="2"/>
  <c r="P522" i="2"/>
  <c r="N523" i="2"/>
  <c r="O523" i="2"/>
  <c r="P523" i="2"/>
  <c r="N524" i="2"/>
  <c r="O524" i="2"/>
  <c r="P524" i="2"/>
  <c r="N525" i="2"/>
  <c r="O525" i="2"/>
  <c r="P525" i="2"/>
  <c r="N527" i="2"/>
  <c r="O527" i="2"/>
  <c r="P527" i="2"/>
  <c r="N528" i="2"/>
  <c r="O528" i="2"/>
  <c r="P528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N559" i="2"/>
  <c r="O559" i="2"/>
  <c r="P559" i="2"/>
  <c r="N560" i="2"/>
  <c r="O560" i="2"/>
  <c r="P560" i="2"/>
  <c r="N561" i="2"/>
  <c r="O561" i="2"/>
  <c r="P561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7" i="2"/>
  <c r="O577" i="2"/>
  <c r="P577" i="2"/>
  <c r="N578" i="2"/>
  <c r="O578" i="2"/>
  <c r="P578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O116" i="2"/>
  <c r="P116" i="2"/>
  <c r="N116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O104" i="2"/>
  <c r="P104" i="2"/>
  <c r="N104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O93" i="2"/>
  <c r="P93" i="2"/>
  <c r="N93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O82" i="2"/>
  <c r="P82" i="2"/>
  <c r="N82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O71" i="2"/>
  <c r="P71" i="2"/>
  <c r="N71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N61" i="2"/>
  <c r="N62" i="2"/>
  <c r="N63" i="2"/>
  <c r="N64" i="2"/>
  <c r="N65" i="2"/>
  <c r="N66" i="2"/>
  <c r="N67" i="2"/>
  <c r="N68" i="2"/>
  <c r="N69" i="2"/>
  <c r="N60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N50" i="2"/>
  <c r="N51" i="2"/>
  <c r="N52" i="2"/>
  <c r="N53" i="2"/>
  <c r="N54" i="2"/>
  <c r="N55" i="2"/>
  <c r="N56" i="2"/>
  <c r="N57" i="2"/>
  <c r="N58" i="2"/>
  <c r="N49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O40" i="2"/>
  <c r="P40" i="2"/>
  <c r="N40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O31" i="2"/>
  <c r="P31" i="2"/>
  <c r="N31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O22" i="2"/>
  <c r="P22" i="2"/>
  <c r="N2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N14" i="2"/>
  <c r="N15" i="2"/>
  <c r="N16" i="2"/>
  <c r="N17" i="2"/>
  <c r="N18" i="2"/>
  <c r="N19" i="2"/>
  <c r="N20" i="2"/>
  <c r="N13" i="2"/>
  <c r="N5" i="2"/>
  <c r="O5" i="2"/>
  <c r="P5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O4" i="2"/>
  <c r="P4" i="2"/>
  <c r="J3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K266" i="2"/>
  <c r="K267" i="2"/>
  <c r="K268" i="2"/>
  <c r="K269" i="2"/>
  <c r="K270" i="2"/>
  <c r="K271" i="2"/>
  <c r="K272" i="2"/>
  <c r="K273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J4" i="2"/>
  <c r="J5" i="2"/>
  <c r="J6" i="2"/>
  <c r="J7" i="2"/>
  <c r="J8" i="2"/>
  <c r="J9" i="2"/>
  <c r="J10" i="2"/>
  <c r="J11" i="2"/>
  <c r="X5" i="2"/>
  <c r="X4" i="2"/>
  <c r="X3" i="2"/>
  <c r="V8" i="1"/>
  <c r="V7" i="1"/>
  <c r="V9" i="1"/>
  <c r="W9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W23" i="1" s="1"/>
  <c r="V24" i="1"/>
  <c r="V25" i="1"/>
  <c r="V26" i="1"/>
  <c r="V27" i="1"/>
  <c r="V28" i="1"/>
  <c r="V29" i="1"/>
  <c r="V30" i="1"/>
  <c r="V31" i="1"/>
  <c r="W31" i="1" s="1"/>
  <c r="V32" i="1"/>
  <c r="V38" i="1"/>
  <c r="V39" i="1"/>
  <c r="V40" i="1"/>
  <c r="V41" i="1"/>
  <c r="V42" i="1"/>
  <c r="V43" i="1"/>
  <c r="V44" i="1"/>
  <c r="V45" i="1"/>
  <c r="V46" i="1"/>
  <c r="V47" i="1"/>
  <c r="V48" i="1"/>
  <c r="W48" i="1" s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W61" i="1" s="1"/>
  <c r="V62" i="1"/>
  <c r="V63" i="1"/>
  <c r="V64" i="1"/>
  <c r="V65" i="1"/>
  <c r="V66" i="1"/>
  <c r="V67" i="1"/>
  <c r="V68" i="1"/>
  <c r="V69" i="1"/>
  <c r="V70" i="1"/>
  <c r="V6" i="1"/>
  <c r="T9" i="1"/>
  <c r="T14" i="1"/>
  <c r="T15" i="1"/>
  <c r="T22" i="1"/>
  <c r="T23" i="1"/>
  <c r="T30" i="1"/>
  <c r="T31" i="1"/>
  <c r="T34" i="1"/>
  <c r="T6" i="1"/>
  <c r="W30" i="1"/>
  <c r="W15" i="1"/>
  <c r="S10" i="1"/>
  <c r="T10" i="1" s="1"/>
  <c r="S11" i="1"/>
  <c r="T11" i="1" s="1"/>
  <c r="S12" i="1"/>
  <c r="T12" i="1" s="1"/>
  <c r="S13" i="1"/>
  <c r="T13" i="1" s="1"/>
  <c r="S14" i="1"/>
  <c r="S15" i="1"/>
  <c r="S16" i="1"/>
  <c r="T16" i="1" s="1"/>
  <c r="W16" i="1" s="1"/>
  <c r="S17" i="1"/>
  <c r="T17" i="1" s="1"/>
  <c r="W17" i="1" s="1"/>
  <c r="S18" i="1"/>
  <c r="T18" i="1" s="1"/>
  <c r="S19" i="1"/>
  <c r="T19" i="1" s="1"/>
  <c r="S20" i="1"/>
  <c r="T20" i="1" s="1"/>
  <c r="S21" i="1"/>
  <c r="T21" i="1" s="1"/>
  <c r="S22" i="1"/>
  <c r="S23" i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S36" i="1"/>
  <c r="T36" i="1" s="1"/>
  <c r="S37" i="1"/>
  <c r="T37" i="1" s="1"/>
  <c r="S38" i="1"/>
  <c r="T38" i="1" s="1"/>
  <c r="S39" i="1"/>
  <c r="T39" i="1" s="1"/>
  <c r="S40" i="1"/>
  <c r="T40" i="1" s="1"/>
  <c r="W40" i="1" s="1"/>
  <c r="S41" i="1"/>
  <c r="T41" i="1" s="1"/>
  <c r="W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W47" i="1" s="1"/>
  <c r="S48" i="1"/>
  <c r="T48" i="1" s="1"/>
  <c r="S49" i="1"/>
  <c r="T49" i="1" s="1"/>
  <c r="W49" i="1" s="1"/>
  <c r="S50" i="1"/>
  <c r="T50" i="1" s="1"/>
  <c r="W50" i="1" s="1"/>
  <c r="S51" i="1"/>
  <c r="T51" i="1" s="1"/>
  <c r="W51" i="1" s="1"/>
  <c r="S52" i="1"/>
  <c r="T52" i="1" s="1"/>
  <c r="S53" i="1"/>
  <c r="T53" i="1" s="1"/>
  <c r="S54" i="1"/>
  <c r="T54" i="1" s="1"/>
  <c r="S55" i="1"/>
  <c r="T55" i="1" s="1"/>
  <c r="W55" i="1" s="1"/>
  <c r="S56" i="1"/>
  <c r="T56" i="1" s="1"/>
  <c r="W56" i="1" s="1"/>
  <c r="S57" i="1"/>
  <c r="T57" i="1" s="1"/>
  <c r="W57" i="1" s="1"/>
  <c r="S58" i="1"/>
  <c r="T58" i="1" s="1"/>
  <c r="W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W69" i="1" s="1"/>
  <c r="S70" i="1"/>
  <c r="T70" i="1" s="1"/>
  <c r="S7" i="1"/>
  <c r="T7" i="1" s="1"/>
  <c r="S8" i="1"/>
  <c r="T8" i="1" s="1"/>
  <c r="S9" i="1"/>
  <c r="S6" i="1"/>
  <c r="W59" i="1" l="1"/>
  <c r="T71" i="1"/>
  <c r="W63" i="1"/>
  <c r="W39" i="1"/>
  <c r="W26" i="1"/>
  <c r="W18" i="1"/>
  <c r="W10" i="1"/>
  <c r="W70" i="1"/>
  <c r="W62" i="1"/>
  <c r="W25" i="1"/>
  <c r="W32" i="1"/>
  <c r="W24" i="1"/>
  <c r="W7" i="1"/>
  <c r="W60" i="1"/>
  <c r="W8" i="1"/>
  <c r="W43" i="1"/>
  <c r="W64" i="1"/>
  <c r="W11" i="1"/>
  <c r="W38" i="1"/>
  <c r="W44" i="1"/>
  <c r="W52" i="1"/>
  <c r="W42" i="1"/>
  <c r="V71" i="1"/>
  <c r="W65" i="1"/>
  <c r="W54" i="1"/>
  <c r="W46" i="1"/>
  <c r="W22" i="1"/>
  <c r="W14" i="1"/>
  <c r="W53" i="1"/>
  <c r="W45" i="1"/>
  <c r="W29" i="1"/>
  <c r="W21" i="1"/>
  <c r="W13" i="1"/>
  <c r="W28" i="1"/>
  <c r="W20" i="1"/>
  <c r="W12" i="1"/>
  <c r="W27" i="1"/>
  <c r="W19" i="1"/>
  <c r="W6" i="1"/>
  <c r="W68" i="1"/>
  <c r="W67" i="1"/>
  <c r="W66" i="1"/>
</calcChain>
</file>

<file path=xl/sharedStrings.xml><?xml version="1.0" encoding="utf-8"?>
<sst xmlns="http://schemas.openxmlformats.org/spreadsheetml/2006/main" count="111" uniqueCount="56">
  <si>
    <t>Results from Python</t>
  </si>
  <si>
    <t>k2</t>
  </si>
  <si>
    <t>R^2</t>
  </si>
  <si>
    <t>Linear PSO</t>
  </si>
  <si>
    <t>nonlinear PSO</t>
  </si>
  <si>
    <t>nonlinear rPSO</t>
  </si>
  <si>
    <t>qe(mg g-1)</t>
  </si>
  <si>
    <t>Ct/C0</t>
  </si>
  <si>
    <t>k2(g mg-1 min-1)</t>
  </si>
  <si>
    <t>C0</t>
  </si>
  <si>
    <t>Singh et al., 1996</t>
  </si>
  <si>
    <t>As(V)/Fe2O3</t>
  </si>
  <si>
    <t>kprime</t>
  </si>
  <si>
    <t>Maiti et al., 2010</t>
  </si>
  <si>
    <t>As(V)/laterite</t>
  </si>
  <si>
    <t>Manna et al., 2003</t>
  </si>
  <si>
    <t>As(III)/HFO</t>
  </si>
  <si>
    <t>dt(min)</t>
  </si>
  <si>
    <t>Mezenner and Bensmaili, 2008</t>
  </si>
  <si>
    <t>Lim and Lee, 2015</t>
  </si>
  <si>
    <t>Cu(II)/soil</t>
  </si>
  <si>
    <t>Pb(II)/soil</t>
  </si>
  <si>
    <t>Natarajan and Manivasagan, 2016</t>
  </si>
  <si>
    <t>Hg(II)/raw activated sludge</t>
  </si>
  <si>
    <t>Aworanti and Agarry, 2017</t>
  </si>
  <si>
    <t>0.00331927268630.00297959769987128869247</t>
  </si>
  <si>
    <t>Nandhakumar, 2015</t>
  </si>
  <si>
    <t>Rose Bengal dye/ZnCl2-activated carbon</t>
  </si>
  <si>
    <t>Cr(VI)/activated carbon</t>
  </si>
  <si>
    <t>Cs</t>
  </si>
  <si>
    <t>Debnath et al., 2017</t>
  </si>
  <si>
    <t>Cr(VI)/Fe2O3</t>
  </si>
  <si>
    <t>Lazaradis et al., 2004</t>
  </si>
  <si>
    <t>Cr(VI)/Mg-Al-CO3</t>
  </si>
  <si>
    <t>Saǧ and Aktay, 2000</t>
  </si>
  <si>
    <t>Cr(VI)/chitin</t>
  </si>
  <si>
    <t>Shipley et al., 2013</t>
  </si>
  <si>
    <t>Cu(II)/Fe2O3</t>
  </si>
  <si>
    <t>Reategui et al., 2010</t>
  </si>
  <si>
    <t>Hg(II)/Lessonia nigrescens</t>
  </si>
  <si>
    <t>Hg(II)/Lessonia trabeculata</t>
  </si>
  <si>
    <t>Staroń et al., 2019</t>
  </si>
  <si>
    <t>methylene blue/rafia fibres</t>
  </si>
  <si>
    <t>qt(exp)</t>
  </si>
  <si>
    <t>qt(PSO)</t>
  </si>
  <si>
    <t>qt(rPSO)</t>
  </si>
  <si>
    <t>Error</t>
  </si>
  <si>
    <t>t(end)</t>
  </si>
  <si>
    <t>Comparison</t>
  </si>
  <si>
    <t>Adsorption technique for the treatment of As(V)-rich effluents</t>
  </si>
  <si>
    <t>Model</t>
  </si>
  <si>
    <t>Nonlinear PSO</t>
  </si>
  <si>
    <t>rPSO</t>
  </si>
  <si>
    <t>r2</t>
  </si>
  <si>
    <t>absolute Error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</si>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</sst>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3" xfId="0" applyFont="1" applyBorder="1"/>
    <xf numFmtId="0" fontId="1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Font="1"/>
    <xf numFmtId="11" fontId="0" fillId="0" borderId="0" xfId="0" applyNumberFormat="1" applyFont="1"/>
    <xf numFmtId="0" fontId="5" fillId="0" borderId="2" xfId="0" applyFont="1" applyFill="1" applyBorder="1"/>
    <xf numFmtId="0" fontId="5" fillId="0" borderId="4" xfId="0" applyFont="1" applyFill="1" applyBorder="1"/>
    <xf numFmtId="0" fontId="5" fillId="0" borderId="0" xfId="0" applyFont="1" applyFill="1" applyBorder="1"/>
    <xf numFmtId="11" fontId="5" fillId="0" borderId="0" xfId="0" applyNumberFormat="1" applyFont="1"/>
    <xf numFmtId="0" fontId="7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5" xfId="0" applyFont="1" applyBorder="1"/>
    <xf numFmtId="11" fontId="5" fillId="0" borderId="5" xfId="0" applyNumberFormat="1" applyFont="1" applyBorder="1"/>
    <xf numFmtId="0" fontId="5" fillId="0" borderId="6" xfId="0" applyFont="1" applyFill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11" fontId="0" fillId="0" borderId="0" xfId="0" applyNumberFormat="1"/>
    <xf numFmtId="11" fontId="4" fillId="0" borderId="0" xfId="0" applyNumberFormat="1" applyFont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0" borderId="7" xfId="0" applyFill="1" applyBorder="1"/>
    <xf numFmtId="0" fontId="0" fillId="0" borderId="8" xfId="0" applyBorder="1"/>
    <xf numFmtId="0" fontId="4" fillId="0" borderId="7" xfId="0" applyFont="1" applyBorder="1"/>
    <xf numFmtId="0" fontId="0" fillId="0" borderId="7" xfId="0" applyFont="1" applyBorder="1"/>
    <xf numFmtId="0" fontId="4" fillId="0" borderId="2" xfId="0" applyFont="1" applyBorder="1"/>
    <xf numFmtId="0" fontId="4" fillId="0" borderId="8" xfId="0" applyFont="1" applyBorder="1"/>
    <xf numFmtId="0" fontId="0" fillId="0" borderId="7" xfId="0" applyFont="1" applyFill="1" applyBorder="1"/>
    <xf numFmtId="0" fontId="0" fillId="0" borderId="8" xfId="0" applyFont="1" applyBorder="1"/>
    <xf numFmtId="0" fontId="5" fillId="0" borderId="6" xfId="0" applyFont="1" applyBorder="1"/>
    <xf numFmtId="0" fontId="9" fillId="0" borderId="2" xfId="0" applyFont="1" applyBorder="1"/>
    <xf numFmtId="10" fontId="0" fillId="0" borderId="0" xfId="1" applyNumberFormat="1" applyFont="1"/>
    <xf numFmtId="10" fontId="0" fillId="0" borderId="0" xfId="1" applyNumberFormat="1" applyFont="1" applyFill="1" applyBorder="1"/>
    <xf numFmtId="10" fontId="0" fillId="0" borderId="3" xfId="1" applyNumberFormat="1" applyFont="1" applyBorder="1"/>
    <xf numFmtId="0" fontId="5" fillId="0" borderId="0" xfId="0" applyFont="1" applyBorder="1"/>
    <xf numFmtId="0" fontId="10" fillId="0" borderId="0" xfId="0" applyFont="1"/>
    <xf numFmtId="0" fontId="4" fillId="0" borderId="5" xfId="0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7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CF-984F-A569-8F960B1CD12E}"/>
              </c:ext>
            </c:extLst>
          </c:dPt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Sheet2!$F$3:$F$657</c:f>
              <c:numCache>
                <c:formatCode>General</c:formatCode>
                <c:ptCount val="655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85.151306270000006</c:v>
                </c:pt>
                <c:pt idx="508">
                  <c:v>106.06291888</c:v>
                </c:pt>
                <c:pt idx="509">
                  <c:v>120.90950718000001</c:v>
                </c:pt>
                <c:pt idx="510">
                  <c:v>131.99546862</c:v>
                </c:pt>
                <c:pt idx="511">
                  <c:v>140.58902798</c:v>
                </c:pt>
                <c:pt idx="512">
                  <c:v>153.04392583000001</c:v>
                </c:pt>
                <c:pt idx="513">
                  <c:v>161.63558355999999</c:v>
                </c:pt>
                <c:pt idx="514">
                  <c:v>176.49809310000001</c:v>
                </c:pt>
                <c:pt idx="515">
                  <c:v>182.07885415999999</c:v>
                </c:pt>
                <c:pt idx="516">
                  <c:v>196.58242294999999</c:v>
                </c:pt>
                <c:pt idx="517">
                  <c:v>197.44658183999999</c:v>
                </c:pt>
                <c:pt idx="518">
                  <c:v>198.84515085000001</c:v>
                </c:pt>
                <c:pt idx="519">
                  <c:v>199.41899530000001</c:v>
                </c:pt>
                <c:pt idx="520">
                  <c:v>202.33862637999999</c:v>
                </c:pt>
                <c:pt idx="521">
                  <c:v>202.57589440000001</c:v>
                </c:pt>
                <c:pt idx="522">
                  <c:v>202.79540546000001</c:v>
                </c:pt>
                <c:pt idx="523">
                  <c:v>0</c:v>
                </c:pt>
                <c:pt idx="524">
                  <c:v>70.090237900000005</c:v>
                </c:pt>
                <c:pt idx="525">
                  <c:v>85.507157179999993</c:v>
                </c:pt>
                <c:pt idx="526">
                  <c:v>96.073198880000007</c:v>
                </c:pt>
                <c:pt idx="527">
                  <c:v>103.76660599</c:v>
                </c:pt>
                <c:pt idx="528">
                  <c:v>109.61867947</c:v>
                </c:pt>
                <c:pt idx="529">
                  <c:v>117.93239766000001</c:v>
                </c:pt>
                <c:pt idx="530">
                  <c:v>123.55479574</c:v>
                </c:pt>
                <c:pt idx="531">
                  <c:v>127.61066719999999</c:v>
                </c:pt>
                <c:pt idx="532">
                  <c:v>133.07098553</c:v>
                </c:pt>
                <c:pt idx="533">
                  <c:v>136.57738197</c:v>
                </c:pt>
                <c:pt idx="534">
                  <c:v>145.52466196</c:v>
                </c:pt>
                <c:pt idx="535">
                  <c:v>146.05036866</c:v>
                </c:pt>
                <c:pt idx="536">
                  <c:v>146.89944561999999</c:v>
                </c:pt>
                <c:pt idx="537">
                  <c:v>147.24720980000001</c:v>
                </c:pt>
                <c:pt idx="538">
                  <c:v>149.01102505</c:v>
                </c:pt>
                <c:pt idx="539">
                  <c:v>149.15395749000001</c:v>
                </c:pt>
                <c:pt idx="540">
                  <c:v>149.28613870999999</c:v>
                </c:pt>
                <c:pt idx="541">
                  <c:v>0</c:v>
                </c:pt>
                <c:pt idx="542">
                  <c:v>58.03856528</c:v>
                </c:pt>
                <c:pt idx="543">
                  <c:v>65.969166790000003</c:v>
                </c:pt>
                <c:pt idx="544">
                  <c:v>70.806817890000005</c:v>
                </c:pt>
                <c:pt idx="545">
                  <c:v>74.065647209999995</c:v>
                </c:pt>
                <c:pt idx="546">
                  <c:v>76.410125379999997</c:v>
                </c:pt>
                <c:pt idx="547">
                  <c:v>79.558043870000006</c:v>
                </c:pt>
                <c:pt idx="548">
                  <c:v>81.574449819999998</c:v>
                </c:pt>
                <c:pt idx="549">
                  <c:v>82.976480859999995</c:v>
                </c:pt>
                <c:pt idx="550">
                  <c:v>84.798280160000004</c:v>
                </c:pt>
                <c:pt idx="551">
                  <c:v>85.930271099999999</c:v>
                </c:pt>
                <c:pt idx="552">
                  <c:v>88.692893409999996</c:v>
                </c:pt>
                <c:pt idx="553">
                  <c:v>88.849843149999998</c:v>
                </c:pt>
                <c:pt idx="554">
                  <c:v>89.102121409999995</c:v>
                </c:pt>
                <c:pt idx="555">
                  <c:v>89.205019140000005</c:v>
                </c:pt>
                <c:pt idx="556">
                  <c:v>89.723093399999996</c:v>
                </c:pt>
                <c:pt idx="557">
                  <c:v>89.764799420000003</c:v>
                </c:pt>
                <c:pt idx="558">
                  <c:v>89.803331720000003</c:v>
                </c:pt>
                <c:pt idx="559">
                  <c:v>0</c:v>
                </c:pt>
                <c:pt idx="560">
                  <c:v>0.48875534999999998</c:v>
                </c:pt>
                <c:pt idx="561">
                  <c:v>0.75032553000000002</c:v>
                </c:pt>
                <c:pt idx="562">
                  <c:v>1.0000991299999999</c:v>
                </c:pt>
                <c:pt idx="563">
                  <c:v>1.23502746</c:v>
                </c:pt>
                <c:pt idx="564">
                  <c:v>1.3399476100000001</c:v>
                </c:pt>
                <c:pt idx="565">
                  <c:v>1.39938925</c:v>
                </c:pt>
                <c:pt idx="566">
                  <c:v>0</c:v>
                </c:pt>
                <c:pt idx="567">
                  <c:v>0.61868709</c:v>
                </c:pt>
                <c:pt idx="568">
                  <c:v>0.75935098000000001</c:v>
                </c:pt>
                <c:pt idx="569">
                  <c:v>0.84948159999999995</c:v>
                </c:pt>
                <c:pt idx="570">
                  <c:v>0.91129013000000003</c:v>
                </c:pt>
                <c:pt idx="571">
                  <c:v>0.93394142000000002</c:v>
                </c:pt>
                <c:pt idx="572">
                  <c:v>0.94569464000000003</c:v>
                </c:pt>
                <c:pt idx="573">
                  <c:v>0</c:v>
                </c:pt>
                <c:pt idx="574">
                  <c:v>0.18185672999999999</c:v>
                </c:pt>
                <c:pt idx="575">
                  <c:v>0.18925373000000001</c:v>
                </c:pt>
                <c:pt idx="576">
                  <c:v>0.19291557000000001</c:v>
                </c:pt>
                <c:pt idx="577">
                  <c:v>0.19507239000000001</c:v>
                </c:pt>
                <c:pt idx="578">
                  <c:v>0.19580207999999999</c:v>
                </c:pt>
                <c:pt idx="579">
                  <c:v>0.19616897999999999</c:v>
                </c:pt>
                <c:pt idx="580">
                  <c:v>0</c:v>
                </c:pt>
                <c:pt idx="581">
                  <c:v>1.67464115</c:v>
                </c:pt>
                <c:pt idx="582">
                  <c:v>2.2481162800000001</c:v>
                </c:pt>
                <c:pt idx="583">
                  <c:v>2.7125717300000001</c:v>
                </c:pt>
                <c:pt idx="584">
                  <c:v>3.0963966100000002</c:v>
                </c:pt>
                <c:pt idx="585">
                  <c:v>3.4189104600000002</c:v>
                </c:pt>
                <c:pt idx="586">
                  <c:v>3.6937172</c:v>
                </c:pt>
                <c:pt idx="587">
                  <c:v>3.9306732900000001</c:v>
                </c:pt>
                <c:pt idx="588">
                  <c:v>4.1370949399999999</c:v>
                </c:pt>
                <c:pt idx="589">
                  <c:v>4.3185269499999999</c:v>
                </c:pt>
                <c:pt idx="590">
                  <c:v>4.4792482400000004</c:v>
                </c:pt>
                <c:pt idx="591">
                  <c:v>4.6226135499999996</c:v>
                </c:pt>
                <c:pt idx="592">
                  <c:v>4.7512902400000003</c:v>
                </c:pt>
                <c:pt idx="593">
                  <c:v>4.8674256900000001</c:v>
                </c:pt>
                <c:pt idx="594">
                  <c:v>4.9727681700000002</c:v>
                </c:pt>
                <c:pt idx="595">
                  <c:v>0</c:v>
                </c:pt>
                <c:pt idx="596">
                  <c:v>1.6222479700000001</c:v>
                </c:pt>
                <c:pt idx="597">
                  <c:v>2.12732798</c:v>
                </c:pt>
                <c:pt idx="598">
                  <c:v>2.5195542299999998</c:v>
                </c:pt>
                <c:pt idx="599">
                  <c:v>2.8329493800000001</c:v>
                </c:pt>
                <c:pt idx="600">
                  <c:v>3.0891089100000002</c:v>
                </c:pt>
                <c:pt idx="601">
                  <c:v>3.3024003300000002</c:v>
                </c:pt>
                <c:pt idx="602">
                  <c:v>3.4827536700000001</c:v>
                </c:pt>
                <c:pt idx="603">
                  <c:v>3.6372518500000002</c:v>
                </c:pt>
                <c:pt idx="604">
                  <c:v>3.77108284</c:v>
                </c:pt>
                <c:pt idx="605">
                  <c:v>3.8881336200000001</c:v>
                </c:pt>
                <c:pt idx="606">
                  <c:v>3.9913739499999998</c:v>
                </c:pt>
                <c:pt idx="607">
                  <c:v>4.0831118599999998</c:v>
                </c:pt>
                <c:pt idx="608">
                  <c:v>4.16516821</c:v>
                </c:pt>
                <c:pt idx="609">
                  <c:v>4.2389987900000001</c:v>
                </c:pt>
                <c:pt idx="610">
                  <c:v>0</c:v>
                </c:pt>
                <c:pt idx="611">
                  <c:v>1.7369726999999999</c:v>
                </c:pt>
                <c:pt idx="612">
                  <c:v>2.14690154</c:v>
                </c:pt>
                <c:pt idx="613">
                  <c:v>2.43413134</c:v>
                </c:pt>
                <c:pt idx="614">
                  <c:v>2.6465798</c:v>
                </c:pt>
                <c:pt idx="615">
                  <c:v>2.8100874899999999</c:v>
                </c:pt>
                <c:pt idx="616">
                  <c:v>2.9398190899999999</c:v>
                </c:pt>
                <c:pt idx="617">
                  <c:v>3.0452606000000002</c:v>
                </c:pt>
                <c:pt idx="618">
                  <c:v>3.1326499399999999</c:v>
                </c:pt>
                <c:pt idx="619">
                  <c:v>3.20625749</c:v>
                </c:pt>
                <c:pt idx="620">
                  <c:v>3.2691051600000001</c:v>
                </c:pt>
                <c:pt idx="621">
                  <c:v>3.3233915600000001</c:v>
                </c:pt>
                <c:pt idx="622">
                  <c:v>3.3707544999999999</c:v>
                </c:pt>
                <c:pt idx="623">
                  <c:v>3.4124390600000001</c:v>
                </c:pt>
                <c:pt idx="624">
                  <c:v>3.44940867</c:v>
                </c:pt>
                <c:pt idx="625">
                  <c:v>0</c:v>
                </c:pt>
                <c:pt idx="626">
                  <c:v>1.7699115000000001</c:v>
                </c:pt>
                <c:pt idx="627">
                  <c:v>2.1103896099999999</c:v>
                </c:pt>
                <c:pt idx="628">
                  <c:v>2.3349797900000002</c:v>
                </c:pt>
                <c:pt idx="629">
                  <c:v>2.4942440499999998</c:v>
                </c:pt>
                <c:pt idx="630">
                  <c:v>2.61306533</c:v>
                </c:pt>
                <c:pt idx="631">
                  <c:v>2.7051129600000001</c:v>
                </c:pt>
                <c:pt idx="632">
                  <c:v>2.7785199</c:v>
                </c:pt>
                <c:pt idx="633">
                  <c:v>2.8384279499999998</c:v>
                </c:pt>
                <c:pt idx="634">
                  <c:v>2.8882470599999999</c:v>
                </c:pt>
                <c:pt idx="635">
                  <c:v>2.9303278700000002</c:v>
                </c:pt>
                <c:pt idx="636">
                  <c:v>2.9663434099999999</c:v>
                </c:pt>
                <c:pt idx="637">
                  <c:v>2.9975168499999998</c:v>
                </c:pt>
                <c:pt idx="638">
                  <c:v>3.0247631699999999</c:v>
                </c:pt>
                <c:pt idx="639">
                  <c:v>3.04878049</c:v>
                </c:pt>
                <c:pt idx="640">
                  <c:v>0</c:v>
                </c:pt>
                <c:pt idx="641">
                  <c:v>1.6184971100000001</c:v>
                </c:pt>
                <c:pt idx="642">
                  <c:v>1.8905817199999999</c:v>
                </c:pt>
                <c:pt idx="643">
                  <c:v>2.0640771199999999</c:v>
                </c:pt>
                <c:pt idx="644">
                  <c:v>2.1843495000000002</c:v>
                </c:pt>
                <c:pt idx="645">
                  <c:v>2.2726326700000001</c:v>
                </c:pt>
                <c:pt idx="646">
                  <c:v>2.3401910400000001</c:v>
                </c:pt>
                <c:pt idx="647">
                  <c:v>2.3935558100000001</c:v>
                </c:pt>
                <c:pt idx="648">
                  <c:v>2.43677477</c:v>
                </c:pt>
                <c:pt idx="649">
                  <c:v>2.4724901500000001</c:v>
                </c:pt>
                <c:pt idx="650">
                  <c:v>2.5024999999999999</c:v>
                </c:pt>
                <c:pt idx="651">
                  <c:v>2.52807038</c:v>
                </c:pt>
                <c:pt idx="652">
                  <c:v>2.55011856</c:v>
                </c:pt>
                <c:pt idx="653">
                  <c:v>2.5693253999999999</c:v>
                </c:pt>
                <c:pt idx="654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984F-A569-8F960B1CD12E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Sheet2!$G$3:$G$657</c:f>
              <c:numCache>
                <c:formatCode>General</c:formatCode>
                <c:ptCount val="655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84.852825150000001</c:v>
                </c:pt>
                <c:pt idx="508">
                  <c:v>105.75964046999999</c:v>
                </c:pt>
                <c:pt idx="509">
                  <c:v>120.61928149000001</c:v>
                </c:pt>
                <c:pt idx="510">
                  <c:v>131.72391506</c:v>
                </c:pt>
                <c:pt idx="511">
                  <c:v>140.33720484</c:v>
                </c:pt>
                <c:pt idx="512">
                  <c:v>152.82885461999999</c:v>
                </c:pt>
                <c:pt idx="513">
                  <c:v>161.45149552000001</c:v>
                </c:pt>
                <c:pt idx="514">
                  <c:v>176.37846931000001</c:v>
                </c:pt>
                <c:pt idx="515">
                  <c:v>181.98699611000001</c:v>
                </c:pt>
                <c:pt idx="516">
                  <c:v>196.57182309000001</c:v>
                </c:pt>
                <c:pt idx="517">
                  <c:v>197.44123863999999</c:v>
                </c:pt>
                <c:pt idx="518">
                  <c:v>198.84841409000001</c:v>
                </c:pt>
                <c:pt idx="519">
                  <c:v>199.42582522999999</c:v>
                </c:pt>
                <c:pt idx="520">
                  <c:v>202.36392215000001</c:v>
                </c:pt>
                <c:pt idx="521">
                  <c:v>202.60271426</c:v>
                </c:pt>
                <c:pt idx="522">
                  <c:v>202.82363849000001</c:v>
                </c:pt>
                <c:pt idx="523">
                  <c:v>0</c:v>
                </c:pt>
                <c:pt idx="524">
                  <c:v>72.498074900000006</c:v>
                </c:pt>
                <c:pt idx="525">
                  <c:v>87.727687849999995</c:v>
                </c:pt>
                <c:pt idx="526">
                  <c:v>98.02355274</c:v>
                </c:pt>
                <c:pt idx="527">
                  <c:v>105.44894942000001</c:v>
                </c:pt>
                <c:pt idx="528">
                  <c:v>111.0574349</c:v>
                </c:pt>
                <c:pt idx="529">
                  <c:v>118.96675147000001</c:v>
                </c:pt>
                <c:pt idx="530">
                  <c:v>124.2772361</c:v>
                </c:pt>
                <c:pt idx="531">
                  <c:v>128.08902838</c:v>
                </c:pt>
                <c:pt idx="532">
                  <c:v>133.19569909000001</c:v>
                </c:pt>
                <c:pt idx="533">
                  <c:v>136.45994112</c:v>
                </c:pt>
                <c:pt idx="534">
                  <c:v>144.73644329000001</c:v>
                </c:pt>
                <c:pt idx="535">
                  <c:v>145.22039036000001</c:v>
                </c:pt>
                <c:pt idx="536">
                  <c:v>146.00147336000001</c:v>
                </c:pt>
                <c:pt idx="537">
                  <c:v>146.32119366000001</c:v>
                </c:pt>
                <c:pt idx="538">
                  <c:v>147.94103175000001</c:v>
                </c:pt>
                <c:pt idx="539">
                  <c:v>148.07216951999999</c:v>
                </c:pt>
                <c:pt idx="540">
                  <c:v>148.19342628999999</c:v>
                </c:pt>
                <c:pt idx="541">
                  <c:v>0</c:v>
                </c:pt>
                <c:pt idx="542">
                  <c:v>55.297807200000001</c:v>
                </c:pt>
                <c:pt idx="543">
                  <c:v>63.675848850000001</c:v>
                </c:pt>
                <c:pt idx="544">
                  <c:v>68.894901700000005</c:v>
                </c:pt>
                <c:pt idx="545">
                  <c:v>72.458230740000005</c:v>
                </c:pt>
                <c:pt idx="546">
                  <c:v>75.045873999999998</c:v>
                </c:pt>
                <c:pt idx="547">
                  <c:v>78.552476780000006</c:v>
                </c:pt>
                <c:pt idx="548">
                  <c:v>80.818271510000002</c:v>
                </c:pt>
                <c:pt idx="549">
                  <c:v>82.40284217</c:v>
                </c:pt>
                <c:pt idx="550">
                  <c:v>84.473129630000003</c:v>
                </c:pt>
                <c:pt idx="551">
                  <c:v>85.765999649999998</c:v>
                </c:pt>
                <c:pt idx="552">
                  <c:v>88.942298919999999</c:v>
                </c:pt>
                <c:pt idx="553">
                  <c:v>89.123653219999994</c:v>
                </c:pt>
                <c:pt idx="554">
                  <c:v>89.415363429999999</c:v>
                </c:pt>
                <c:pt idx="555">
                  <c:v>89.534416890000003</c:v>
                </c:pt>
                <c:pt idx="556">
                  <c:v>90.134471550000001</c:v>
                </c:pt>
                <c:pt idx="557">
                  <c:v>90.182823569999996</c:v>
                </c:pt>
                <c:pt idx="558">
                  <c:v>90.227502270000002</c:v>
                </c:pt>
                <c:pt idx="559">
                  <c:v>0</c:v>
                </c:pt>
                <c:pt idx="560">
                  <c:v>0.50133797000000002</c:v>
                </c:pt>
                <c:pt idx="561">
                  <c:v>0.76088310999999997</c:v>
                </c:pt>
                <c:pt idx="562">
                  <c:v>1.0032683600000001</c:v>
                </c:pt>
                <c:pt idx="563">
                  <c:v>1.2265389499999999</c:v>
                </c:pt>
                <c:pt idx="564">
                  <c:v>1.3248151800000001</c:v>
                </c:pt>
                <c:pt idx="565">
                  <c:v>1.38010554</c:v>
                </c:pt>
                <c:pt idx="566">
                  <c:v>0</c:v>
                </c:pt>
                <c:pt idx="567">
                  <c:v>0.67105068000000001</c:v>
                </c:pt>
                <c:pt idx="568">
                  <c:v>0.78754922000000005</c:v>
                </c:pt>
                <c:pt idx="569">
                  <c:v>0.85697836000000005</c:v>
                </c:pt>
                <c:pt idx="570">
                  <c:v>0.90243991999999995</c:v>
                </c:pt>
                <c:pt idx="571">
                  <c:v>0.91868492999999996</c:v>
                </c:pt>
                <c:pt idx="572">
                  <c:v>0.92702874000000002</c:v>
                </c:pt>
                <c:pt idx="573">
                  <c:v>0</c:v>
                </c:pt>
                <c:pt idx="574">
                  <c:v>0.18211329000000001</c:v>
                </c:pt>
                <c:pt idx="575">
                  <c:v>0.18935814000000001</c:v>
                </c:pt>
                <c:pt idx="576">
                  <c:v>0.19294006999999999</c:v>
                </c:pt>
                <c:pt idx="577">
                  <c:v>0.19504838999999999</c:v>
                </c:pt>
                <c:pt idx="578">
                  <c:v>0.19576144000000001</c:v>
                </c:pt>
                <c:pt idx="579">
                  <c:v>0.19611993</c:v>
                </c:pt>
                <c:pt idx="580">
                  <c:v>0</c:v>
                </c:pt>
                <c:pt idx="581">
                  <c:v>1.7100865599999999</c:v>
                </c:pt>
                <c:pt idx="582">
                  <c:v>2.2876371299999998</c:v>
                </c:pt>
                <c:pt idx="583">
                  <c:v>2.7524283999999999</c:v>
                </c:pt>
                <c:pt idx="584">
                  <c:v>3.1345456700000001</c:v>
                </c:pt>
                <c:pt idx="585">
                  <c:v>3.4542456499999998</c:v>
                </c:pt>
                <c:pt idx="586">
                  <c:v>3.7256670000000001</c:v>
                </c:pt>
                <c:pt idx="587">
                  <c:v>3.95897795</c:v>
                </c:pt>
                <c:pt idx="588">
                  <c:v>4.16167862</c:v>
                </c:pt>
                <c:pt idx="589">
                  <c:v>4.3394222200000003</c:v>
                </c:pt>
                <c:pt idx="590">
                  <c:v>4.4965506399999997</c:v>
                </c:pt>
                <c:pt idx="591">
                  <c:v>4.6364538</c:v>
                </c:pt>
                <c:pt idx="592">
                  <c:v>4.7618170099999997</c:v>
                </c:pt>
                <c:pt idx="593">
                  <c:v>4.87479496</c:v>
                </c:pt>
                <c:pt idx="594">
                  <c:v>4.9771366700000002</c:v>
                </c:pt>
                <c:pt idx="595">
                  <c:v>0</c:v>
                </c:pt>
                <c:pt idx="596">
                  <c:v>1.62804152</c:v>
                </c:pt>
                <c:pt idx="597">
                  <c:v>2.1365992399999998</c:v>
                </c:pt>
                <c:pt idx="598">
                  <c:v>2.53207659</c:v>
                </c:pt>
                <c:pt idx="599">
                  <c:v>2.8484159199999999</c:v>
                </c:pt>
                <c:pt idx="600">
                  <c:v>3.1072109000000001</c:v>
                </c:pt>
                <c:pt idx="601">
                  <c:v>3.3228540400000002</c:v>
                </c:pt>
                <c:pt idx="602">
                  <c:v>3.5053076000000001</c:v>
                </c:pt>
                <c:pt idx="603">
                  <c:v>3.6616863400000002</c:v>
                </c:pt>
                <c:pt idx="604">
                  <c:v>3.7972071199999999</c:v>
                </c:pt>
                <c:pt idx="605">
                  <c:v>3.9157820999999999</c:v>
                </c:pt>
                <c:pt idx="606">
                  <c:v>4.0204026700000002</c:v>
                </c:pt>
                <c:pt idx="607">
                  <c:v>4.1133952699999998</c:v>
                </c:pt>
                <c:pt idx="608">
                  <c:v>4.1965963899999998</c:v>
                </c:pt>
                <c:pt idx="609">
                  <c:v>4.2714751700000004</c:v>
                </c:pt>
                <c:pt idx="610">
                  <c:v>0</c:v>
                </c:pt>
                <c:pt idx="611">
                  <c:v>1.68675061</c:v>
                </c:pt>
                <c:pt idx="612">
                  <c:v>2.1066637799999999</c:v>
                </c:pt>
                <c:pt idx="613">
                  <c:v>2.4061692799999999</c:v>
                </c:pt>
                <c:pt idx="614">
                  <c:v>2.63056234</c:v>
                </c:pt>
                <c:pt idx="615">
                  <c:v>2.8049505799999999</c:v>
                </c:pt>
                <c:pt idx="616">
                  <c:v>2.9443732599999999</c:v>
                </c:pt>
                <c:pt idx="617">
                  <c:v>3.0583882899999999</c:v>
                </c:pt>
                <c:pt idx="618">
                  <c:v>3.1533609199999999</c:v>
                </c:pt>
                <c:pt idx="619">
                  <c:v>3.2336940599999999</c:v>
                </c:pt>
                <c:pt idx="620">
                  <c:v>3.3025303899999998</c:v>
                </c:pt>
                <c:pt idx="621">
                  <c:v>3.36217313</c:v>
                </c:pt>
                <c:pt idx="622">
                  <c:v>3.41434879</c:v>
                </c:pt>
                <c:pt idx="623">
                  <c:v>3.46037705</c:v>
                </c:pt>
                <c:pt idx="624">
                  <c:v>3.5012839100000002</c:v>
                </c:pt>
                <c:pt idx="625">
                  <c:v>0</c:v>
                </c:pt>
                <c:pt idx="626">
                  <c:v>1.70738711</c:v>
                </c:pt>
                <c:pt idx="627">
                  <c:v>2.0628087900000001</c:v>
                </c:pt>
                <c:pt idx="628">
                  <c:v>2.30245655</c:v>
                </c:pt>
                <c:pt idx="629">
                  <c:v>2.47497539</c:v>
                </c:pt>
                <c:pt idx="630">
                  <c:v>2.6051059300000001</c:v>
                </c:pt>
                <c:pt idx="631">
                  <c:v>2.7067612799999998</c:v>
                </c:pt>
                <c:pt idx="632">
                  <c:v>2.7883661200000001</c:v>
                </c:pt>
                <c:pt idx="633">
                  <c:v>2.8553200900000002</c:v>
                </c:pt>
                <c:pt idx="634">
                  <c:v>2.9112436800000001</c:v>
                </c:pt>
                <c:pt idx="635">
                  <c:v>2.95865526</c:v>
                </c:pt>
                <c:pt idx="636">
                  <c:v>2.9993607799999999</c:v>
                </c:pt>
                <c:pt idx="637">
                  <c:v>3.0346890599999998</c:v>
                </c:pt>
                <c:pt idx="638">
                  <c:v>3.0656395999999999</c:v>
                </c:pt>
                <c:pt idx="639">
                  <c:v>3.0929786099999999</c:v>
                </c:pt>
                <c:pt idx="640">
                  <c:v>0</c:v>
                </c:pt>
                <c:pt idx="641">
                  <c:v>1.55125695</c:v>
                </c:pt>
                <c:pt idx="642">
                  <c:v>1.8405646899999999</c:v>
                </c:pt>
                <c:pt idx="643">
                  <c:v>2.0298468000000001</c:v>
                </c:pt>
                <c:pt idx="644">
                  <c:v>2.16333193</c:v>
                </c:pt>
                <c:pt idx="645">
                  <c:v>2.2625227200000002</c:v>
                </c:pt>
                <c:pt idx="646">
                  <c:v>2.3391308099999999</c:v>
                </c:pt>
                <c:pt idx="647">
                  <c:v>2.4000800999999998</c:v>
                </c:pt>
                <c:pt idx="648">
                  <c:v>2.44972645</c:v>
                </c:pt>
                <c:pt idx="649">
                  <c:v>2.4909472199999998</c:v>
                </c:pt>
                <c:pt idx="650">
                  <c:v>2.52571952</c:v>
                </c:pt>
                <c:pt idx="651">
                  <c:v>2.5554467500000002</c:v>
                </c:pt>
                <c:pt idx="652">
                  <c:v>2.5811526300000001</c:v>
                </c:pt>
                <c:pt idx="653">
                  <c:v>2.6036014299999999</c:v>
                </c:pt>
                <c:pt idx="654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F-984F-A569-8F960B1CD12E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Sheet2!$H$3:$H$657</c:f>
              <c:numCache>
                <c:formatCode>General</c:formatCode>
                <c:ptCount val="655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07">
                  <c:v>88.002547197452401</c:v>
                </c:pt>
                <c:pt idx="508">
                  <c:v>107.504748439661</c:v>
                </c:pt>
                <c:pt idx="509">
                  <c:v>121.207910504403</c:v>
                </c:pt>
                <c:pt idx="510">
                  <c:v>131.449426511903</c:v>
                </c:pt>
                <c:pt idx="511">
                  <c:v>139.438566885353</c:v>
                </c:pt>
                <c:pt idx="512">
                  <c:v>151.17489402542799</c:v>
                </c:pt>
                <c:pt idx="513">
                  <c:v>159.44375976650201</c:v>
                </c:pt>
                <c:pt idx="514">
                  <c:v>174.29227313552499</c:v>
                </c:pt>
                <c:pt idx="515">
                  <c:v>180.128408297557</c:v>
                </c:pt>
                <c:pt idx="516">
                  <c:v>196.408975727925</c:v>
                </c:pt>
                <c:pt idx="517">
                  <c:v>197.45157977179201</c:v>
                </c:pt>
                <c:pt idx="518">
                  <c:v>199.16290891707101</c:v>
                </c:pt>
                <c:pt idx="519">
                  <c:v>199.87427537668</c:v>
                </c:pt>
                <c:pt idx="520">
                  <c:v>203.588421704941</c:v>
                </c:pt>
                <c:pt idx="521">
                  <c:v>203.89804453546199</c:v>
                </c:pt>
                <c:pt idx="522">
                  <c:v>204.185656750307</c:v>
                </c:pt>
                <c:pt idx="523">
                  <c:v>0</c:v>
                </c:pt>
                <c:pt idx="524">
                  <c:v>76.1307519007172</c:v>
                </c:pt>
                <c:pt idx="525">
                  <c:v>89.485050708782495</c:v>
                </c:pt>
                <c:pt idx="526">
                  <c:v>98.446890149982593</c:v>
                </c:pt>
                <c:pt idx="527">
                  <c:v>104.964997786231</c:v>
                </c:pt>
                <c:pt idx="528">
                  <c:v>109.96275221025699</c:v>
                </c:pt>
                <c:pt idx="529">
                  <c:v>117.197013492046</c:v>
                </c:pt>
                <c:pt idx="530">
                  <c:v>122.238838410097</c:v>
                </c:pt>
                <c:pt idx="531">
                  <c:v>125.988015742407</c:v>
                </c:pt>
                <c:pt idx="532">
                  <c:v>131.24414156115401</c:v>
                </c:pt>
                <c:pt idx="533">
                  <c:v>134.790983903117</c:v>
                </c:pt>
                <c:pt idx="534">
                  <c:v>144.849952179865</c:v>
                </c:pt>
                <c:pt idx="535">
                  <c:v>145.50968386006801</c:v>
                </c:pt>
                <c:pt idx="536">
                  <c:v>146.59902529797901</c:v>
                </c:pt>
                <c:pt idx="537">
                  <c:v>147.054444627111</c:v>
                </c:pt>
                <c:pt idx="538">
                  <c:v>149.462057016953</c:v>
                </c:pt>
                <c:pt idx="539">
                  <c:v>149.665381185467</c:v>
                </c:pt>
                <c:pt idx="540">
                  <c:v>149.85466612756301</c:v>
                </c:pt>
                <c:pt idx="541">
                  <c:v>0</c:v>
                </c:pt>
                <c:pt idx="542">
                  <c:v>57.904366249984101</c:v>
                </c:pt>
                <c:pt idx="543">
                  <c:v>64.628161360286896</c:v>
                </c:pt>
                <c:pt idx="544">
                  <c:v>68.887928031125</c:v>
                </c:pt>
                <c:pt idx="545">
                  <c:v>71.882785584705402</c:v>
                </c:pt>
                <c:pt idx="546">
                  <c:v>74.128794604810196</c:v>
                </c:pt>
                <c:pt idx="547">
                  <c:v>77.314028686890097</c:v>
                </c:pt>
                <c:pt idx="548">
                  <c:v>79.495115212872506</c:v>
                </c:pt>
                <c:pt idx="549">
                  <c:v>81.099982689063907</c:v>
                </c:pt>
                <c:pt idx="550">
                  <c:v>83.330381808523299</c:v>
                </c:pt>
                <c:pt idx="551">
                  <c:v>84.825796665500803</c:v>
                </c:pt>
                <c:pt idx="552">
                  <c:v>89.051870993435301</c:v>
                </c:pt>
                <c:pt idx="553">
                  <c:v>89.329752796129696</c:v>
                </c:pt>
                <c:pt idx="554">
                  <c:v>89.789249573991697</c:v>
                </c:pt>
                <c:pt idx="555">
                  <c:v>89.981641071608607</c:v>
                </c:pt>
                <c:pt idx="556">
                  <c:v>91.0025620365587</c:v>
                </c:pt>
                <c:pt idx="557">
                  <c:v>91.089145102087897</c:v>
                </c:pt>
                <c:pt idx="558">
                  <c:v>91.169811634832797</c:v>
                </c:pt>
                <c:pt idx="559">
                  <c:v>0</c:v>
                </c:pt>
                <c:pt idx="560">
                  <c:v>0.50137863186692899</c:v>
                </c:pt>
                <c:pt idx="561">
                  <c:v>0.76088261503204102</c:v>
                </c:pt>
                <c:pt idx="562">
                  <c:v>1.0032339826321901</c:v>
                </c:pt>
                <c:pt idx="563">
                  <c:v>1.2265154233878</c:v>
                </c:pt>
                <c:pt idx="564">
                  <c:v>1.32482205488202</c:v>
                </c:pt>
                <c:pt idx="565">
                  <c:v>1.3801397438040699</c:v>
                </c:pt>
                <c:pt idx="566">
                  <c:v>0</c:v>
                </c:pt>
                <c:pt idx="567">
                  <c:v>0.67106029431518599</c:v>
                </c:pt>
                <c:pt idx="568">
                  <c:v>0.78752802782382603</c:v>
                </c:pt>
                <c:pt idx="569">
                  <c:v>0.85696109811902099</c:v>
                </c:pt>
                <c:pt idx="570">
                  <c:v>0.90244100830097795</c:v>
                </c:pt>
                <c:pt idx="571">
                  <c:v>0.918696856834745</c:v>
                </c:pt>
                <c:pt idx="572">
                  <c:v>0.92704734723764204</c:v>
                </c:pt>
                <c:pt idx="573">
                  <c:v>0</c:v>
                </c:pt>
                <c:pt idx="574">
                  <c:v>0.1821139420849</c:v>
                </c:pt>
                <c:pt idx="575">
                  <c:v>0.18935704702890499</c:v>
                </c:pt>
                <c:pt idx="576">
                  <c:v>0.192939371767129</c:v>
                </c:pt>
                <c:pt idx="577">
                  <c:v>0.195048454885275</c:v>
                </c:pt>
                <c:pt idx="578">
                  <c:v>0.195761872291148</c:v>
                </c:pt>
                <c:pt idx="579">
                  <c:v>0.196120564924706</c:v>
                </c:pt>
                <c:pt idx="580">
                  <c:v>0</c:v>
                </c:pt>
                <c:pt idx="581">
                  <c:v>1.7386463593333601</c:v>
                </c:pt>
                <c:pt idx="582">
                  <c:v>2.3028051366548898</c:v>
                </c:pt>
                <c:pt idx="583">
                  <c:v>2.7540902423891098</c:v>
                </c:pt>
                <c:pt idx="584">
                  <c:v>3.1257039697917399</c:v>
                </c:pt>
                <c:pt idx="585">
                  <c:v>3.4386272725953302</c:v>
                </c:pt>
                <c:pt idx="586">
                  <c:v>3.7066290038137599</c:v>
                </c:pt>
                <c:pt idx="587">
                  <c:v>3.9395306454533299</c:v>
                </c:pt>
                <c:pt idx="588">
                  <c:v>4.1443962087828297</c:v>
                </c:pt>
                <c:pt idx="589">
                  <c:v>4.3262985898861404</c:v>
                </c:pt>
                <c:pt idx="590">
                  <c:v>4.4892467016268398</c:v>
                </c:pt>
                <c:pt idx="591">
                  <c:v>4.6363375644937301</c:v>
                </c:pt>
                <c:pt idx="592">
                  <c:v>4.7698917310642797</c:v>
                </c:pt>
                <c:pt idx="593">
                  <c:v>4.8918828887893797</c:v>
                </c:pt>
                <c:pt idx="594">
                  <c:v>5.0039065160188096</c:v>
                </c:pt>
                <c:pt idx="595">
                  <c:v>0</c:v>
                </c:pt>
                <c:pt idx="596">
                  <c:v>1.65934962289607</c:v>
                </c:pt>
                <c:pt idx="597">
                  <c:v>2.1514209834278502</c:v>
                </c:pt>
                <c:pt idx="598">
                  <c:v>2.53209340256709</c:v>
                </c:pt>
                <c:pt idx="599">
                  <c:v>2.8378388324492101</c:v>
                </c:pt>
                <c:pt idx="600">
                  <c:v>3.09035960313249</c:v>
                </c:pt>
                <c:pt idx="601">
                  <c:v>3.3033045258559399</c:v>
                </c:pt>
                <c:pt idx="602">
                  <c:v>3.48602448970597</c:v>
                </c:pt>
                <c:pt idx="603">
                  <c:v>3.6450510283717898</c:v>
                </c:pt>
                <c:pt idx="604">
                  <c:v>3.7849836164655302</c:v>
                </c:pt>
                <c:pt idx="605">
                  <c:v>3.9093642551416599</c:v>
                </c:pt>
                <c:pt idx="606">
                  <c:v>4.0208821886706998</c:v>
                </c:pt>
                <c:pt idx="607">
                  <c:v>4.1215343999863503</c:v>
                </c:pt>
                <c:pt idx="608">
                  <c:v>4.2129858225754901</c:v>
                </c:pt>
                <c:pt idx="609">
                  <c:v>4.2965669693399802</c:v>
                </c:pt>
                <c:pt idx="610">
                  <c:v>0</c:v>
                </c:pt>
                <c:pt idx="611">
                  <c:v>1.72151686925062</c:v>
                </c:pt>
                <c:pt idx="612">
                  <c:v>2.11836472266637</c:v>
                </c:pt>
                <c:pt idx="613">
                  <c:v>2.4019808525777302</c:v>
                </c:pt>
                <c:pt idx="614">
                  <c:v>2.6171675225573998</c:v>
                </c:pt>
                <c:pt idx="615">
                  <c:v>2.7873470376357901</c:v>
                </c:pt>
                <c:pt idx="616">
                  <c:v>2.92598740281578</c:v>
                </c:pt>
                <c:pt idx="617">
                  <c:v>3.0416250974516101</c:v>
                </c:pt>
                <c:pt idx="618">
                  <c:v>3.1398930320106202</c:v>
                </c:pt>
                <c:pt idx="619">
                  <c:v>3.22460493168726</c:v>
                </c:pt>
                <c:pt idx="620">
                  <c:v>3.2985629070073901</c:v>
                </c:pt>
                <c:pt idx="621">
                  <c:v>3.3638261331383799</c:v>
                </c:pt>
                <c:pt idx="622">
                  <c:v>3.42189620037077</c:v>
                </c:pt>
                <c:pt idx="623">
                  <c:v>3.4739809043151499</c:v>
                </c:pt>
                <c:pt idx="624">
                  <c:v>3.5210248847450298</c:v>
                </c:pt>
                <c:pt idx="625">
                  <c:v>0</c:v>
                </c:pt>
                <c:pt idx="626">
                  <c:v>1.7407238080927601</c:v>
                </c:pt>
                <c:pt idx="627">
                  <c:v>2.0708814013576999</c:v>
                </c:pt>
                <c:pt idx="628">
                  <c:v>2.29578678901796</c:v>
                </c:pt>
                <c:pt idx="629">
                  <c:v>2.4609570968391301</c:v>
                </c:pt>
                <c:pt idx="630">
                  <c:v>2.5884852423189102</c:v>
                </c:pt>
                <c:pt idx="631">
                  <c:v>2.6904597403634098</c:v>
                </c:pt>
                <c:pt idx="632">
                  <c:v>2.7742428090518101</c:v>
                </c:pt>
                <c:pt idx="633">
                  <c:v>2.8445526755966801</c:v>
                </c:pt>
                <c:pt idx="634">
                  <c:v>2.90451806176018</c:v>
                </c:pt>
                <c:pt idx="635">
                  <c:v>2.9563867452366202</c:v>
                </c:pt>
                <c:pt idx="636">
                  <c:v>3.0017840574480998</c:v>
                </c:pt>
                <c:pt idx="637">
                  <c:v>3.0418834193404498</c:v>
                </c:pt>
                <c:pt idx="638">
                  <c:v>3.0776132405463801</c:v>
                </c:pt>
                <c:pt idx="639">
                  <c:v>3.1096920288073302</c:v>
                </c:pt>
                <c:pt idx="640">
                  <c:v>0</c:v>
                </c:pt>
                <c:pt idx="641">
                  <c:v>1.57909635091914</c:v>
                </c:pt>
                <c:pt idx="642">
                  <c:v>1.8462998952912799</c:v>
                </c:pt>
                <c:pt idx="643">
                  <c:v>2.0237449902648801</c:v>
                </c:pt>
                <c:pt idx="644">
                  <c:v>2.1517933910536602</c:v>
                </c:pt>
                <c:pt idx="645">
                  <c:v>2.24936071649973</c:v>
                </c:pt>
                <c:pt idx="646">
                  <c:v>2.32655894971177</c:v>
                </c:pt>
                <c:pt idx="647">
                  <c:v>2.3894327508719102</c:v>
                </c:pt>
                <c:pt idx="648">
                  <c:v>2.4418027522145702</c:v>
                </c:pt>
                <c:pt idx="649">
                  <c:v>2.4861773457543799</c:v>
                </c:pt>
                <c:pt idx="650">
                  <c:v>2.5243390201425999</c:v>
                </c:pt>
                <c:pt idx="651">
                  <c:v>2.5575663538976401</c:v>
                </c:pt>
                <c:pt idx="652">
                  <c:v>2.5867778421482299</c:v>
                </c:pt>
                <c:pt idx="653">
                  <c:v>2.6126940065340798</c:v>
                </c:pt>
                <c:pt idx="654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F-984F-A569-8F960B1C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3A-3D4D-907D-CCF99FBF7643}"/>
              </c:ext>
            </c:extLst>
          </c:dPt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Sheet2!$F$3:$F$657</c:f>
              <c:numCache>
                <c:formatCode>General</c:formatCode>
                <c:ptCount val="655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85.151306270000006</c:v>
                </c:pt>
                <c:pt idx="508">
                  <c:v>106.06291888</c:v>
                </c:pt>
                <c:pt idx="509">
                  <c:v>120.90950718000001</c:v>
                </c:pt>
                <c:pt idx="510">
                  <c:v>131.99546862</c:v>
                </c:pt>
                <c:pt idx="511">
                  <c:v>140.58902798</c:v>
                </c:pt>
                <c:pt idx="512">
                  <c:v>153.04392583000001</c:v>
                </c:pt>
                <c:pt idx="513">
                  <c:v>161.63558355999999</c:v>
                </c:pt>
                <c:pt idx="514">
                  <c:v>176.49809310000001</c:v>
                </c:pt>
                <c:pt idx="515">
                  <c:v>182.07885415999999</c:v>
                </c:pt>
                <c:pt idx="516">
                  <c:v>196.58242294999999</c:v>
                </c:pt>
                <c:pt idx="517">
                  <c:v>197.44658183999999</c:v>
                </c:pt>
                <c:pt idx="518">
                  <c:v>198.84515085000001</c:v>
                </c:pt>
                <c:pt idx="519">
                  <c:v>199.41899530000001</c:v>
                </c:pt>
                <c:pt idx="520">
                  <c:v>202.33862637999999</c:v>
                </c:pt>
                <c:pt idx="521">
                  <c:v>202.57589440000001</c:v>
                </c:pt>
                <c:pt idx="522">
                  <c:v>202.79540546000001</c:v>
                </c:pt>
                <c:pt idx="523">
                  <c:v>0</c:v>
                </c:pt>
                <c:pt idx="524">
                  <c:v>70.090237900000005</c:v>
                </c:pt>
                <c:pt idx="525">
                  <c:v>85.507157179999993</c:v>
                </c:pt>
                <c:pt idx="526">
                  <c:v>96.073198880000007</c:v>
                </c:pt>
                <c:pt idx="527">
                  <c:v>103.76660599</c:v>
                </c:pt>
                <c:pt idx="528">
                  <c:v>109.61867947</c:v>
                </c:pt>
                <c:pt idx="529">
                  <c:v>117.93239766000001</c:v>
                </c:pt>
                <c:pt idx="530">
                  <c:v>123.55479574</c:v>
                </c:pt>
                <c:pt idx="531">
                  <c:v>127.61066719999999</c:v>
                </c:pt>
                <c:pt idx="532">
                  <c:v>133.07098553</c:v>
                </c:pt>
                <c:pt idx="533">
                  <c:v>136.57738197</c:v>
                </c:pt>
                <c:pt idx="534">
                  <c:v>145.52466196</c:v>
                </c:pt>
                <c:pt idx="535">
                  <c:v>146.05036866</c:v>
                </c:pt>
                <c:pt idx="536">
                  <c:v>146.89944561999999</c:v>
                </c:pt>
                <c:pt idx="537">
                  <c:v>147.24720980000001</c:v>
                </c:pt>
                <c:pt idx="538">
                  <c:v>149.01102505</c:v>
                </c:pt>
                <c:pt idx="539">
                  <c:v>149.15395749000001</c:v>
                </c:pt>
                <c:pt idx="540">
                  <c:v>149.28613870999999</c:v>
                </c:pt>
                <c:pt idx="541">
                  <c:v>0</c:v>
                </c:pt>
                <c:pt idx="542">
                  <c:v>58.03856528</c:v>
                </c:pt>
                <c:pt idx="543">
                  <c:v>65.969166790000003</c:v>
                </c:pt>
                <c:pt idx="544">
                  <c:v>70.806817890000005</c:v>
                </c:pt>
                <c:pt idx="545">
                  <c:v>74.065647209999995</c:v>
                </c:pt>
                <c:pt idx="546">
                  <c:v>76.410125379999997</c:v>
                </c:pt>
                <c:pt idx="547">
                  <c:v>79.558043870000006</c:v>
                </c:pt>
                <c:pt idx="548">
                  <c:v>81.574449819999998</c:v>
                </c:pt>
                <c:pt idx="549">
                  <c:v>82.976480859999995</c:v>
                </c:pt>
                <c:pt idx="550">
                  <c:v>84.798280160000004</c:v>
                </c:pt>
                <c:pt idx="551">
                  <c:v>85.930271099999999</c:v>
                </c:pt>
                <c:pt idx="552">
                  <c:v>88.692893409999996</c:v>
                </c:pt>
                <c:pt idx="553">
                  <c:v>88.849843149999998</c:v>
                </c:pt>
                <c:pt idx="554">
                  <c:v>89.102121409999995</c:v>
                </c:pt>
                <c:pt idx="555">
                  <c:v>89.205019140000005</c:v>
                </c:pt>
                <c:pt idx="556">
                  <c:v>89.723093399999996</c:v>
                </c:pt>
                <c:pt idx="557">
                  <c:v>89.764799420000003</c:v>
                </c:pt>
                <c:pt idx="558">
                  <c:v>89.803331720000003</c:v>
                </c:pt>
                <c:pt idx="559">
                  <c:v>0</c:v>
                </c:pt>
                <c:pt idx="560">
                  <c:v>0.48875534999999998</c:v>
                </c:pt>
                <c:pt idx="561">
                  <c:v>0.75032553000000002</c:v>
                </c:pt>
                <c:pt idx="562">
                  <c:v>1.0000991299999999</c:v>
                </c:pt>
                <c:pt idx="563">
                  <c:v>1.23502746</c:v>
                </c:pt>
                <c:pt idx="564">
                  <c:v>1.3399476100000001</c:v>
                </c:pt>
                <c:pt idx="565">
                  <c:v>1.39938925</c:v>
                </c:pt>
                <c:pt idx="566">
                  <c:v>0</c:v>
                </c:pt>
                <c:pt idx="567">
                  <c:v>0.61868709</c:v>
                </c:pt>
                <c:pt idx="568">
                  <c:v>0.75935098000000001</c:v>
                </c:pt>
                <c:pt idx="569">
                  <c:v>0.84948159999999995</c:v>
                </c:pt>
                <c:pt idx="570">
                  <c:v>0.91129013000000003</c:v>
                </c:pt>
                <c:pt idx="571">
                  <c:v>0.93394142000000002</c:v>
                </c:pt>
                <c:pt idx="572">
                  <c:v>0.94569464000000003</c:v>
                </c:pt>
                <c:pt idx="573">
                  <c:v>0</c:v>
                </c:pt>
                <c:pt idx="574">
                  <c:v>0.18185672999999999</c:v>
                </c:pt>
                <c:pt idx="575">
                  <c:v>0.18925373000000001</c:v>
                </c:pt>
                <c:pt idx="576">
                  <c:v>0.19291557000000001</c:v>
                </c:pt>
                <c:pt idx="577">
                  <c:v>0.19507239000000001</c:v>
                </c:pt>
                <c:pt idx="578">
                  <c:v>0.19580207999999999</c:v>
                </c:pt>
                <c:pt idx="579">
                  <c:v>0.19616897999999999</c:v>
                </c:pt>
                <c:pt idx="580">
                  <c:v>0</c:v>
                </c:pt>
                <c:pt idx="581">
                  <c:v>1.67464115</c:v>
                </c:pt>
                <c:pt idx="582">
                  <c:v>2.2481162800000001</c:v>
                </c:pt>
                <c:pt idx="583">
                  <c:v>2.7125717300000001</c:v>
                </c:pt>
                <c:pt idx="584">
                  <c:v>3.0963966100000002</c:v>
                </c:pt>
                <c:pt idx="585">
                  <c:v>3.4189104600000002</c:v>
                </c:pt>
                <c:pt idx="586">
                  <c:v>3.6937172</c:v>
                </c:pt>
                <c:pt idx="587">
                  <c:v>3.9306732900000001</c:v>
                </c:pt>
                <c:pt idx="588">
                  <c:v>4.1370949399999999</c:v>
                </c:pt>
                <c:pt idx="589">
                  <c:v>4.3185269499999999</c:v>
                </c:pt>
                <c:pt idx="590">
                  <c:v>4.4792482400000004</c:v>
                </c:pt>
                <c:pt idx="591">
                  <c:v>4.6226135499999996</c:v>
                </c:pt>
                <c:pt idx="592">
                  <c:v>4.7512902400000003</c:v>
                </c:pt>
                <c:pt idx="593">
                  <c:v>4.8674256900000001</c:v>
                </c:pt>
                <c:pt idx="594">
                  <c:v>4.9727681700000002</c:v>
                </c:pt>
                <c:pt idx="595">
                  <c:v>0</c:v>
                </c:pt>
                <c:pt idx="596">
                  <c:v>1.6222479700000001</c:v>
                </c:pt>
                <c:pt idx="597">
                  <c:v>2.12732798</c:v>
                </c:pt>
                <c:pt idx="598">
                  <c:v>2.5195542299999998</c:v>
                </c:pt>
                <c:pt idx="599">
                  <c:v>2.8329493800000001</c:v>
                </c:pt>
                <c:pt idx="600">
                  <c:v>3.0891089100000002</c:v>
                </c:pt>
                <c:pt idx="601">
                  <c:v>3.3024003300000002</c:v>
                </c:pt>
                <c:pt idx="602">
                  <c:v>3.4827536700000001</c:v>
                </c:pt>
                <c:pt idx="603">
                  <c:v>3.6372518500000002</c:v>
                </c:pt>
                <c:pt idx="604">
                  <c:v>3.77108284</c:v>
                </c:pt>
                <c:pt idx="605">
                  <c:v>3.8881336200000001</c:v>
                </c:pt>
                <c:pt idx="606">
                  <c:v>3.9913739499999998</c:v>
                </c:pt>
                <c:pt idx="607">
                  <c:v>4.0831118599999998</c:v>
                </c:pt>
                <c:pt idx="608">
                  <c:v>4.16516821</c:v>
                </c:pt>
                <c:pt idx="609">
                  <c:v>4.2389987900000001</c:v>
                </c:pt>
                <c:pt idx="610">
                  <c:v>0</c:v>
                </c:pt>
                <c:pt idx="611">
                  <c:v>1.7369726999999999</c:v>
                </c:pt>
                <c:pt idx="612">
                  <c:v>2.14690154</c:v>
                </c:pt>
                <c:pt idx="613">
                  <c:v>2.43413134</c:v>
                </c:pt>
                <c:pt idx="614">
                  <c:v>2.6465798</c:v>
                </c:pt>
                <c:pt idx="615">
                  <c:v>2.8100874899999999</c:v>
                </c:pt>
                <c:pt idx="616">
                  <c:v>2.9398190899999999</c:v>
                </c:pt>
                <c:pt idx="617">
                  <c:v>3.0452606000000002</c:v>
                </c:pt>
                <c:pt idx="618">
                  <c:v>3.1326499399999999</c:v>
                </c:pt>
                <c:pt idx="619">
                  <c:v>3.20625749</c:v>
                </c:pt>
                <c:pt idx="620">
                  <c:v>3.2691051600000001</c:v>
                </c:pt>
                <c:pt idx="621">
                  <c:v>3.3233915600000001</c:v>
                </c:pt>
                <c:pt idx="622">
                  <c:v>3.3707544999999999</c:v>
                </c:pt>
                <c:pt idx="623">
                  <c:v>3.4124390600000001</c:v>
                </c:pt>
                <c:pt idx="624">
                  <c:v>3.44940867</c:v>
                </c:pt>
                <c:pt idx="625">
                  <c:v>0</c:v>
                </c:pt>
                <c:pt idx="626">
                  <c:v>1.7699115000000001</c:v>
                </c:pt>
                <c:pt idx="627">
                  <c:v>2.1103896099999999</c:v>
                </c:pt>
                <c:pt idx="628">
                  <c:v>2.3349797900000002</c:v>
                </c:pt>
                <c:pt idx="629">
                  <c:v>2.4942440499999998</c:v>
                </c:pt>
                <c:pt idx="630">
                  <c:v>2.61306533</c:v>
                </c:pt>
                <c:pt idx="631">
                  <c:v>2.7051129600000001</c:v>
                </c:pt>
                <c:pt idx="632">
                  <c:v>2.7785199</c:v>
                </c:pt>
                <c:pt idx="633">
                  <c:v>2.8384279499999998</c:v>
                </c:pt>
                <c:pt idx="634">
                  <c:v>2.8882470599999999</c:v>
                </c:pt>
                <c:pt idx="635">
                  <c:v>2.9303278700000002</c:v>
                </c:pt>
                <c:pt idx="636">
                  <c:v>2.9663434099999999</c:v>
                </c:pt>
                <c:pt idx="637">
                  <c:v>2.9975168499999998</c:v>
                </c:pt>
                <c:pt idx="638">
                  <c:v>3.0247631699999999</c:v>
                </c:pt>
                <c:pt idx="639">
                  <c:v>3.04878049</c:v>
                </c:pt>
                <c:pt idx="640">
                  <c:v>0</c:v>
                </c:pt>
                <c:pt idx="641">
                  <c:v>1.6184971100000001</c:v>
                </c:pt>
                <c:pt idx="642">
                  <c:v>1.8905817199999999</c:v>
                </c:pt>
                <c:pt idx="643">
                  <c:v>2.0640771199999999</c:v>
                </c:pt>
                <c:pt idx="644">
                  <c:v>2.1843495000000002</c:v>
                </c:pt>
                <c:pt idx="645">
                  <c:v>2.2726326700000001</c:v>
                </c:pt>
                <c:pt idx="646">
                  <c:v>2.3401910400000001</c:v>
                </c:pt>
                <c:pt idx="647">
                  <c:v>2.3935558100000001</c:v>
                </c:pt>
                <c:pt idx="648">
                  <c:v>2.43677477</c:v>
                </c:pt>
                <c:pt idx="649">
                  <c:v>2.4724901500000001</c:v>
                </c:pt>
                <c:pt idx="650">
                  <c:v>2.5024999999999999</c:v>
                </c:pt>
                <c:pt idx="651">
                  <c:v>2.52807038</c:v>
                </c:pt>
                <c:pt idx="652">
                  <c:v>2.55011856</c:v>
                </c:pt>
                <c:pt idx="653">
                  <c:v>2.5693253999999999</c:v>
                </c:pt>
                <c:pt idx="654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A-3D4D-907D-CCF99FBF7643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Sheet2!$G$3:$G$657</c:f>
              <c:numCache>
                <c:formatCode>General</c:formatCode>
                <c:ptCount val="655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84.852825150000001</c:v>
                </c:pt>
                <c:pt idx="508">
                  <c:v>105.75964046999999</c:v>
                </c:pt>
                <c:pt idx="509">
                  <c:v>120.61928149000001</c:v>
                </c:pt>
                <c:pt idx="510">
                  <c:v>131.72391506</c:v>
                </c:pt>
                <c:pt idx="511">
                  <c:v>140.33720484</c:v>
                </c:pt>
                <c:pt idx="512">
                  <c:v>152.82885461999999</c:v>
                </c:pt>
                <c:pt idx="513">
                  <c:v>161.45149552000001</c:v>
                </c:pt>
                <c:pt idx="514">
                  <c:v>176.37846931000001</c:v>
                </c:pt>
                <c:pt idx="515">
                  <c:v>181.98699611000001</c:v>
                </c:pt>
                <c:pt idx="516">
                  <c:v>196.57182309000001</c:v>
                </c:pt>
                <c:pt idx="517">
                  <c:v>197.44123863999999</c:v>
                </c:pt>
                <c:pt idx="518">
                  <c:v>198.84841409000001</c:v>
                </c:pt>
                <c:pt idx="519">
                  <c:v>199.42582522999999</c:v>
                </c:pt>
                <c:pt idx="520">
                  <c:v>202.36392215000001</c:v>
                </c:pt>
                <c:pt idx="521">
                  <c:v>202.60271426</c:v>
                </c:pt>
                <c:pt idx="522">
                  <c:v>202.82363849000001</c:v>
                </c:pt>
                <c:pt idx="523">
                  <c:v>0</c:v>
                </c:pt>
                <c:pt idx="524">
                  <c:v>72.498074900000006</c:v>
                </c:pt>
                <c:pt idx="525">
                  <c:v>87.727687849999995</c:v>
                </c:pt>
                <c:pt idx="526">
                  <c:v>98.02355274</c:v>
                </c:pt>
                <c:pt idx="527">
                  <c:v>105.44894942000001</c:v>
                </c:pt>
                <c:pt idx="528">
                  <c:v>111.0574349</c:v>
                </c:pt>
                <c:pt idx="529">
                  <c:v>118.96675147000001</c:v>
                </c:pt>
                <c:pt idx="530">
                  <c:v>124.2772361</c:v>
                </c:pt>
                <c:pt idx="531">
                  <c:v>128.08902838</c:v>
                </c:pt>
                <c:pt idx="532">
                  <c:v>133.19569909000001</c:v>
                </c:pt>
                <c:pt idx="533">
                  <c:v>136.45994112</c:v>
                </c:pt>
                <c:pt idx="534">
                  <c:v>144.73644329000001</c:v>
                </c:pt>
                <c:pt idx="535">
                  <c:v>145.22039036000001</c:v>
                </c:pt>
                <c:pt idx="536">
                  <c:v>146.00147336000001</c:v>
                </c:pt>
                <c:pt idx="537">
                  <c:v>146.32119366000001</c:v>
                </c:pt>
                <c:pt idx="538">
                  <c:v>147.94103175000001</c:v>
                </c:pt>
                <c:pt idx="539">
                  <c:v>148.07216951999999</c:v>
                </c:pt>
                <c:pt idx="540">
                  <c:v>148.19342628999999</c:v>
                </c:pt>
                <c:pt idx="541">
                  <c:v>0</c:v>
                </c:pt>
                <c:pt idx="542">
                  <c:v>55.297807200000001</c:v>
                </c:pt>
                <c:pt idx="543">
                  <c:v>63.675848850000001</c:v>
                </c:pt>
                <c:pt idx="544">
                  <c:v>68.894901700000005</c:v>
                </c:pt>
                <c:pt idx="545">
                  <c:v>72.458230740000005</c:v>
                </c:pt>
                <c:pt idx="546">
                  <c:v>75.045873999999998</c:v>
                </c:pt>
                <c:pt idx="547">
                  <c:v>78.552476780000006</c:v>
                </c:pt>
                <c:pt idx="548">
                  <c:v>80.818271510000002</c:v>
                </c:pt>
                <c:pt idx="549">
                  <c:v>82.40284217</c:v>
                </c:pt>
                <c:pt idx="550">
                  <c:v>84.473129630000003</c:v>
                </c:pt>
                <c:pt idx="551">
                  <c:v>85.765999649999998</c:v>
                </c:pt>
                <c:pt idx="552">
                  <c:v>88.942298919999999</c:v>
                </c:pt>
                <c:pt idx="553">
                  <c:v>89.123653219999994</c:v>
                </c:pt>
                <c:pt idx="554">
                  <c:v>89.415363429999999</c:v>
                </c:pt>
                <c:pt idx="555">
                  <c:v>89.534416890000003</c:v>
                </c:pt>
                <c:pt idx="556">
                  <c:v>90.134471550000001</c:v>
                </c:pt>
                <c:pt idx="557">
                  <c:v>90.182823569999996</c:v>
                </c:pt>
                <c:pt idx="558">
                  <c:v>90.227502270000002</c:v>
                </c:pt>
                <c:pt idx="559">
                  <c:v>0</c:v>
                </c:pt>
                <c:pt idx="560">
                  <c:v>0.50133797000000002</c:v>
                </c:pt>
                <c:pt idx="561">
                  <c:v>0.76088310999999997</c:v>
                </c:pt>
                <c:pt idx="562">
                  <c:v>1.0032683600000001</c:v>
                </c:pt>
                <c:pt idx="563">
                  <c:v>1.2265389499999999</c:v>
                </c:pt>
                <c:pt idx="564">
                  <c:v>1.3248151800000001</c:v>
                </c:pt>
                <c:pt idx="565">
                  <c:v>1.38010554</c:v>
                </c:pt>
                <c:pt idx="566">
                  <c:v>0</c:v>
                </c:pt>
                <c:pt idx="567">
                  <c:v>0.67105068000000001</c:v>
                </c:pt>
                <c:pt idx="568">
                  <c:v>0.78754922000000005</c:v>
                </c:pt>
                <c:pt idx="569">
                  <c:v>0.85697836000000005</c:v>
                </c:pt>
                <c:pt idx="570">
                  <c:v>0.90243991999999995</c:v>
                </c:pt>
                <c:pt idx="571">
                  <c:v>0.91868492999999996</c:v>
                </c:pt>
                <c:pt idx="572">
                  <c:v>0.92702874000000002</c:v>
                </c:pt>
                <c:pt idx="573">
                  <c:v>0</c:v>
                </c:pt>
                <c:pt idx="574">
                  <c:v>0.18211329000000001</c:v>
                </c:pt>
                <c:pt idx="575">
                  <c:v>0.18935814000000001</c:v>
                </c:pt>
                <c:pt idx="576">
                  <c:v>0.19294006999999999</c:v>
                </c:pt>
                <c:pt idx="577">
                  <c:v>0.19504838999999999</c:v>
                </c:pt>
                <c:pt idx="578">
                  <c:v>0.19576144000000001</c:v>
                </c:pt>
                <c:pt idx="579">
                  <c:v>0.19611993</c:v>
                </c:pt>
                <c:pt idx="580">
                  <c:v>0</c:v>
                </c:pt>
                <c:pt idx="581">
                  <c:v>1.7100865599999999</c:v>
                </c:pt>
                <c:pt idx="582">
                  <c:v>2.2876371299999998</c:v>
                </c:pt>
                <c:pt idx="583">
                  <c:v>2.7524283999999999</c:v>
                </c:pt>
                <c:pt idx="584">
                  <c:v>3.1345456700000001</c:v>
                </c:pt>
                <c:pt idx="585">
                  <c:v>3.4542456499999998</c:v>
                </c:pt>
                <c:pt idx="586">
                  <c:v>3.7256670000000001</c:v>
                </c:pt>
                <c:pt idx="587">
                  <c:v>3.95897795</c:v>
                </c:pt>
                <c:pt idx="588">
                  <c:v>4.16167862</c:v>
                </c:pt>
                <c:pt idx="589">
                  <c:v>4.3394222200000003</c:v>
                </c:pt>
                <c:pt idx="590">
                  <c:v>4.4965506399999997</c:v>
                </c:pt>
                <c:pt idx="591">
                  <c:v>4.6364538</c:v>
                </c:pt>
                <c:pt idx="592">
                  <c:v>4.7618170099999997</c:v>
                </c:pt>
                <c:pt idx="593">
                  <c:v>4.87479496</c:v>
                </c:pt>
                <c:pt idx="594">
                  <c:v>4.9771366700000002</c:v>
                </c:pt>
                <c:pt idx="595">
                  <c:v>0</c:v>
                </c:pt>
                <c:pt idx="596">
                  <c:v>1.62804152</c:v>
                </c:pt>
                <c:pt idx="597">
                  <c:v>2.1365992399999998</c:v>
                </c:pt>
                <c:pt idx="598">
                  <c:v>2.53207659</c:v>
                </c:pt>
                <c:pt idx="599">
                  <c:v>2.8484159199999999</c:v>
                </c:pt>
                <c:pt idx="600">
                  <c:v>3.1072109000000001</c:v>
                </c:pt>
                <c:pt idx="601">
                  <c:v>3.3228540400000002</c:v>
                </c:pt>
                <c:pt idx="602">
                  <c:v>3.5053076000000001</c:v>
                </c:pt>
                <c:pt idx="603">
                  <c:v>3.6616863400000002</c:v>
                </c:pt>
                <c:pt idx="604">
                  <c:v>3.7972071199999999</c:v>
                </c:pt>
                <c:pt idx="605">
                  <c:v>3.9157820999999999</c:v>
                </c:pt>
                <c:pt idx="606">
                  <c:v>4.0204026700000002</c:v>
                </c:pt>
                <c:pt idx="607">
                  <c:v>4.1133952699999998</c:v>
                </c:pt>
                <c:pt idx="608">
                  <c:v>4.1965963899999998</c:v>
                </c:pt>
                <c:pt idx="609">
                  <c:v>4.2714751700000004</c:v>
                </c:pt>
                <c:pt idx="610">
                  <c:v>0</c:v>
                </c:pt>
                <c:pt idx="611">
                  <c:v>1.68675061</c:v>
                </c:pt>
                <c:pt idx="612">
                  <c:v>2.1066637799999999</c:v>
                </c:pt>
                <c:pt idx="613">
                  <c:v>2.4061692799999999</c:v>
                </c:pt>
                <c:pt idx="614">
                  <c:v>2.63056234</c:v>
                </c:pt>
                <c:pt idx="615">
                  <c:v>2.8049505799999999</c:v>
                </c:pt>
                <c:pt idx="616">
                  <c:v>2.9443732599999999</c:v>
                </c:pt>
                <c:pt idx="617">
                  <c:v>3.0583882899999999</c:v>
                </c:pt>
                <c:pt idx="618">
                  <c:v>3.1533609199999999</c:v>
                </c:pt>
                <c:pt idx="619">
                  <c:v>3.2336940599999999</c:v>
                </c:pt>
                <c:pt idx="620">
                  <c:v>3.3025303899999998</c:v>
                </c:pt>
                <c:pt idx="621">
                  <c:v>3.36217313</c:v>
                </c:pt>
                <c:pt idx="622">
                  <c:v>3.41434879</c:v>
                </c:pt>
                <c:pt idx="623">
                  <c:v>3.46037705</c:v>
                </c:pt>
                <c:pt idx="624">
                  <c:v>3.5012839100000002</c:v>
                </c:pt>
                <c:pt idx="625">
                  <c:v>0</c:v>
                </c:pt>
                <c:pt idx="626">
                  <c:v>1.70738711</c:v>
                </c:pt>
                <c:pt idx="627">
                  <c:v>2.0628087900000001</c:v>
                </c:pt>
                <c:pt idx="628">
                  <c:v>2.30245655</c:v>
                </c:pt>
                <c:pt idx="629">
                  <c:v>2.47497539</c:v>
                </c:pt>
                <c:pt idx="630">
                  <c:v>2.6051059300000001</c:v>
                </c:pt>
                <c:pt idx="631">
                  <c:v>2.7067612799999998</c:v>
                </c:pt>
                <c:pt idx="632">
                  <c:v>2.7883661200000001</c:v>
                </c:pt>
                <c:pt idx="633">
                  <c:v>2.8553200900000002</c:v>
                </c:pt>
                <c:pt idx="634">
                  <c:v>2.9112436800000001</c:v>
                </c:pt>
                <c:pt idx="635">
                  <c:v>2.95865526</c:v>
                </c:pt>
                <c:pt idx="636">
                  <c:v>2.9993607799999999</c:v>
                </c:pt>
                <c:pt idx="637">
                  <c:v>3.0346890599999998</c:v>
                </c:pt>
                <c:pt idx="638">
                  <c:v>3.0656395999999999</c:v>
                </c:pt>
                <c:pt idx="639">
                  <c:v>3.0929786099999999</c:v>
                </c:pt>
                <c:pt idx="640">
                  <c:v>0</c:v>
                </c:pt>
                <c:pt idx="641">
                  <c:v>1.55125695</c:v>
                </c:pt>
                <c:pt idx="642">
                  <c:v>1.8405646899999999</c:v>
                </c:pt>
                <c:pt idx="643">
                  <c:v>2.0298468000000001</c:v>
                </c:pt>
                <c:pt idx="644">
                  <c:v>2.16333193</c:v>
                </c:pt>
                <c:pt idx="645">
                  <c:v>2.2625227200000002</c:v>
                </c:pt>
                <c:pt idx="646">
                  <c:v>2.3391308099999999</c:v>
                </c:pt>
                <c:pt idx="647">
                  <c:v>2.4000800999999998</c:v>
                </c:pt>
                <c:pt idx="648">
                  <c:v>2.44972645</c:v>
                </c:pt>
                <c:pt idx="649">
                  <c:v>2.4909472199999998</c:v>
                </c:pt>
                <c:pt idx="650">
                  <c:v>2.52571952</c:v>
                </c:pt>
                <c:pt idx="651">
                  <c:v>2.5554467500000002</c:v>
                </c:pt>
                <c:pt idx="652">
                  <c:v>2.5811526300000001</c:v>
                </c:pt>
                <c:pt idx="653">
                  <c:v>2.6036014299999999</c:v>
                </c:pt>
                <c:pt idx="654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A-3D4D-907D-CCF99FBF7643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Sheet2!$H$3:$H$657</c:f>
              <c:numCache>
                <c:formatCode>General</c:formatCode>
                <c:ptCount val="655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07">
                  <c:v>88.002547197452401</c:v>
                </c:pt>
                <c:pt idx="508">
                  <c:v>107.504748439661</c:v>
                </c:pt>
                <c:pt idx="509">
                  <c:v>121.207910504403</c:v>
                </c:pt>
                <c:pt idx="510">
                  <c:v>131.449426511903</c:v>
                </c:pt>
                <c:pt idx="511">
                  <c:v>139.438566885353</c:v>
                </c:pt>
                <c:pt idx="512">
                  <c:v>151.17489402542799</c:v>
                </c:pt>
                <c:pt idx="513">
                  <c:v>159.44375976650201</c:v>
                </c:pt>
                <c:pt idx="514">
                  <c:v>174.29227313552499</c:v>
                </c:pt>
                <c:pt idx="515">
                  <c:v>180.128408297557</c:v>
                </c:pt>
                <c:pt idx="516">
                  <c:v>196.408975727925</c:v>
                </c:pt>
                <c:pt idx="517">
                  <c:v>197.45157977179201</c:v>
                </c:pt>
                <c:pt idx="518">
                  <c:v>199.16290891707101</c:v>
                </c:pt>
                <c:pt idx="519">
                  <c:v>199.87427537668</c:v>
                </c:pt>
                <c:pt idx="520">
                  <c:v>203.588421704941</c:v>
                </c:pt>
                <c:pt idx="521">
                  <c:v>203.89804453546199</c:v>
                </c:pt>
                <c:pt idx="522">
                  <c:v>204.185656750307</c:v>
                </c:pt>
                <c:pt idx="523">
                  <c:v>0</c:v>
                </c:pt>
                <c:pt idx="524">
                  <c:v>76.1307519007172</c:v>
                </c:pt>
                <c:pt idx="525">
                  <c:v>89.485050708782495</c:v>
                </c:pt>
                <c:pt idx="526">
                  <c:v>98.446890149982593</c:v>
                </c:pt>
                <c:pt idx="527">
                  <c:v>104.964997786231</c:v>
                </c:pt>
                <c:pt idx="528">
                  <c:v>109.96275221025699</c:v>
                </c:pt>
                <c:pt idx="529">
                  <c:v>117.197013492046</c:v>
                </c:pt>
                <c:pt idx="530">
                  <c:v>122.238838410097</c:v>
                </c:pt>
                <c:pt idx="531">
                  <c:v>125.988015742407</c:v>
                </c:pt>
                <c:pt idx="532">
                  <c:v>131.24414156115401</c:v>
                </c:pt>
                <c:pt idx="533">
                  <c:v>134.790983903117</c:v>
                </c:pt>
                <c:pt idx="534">
                  <c:v>144.849952179865</c:v>
                </c:pt>
                <c:pt idx="535">
                  <c:v>145.50968386006801</c:v>
                </c:pt>
                <c:pt idx="536">
                  <c:v>146.59902529797901</c:v>
                </c:pt>
                <c:pt idx="537">
                  <c:v>147.054444627111</c:v>
                </c:pt>
                <c:pt idx="538">
                  <c:v>149.462057016953</c:v>
                </c:pt>
                <c:pt idx="539">
                  <c:v>149.665381185467</c:v>
                </c:pt>
                <c:pt idx="540">
                  <c:v>149.85466612756301</c:v>
                </c:pt>
                <c:pt idx="541">
                  <c:v>0</c:v>
                </c:pt>
                <c:pt idx="542">
                  <c:v>57.904366249984101</c:v>
                </c:pt>
                <c:pt idx="543">
                  <c:v>64.628161360286896</c:v>
                </c:pt>
                <c:pt idx="544">
                  <c:v>68.887928031125</c:v>
                </c:pt>
                <c:pt idx="545">
                  <c:v>71.882785584705402</c:v>
                </c:pt>
                <c:pt idx="546">
                  <c:v>74.128794604810196</c:v>
                </c:pt>
                <c:pt idx="547">
                  <c:v>77.314028686890097</c:v>
                </c:pt>
                <c:pt idx="548">
                  <c:v>79.495115212872506</c:v>
                </c:pt>
                <c:pt idx="549">
                  <c:v>81.099982689063907</c:v>
                </c:pt>
                <c:pt idx="550">
                  <c:v>83.330381808523299</c:v>
                </c:pt>
                <c:pt idx="551">
                  <c:v>84.825796665500803</c:v>
                </c:pt>
                <c:pt idx="552">
                  <c:v>89.051870993435301</c:v>
                </c:pt>
                <c:pt idx="553">
                  <c:v>89.329752796129696</c:v>
                </c:pt>
                <c:pt idx="554">
                  <c:v>89.789249573991697</c:v>
                </c:pt>
                <c:pt idx="555">
                  <c:v>89.981641071608607</c:v>
                </c:pt>
                <c:pt idx="556">
                  <c:v>91.0025620365587</c:v>
                </c:pt>
                <c:pt idx="557">
                  <c:v>91.089145102087897</c:v>
                </c:pt>
                <c:pt idx="558">
                  <c:v>91.169811634832797</c:v>
                </c:pt>
                <c:pt idx="559">
                  <c:v>0</c:v>
                </c:pt>
                <c:pt idx="560">
                  <c:v>0.50137863186692899</c:v>
                </c:pt>
                <c:pt idx="561">
                  <c:v>0.76088261503204102</c:v>
                </c:pt>
                <c:pt idx="562">
                  <c:v>1.0032339826321901</c:v>
                </c:pt>
                <c:pt idx="563">
                  <c:v>1.2265154233878</c:v>
                </c:pt>
                <c:pt idx="564">
                  <c:v>1.32482205488202</c:v>
                </c:pt>
                <c:pt idx="565">
                  <c:v>1.3801397438040699</c:v>
                </c:pt>
                <c:pt idx="566">
                  <c:v>0</c:v>
                </c:pt>
                <c:pt idx="567">
                  <c:v>0.67106029431518599</c:v>
                </c:pt>
                <c:pt idx="568">
                  <c:v>0.78752802782382603</c:v>
                </c:pt>
                <c:pt idx="569">
                  <c:v>0.85696109811902099</c:v>
                </c:pt>
                <c:pt idx="570">
                  <c:v>0.90244100830097795</c:v>
                </c:pt>
                <c:pt idx="571">
                  <c:v>0.918696856834745</c:v>
                </c:pt>
                <c:pt idx="572">
                  <c:v>0.92704734723764204</c:v>
                </c:pt>
                <c:pt idx="573">
                  <c:v>0</c:v>
                </c:pt>
                <c:pt idx="574">
                  <c:v>0.1821139420849</c:v>
                </c:pt>
                <c:pt idx="575">
                  <c:v>0.18935704702890499</c:v>
                </c:pt>
                <c:pt idx="576">
                  <c:v>0.192939371767129</c:v>
                </c:pt>
                <c:pt idx="577">
                  <c:v>0.195048454885275</c:v>
                </c:pt>
                <c:pt idx="578">
                  <c:v>0.195761872291148</c:v>
                </c:pt>
                <c:pt idx="579">
                  <c:v>0.196120564924706</c:v>
                </c:pt>
                <c:pt idx="580">
                  <c:v>0</c:v>
                </c:pt>
                <c:pt idx="581">
                  <c:v>1.7386463593333601</c:v>
                </c:pt>
                <c:pt idx="582">
                  <c:v>2.3028051366548898</c:v>
                </c:pt>
                <c:pt idx="583">
                  <c:v>2.7540902423891098</c:v>
                </c:pt>
                <c:pt idx="584">
                  <c:v>3.1257039697917399</c:v>
                </c:pt>
                <c:pt idx="585">
                  <c:v>3.4386272725953302</c:v>
                </c:pt>
                <c:pt idx="586">
                  <c:v>3.7066290038137599</c:v>
                </c:pt>
                <c:pt idx="587">
                  <c:v>3.9395306454533299</c:v>
                </c:pt>
                <c:pt idx="588">
                  <c:v>4.1443962087828297</c:v>
                </c:pt>
                <c:pt idx="589">
                  <c:v>4.3262985898861404</c:v>
                </c:pt>
                <c:pt idx="590">
                  <c:v>4.4892467016268398</c:v>
                </c:pt>
                <c:pt idx="591">
                  <c:v>4.6363375644937301</c:v>
                </c:pt>
                <c:pt idx="592">
                  <c:v>4.7698917310642797</c:v>
                </c:pt>
                <c:pt idx="593">
                  <c:v>4.8918828887893797</c:v>
                </c:pt>
                <c:pt idx="594">
                  <c:v>5.0039065160188096</c:v>
                </c:pt>
                <c:pt idx="595">
                  <c:v>0</c:v>
                </c:pt>
                <c:pt idx="596">
                  <c:v>1.65934962289607</c:v>
                </c:pt>
                <c:pt idx="597">
                  <c:v>2.1514209834278502</c:v>
                </c:pt>
                <c:pt idx="598">
                  <c:v>2.53209340256709</c:v>
                </c:pt>
                <c:pt idx="599">
                  <c:v>2.8378388324492101</c:v>
                </c:pt>
                <c:pt idx="600">
                  <c:v>3.09035960313249</c:v>
                </c:pt>
                <c:pt idx="601">
                  <c:v>3.3033045258559399</c:v>
                </c:pt>
                <c:pt idx="602">
                  <c:v>3.48602448970597</c:v>
                </c:pt>
                <c:pt idx="603">
                  <c:v>3.6450510283717898</c:v>
                </c:pt>
                <c:pt idx="604">
                  <c:v>3.7849836164655302</c:v>
                </c:pt>
                <c:pt idx="605">
                  <c:v>3.9093642551416599</c:v>
                </c:pt>
                <c:pt idx="606">
                  <c:v>4.0208821886706998</c:v>
                </c:pt>
                <c:pt idx="607">
                  <c:v>4.1215343999863503</c:v>
                </c:pt>
                <c:pt idx="608">
                  <c:v>4.2129858225754901</c:v>
                </c:pt>
                <c:pt idx="609">
                  <c:v>4.2965669693399802</c:v>
                </c:pt>
                <c:pt idx="610">
                  <c:v>0</c:v>
                </c:pt>
                <c:pt idx="611">
                  <c:v>1.72151686925062</c:v>
                </c:pt>
                <c:pt idx="612">
                  <c:v>2.11836472266637</c:v>
                </c:pt>
                <c:pt idx="613">
                  <c:v>2.4019808525777302</c:v>
                </c:pt>
                <c:pt idx="614">
                  <c:v>2.6171675225573998</c:v>
                </c:pt>
                <c:pt idx="615">
                  <c:v>2.7873470376357901</c:v>
                </c:pt>
                <c:pt idx="616">
                  <c:v>2.92598740281578</c:v>
                </c:pt>
                <c:pt idx="617">
                  <c:v>3.0416250974516101</c:v>
                </c:pt>
                <c:pt idx="618">
                  <c:v>3.1398930320106202</c:v>
                </c:pt>
                <c:pt idx="619">
                  <c:v>3.22460493168726</c:v>
                </c:pt>
                <c:pt idx="620">
                  <c:v>3.2985629070073901</c:v>
                </c:pt>
                <c:pt idx="621">
                  <c:v>3.3638261331383799</c:v>
                </c:pt>
                <c:pt idx="622">
                  <c:v>3.42189620037077</c:v>
                </c:pt>
                <c:pt idx="623">
                  <c:v>3.4739809043151499</c:v>
                </c:pt>
                <c:pt idx="624">
                  <c:v>3.5210248847450298</c:v>
                </c:pt>
                <c:pt idx="625">
                  <c:v>0</c:v>
                </c:pt>
                <c:pt idx="626">
                  <c:v>1.7407238080927601</c:v>
                </c:pt>
                <c:pt idx="627">
                  <c:v>2.0708814013576999</c:v>
                </c:pt>
                <c:pt idx="628">
                  <c:v>2.29578678901796</c:v>
                </c:pt>
                <c:pt idx="629">
                  <c:v>2.4609570968391301</c:v>
                </c:pt>
                <c:pt idx="630">
                  <c:v>2.5884852423189102</c:v>
                </c:pt>
                <c:pt idx="631">
                  <c:v>2.6904597403634098</c:v>
                </c:pt>
                <c:pt idx="632">
                  <c:v>2.7742428090518101</c:v>
                </c:pt>
                <c:pt idx="633">
                  <c:v>2.8445526755966801</c:v>
                </c:pt>
                <c:pt idx="634">
                  <c:v>2.90451806176018</c:v>
                </c:pt>
                <c:pt idx="635">
                  <c:v>2.9563867452366202</c:v>
                </c:pt>
                <c:pt idx="636">
                  <c:v>3.0017840574480998</c:v>
                </c:pt>
                <c:pt idx="637">
                  <c:v>3.0418834193404498</c:v>
                </c:pt>
                <c:pt idx="638">
                  <c:v>3.0776132405463801</c:v>
                </c:pt>
                <c:pt idx="639">
                  <c:v>3.1096920288073302</c:v>
                </c:pt>
                <c:pt idx="640">
                  <c:v>0</c:v>
                </c:pt>
                <c:pt idx="641">
                  <c:v>1.57909635091914</c:v>
                </c:pt>
                <c:pt idx="642">
                  <c:v>1.8462998952912799</c:v>
                </c:pt>
                <c:pt idx="643">
                  <c:v>2.0237449902648801</c:v>
                </c:pt>
                <c:pt idx="644">
                  <c:v>2.1517933910536602</c:v>
                </c:pt>
                <c:pt idx="645">
                  <c:v>2.24936071649973</c:v>
                </c:pt>
                <c:pt idx="646">
                  <c:v>2.32655894971177</c:v>
                </c:pt>
                <c:pt idx="647">
                  <c:v>2.3894327508719102</c:v>
                </c:pt>
                <c:pt idx="648">
                  <c:v>2.4418027522145702</c:v>
                </c:pt>
                <c:pt idx="649">
                  <c:v>2.4861773457543799</c:v>
                </c:pt>
                <c:pt idx="650">
                  <c:v>2.5243390201425999</c:v>
                </c:pt>
                <c:pt idx="651">
                  <c:v>2.5575663538976401</c:v>
                </c:pt>
                <c:pt idx="652">
                  <c:v>2.5867778421482299</c:v>
                </c:pt>
                <c:pt idx="653">
                  <c:v>2.6126940065340798</c:v>
                </c:pt>
                <c:pt idx="654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A-3D4D-907D-CCF99FBF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3716042537150121"/>
          <c:h val="3.434107372397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ranked!$F$2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8C-6240-BB1C-AA764E3C600F}"/>
              </c:ext>
            </c:extLst>
          </c:dPt>
          <c:x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ranked!$F$3:$F$592</c:f>
              <c:numCache>
                <c:formatCode>General</c:formatCode>
                <c:ptCount val="590"/>
                <c:pt idx="0">
                  <c:v>3.6150790000000002E-2</c:v>
                </c:pt>
                <c:pt idx="1">
                  <c:v>3.3872399999999997E-2</c:v>
                </c:pt>
                <c:pt idx="2">
                  <c:v>3.1246650000000001E-2</c:v>
                </c:pt>
                <c:pt idx="3">
                  <c:v>0.37710041999999999</c:v>
                </c:pt>
                <c:pt idx="4">
                  <c:v>24.284958580000001</c:v>
                </c:pt>
                <c:pt idx="5">
                  <c:v>24.822740840000002</c:v>
                </c:pt>
                <c:pt idx="6">
                  <c:v>25.432876910000001</c:v>
                </c:pt>
                <c:pt idx="7">
                  <c:v>16.298835239999999</c:v>
                </c:pt>
                <c:pt idx="8">
                  <c:v>16.61556659</c:v>
                </c:pt>
                <c:pt idx="9">
                  <c:v>16.972882370000001</c:v>
                </c:pt>
                <c:pt idx="10">
                  <c:v>33.328336909999997</c:v>
                </c:pt>
                <c:pt idx="11">
                  <c:v>32.418803480000001</c:v>
                </c:pt>
                <c:pt idx="12">
                  <c:v>15.62852417</c:v>
                </c:pt>
                <c:pt idx="13">
                  <c:v>4.818911E-2</c:v>
                </c:pt>
                <c:pt idx="14">
                  <c:v>4.9574149999999997E-2</c:v>
                </c:pt>
                <c:pt idx="15">
                  <c:v>9.785336E-2</c:v>
                </c:pt>
                <c:pt idx="16">
                  <c:v>0.10091962</c:v>
                </c:pt>
                <c:pt idx="17">
                  <c:v>23.15618641</c:v>
                </c:pt>
                <c:pt idx="18">
                  <c:v>31.62221289</c:v>
                </c:pt>
                <c:pt idx="19">
                  <c:v>0.23320247</c:v>
                </c:pt>
                <c:pt idx="20">
                  <c:v>0.24039083999999999</c:v>
                </c:pt>
                <c:pt idx="21">
                  <c:v>9.4043570000000007E-2</c:v>
                </c:pt>
                <c:pt idx="22">
                  <c:v>2.818756E-2</c:v>
                </c:pt>
                <c:pt idx="23">
                  <c:v>14.96191819</c:v>
                </c:pt>
                <c:pt idx="24">
                  <c:v>29.965518119999999</c:v>
                </c:pt>
                <c:pt idx="25">
                  <c:v>4.645846E-2</c:v>
                </c:pt>
                <c:pt idx="26">
                  <c:v>8.9182479999999995E-2</c:v>
                </c:pt>
                <c:pt idx="27">
                  <c:v>0.18470111</c:v>
                </c:pt>
                <c:pt idx="28">
                  <c:v>0.18972947000000001</c:v>
                </c:pt>
                <c:pt idx="29">
                  <c:v>0.22832562000000001</c:v>
                </c:pt>
                <c:pt idx="30">
                  <c:v>22.046085349999998</c:v>
                </c:pt>
                <c:pt idx="31">
                  <c:v>2.4578200000000001E-2</c:v>
                </c:pt>
                <c:pt idx="32">
                  <c:v>4.4234379999999997E-2</c:v>
                </c:pt>
                <c:pt idx="33">
                  <c:v>0.17839706999999999</c:v>
                </c:pt>
                <c:pt idx="34">
                  <c:v>0.17468606</c:v>
                </c:pt>
                <c:pt idx="35">
                  <c:v>0.22213184</c:v>
                </c:pt>
                <c:pt idx="36">
                  <c:v>8.2765309999999995E-2</c:v>
                </c:pt>
                <c:pt idx="37">
                  <c:v>0.17026140000000001</c:v>
                </c:pt>
                <c:pt idx="38">
                  <c:v>4.1865178900000002</c:v>
                </c:pt>
                <c:pt idx="39">
                  <c:v>4.1767199799999997</c:v>
                </c:pt>
                <c:pt idx="40">
                  <c:v>41.705566500000003</c:v>
                </c:pt>
                <c:pt idx="41">
                  <c:v>42.655513620000001</c:v>
                </c:pt>
                <c:pt idx="42">
                  <c:v>0.21400443</c:v>
                </c:pt>
                <c:pt idx="43">
                  <c:v>0.17105322000000001</c:v>
                </c:pt>
                <c:pt idx="44">
                  <c:v>13.264588290000001</c:v>
                </c:pt>
                <c:pt idx="45">
                  <c:v>40.865489959999998</c:v>
                </c:pt>
                <c:pt idx="46">
                  <c:v>28.356135200000001</c:v>
                </c:pt>
                <c:pt idx="47">
                  <c:v>4.127078E-2</c:v>
                </c:pt>
                <c:pt idx="48">
                  <c:v>0.20462289</c:v>
                </c:pt>
                <c:pt idx="49">
                  <c:v>0.20988082999999999</c:v>
                </c:pt>
                <c:pt idx="50">
                  <c:v>3.86049811</c:v>
                </c:pt>
                <c:pt idx="51">
                  <c:v>0.16422275</c:v>
                </c:pt>
                <c:pt idx="52">
                  <c:v>4.0999573500000004</c:v>
                </c:pt>
                <c:pt idx="53">
                  <c:v>4.12841039</c:v>
                </c:pt>
                <c:pt idx="54">
                  <c:v>4.1489769799999996</c:v>
                </c:pt>
                <c:pt idx="55">
                  <c:v>39.093692619999999</c:v>
                </c:pt>
                <c:pt idx="56">
                  <c:v>0.19800887</c:v>
                </c:pt>
                <c:pt idx="57">
                  <c:v>0.15936015000000001</c:v>
                </c:pt>
                <c:pt idx="58">
                  <c:v>0.20619288999999999</c:v>
                </c:pt>
                <c:pt idx="59">
                  <c:v>0.24688006000000001</c:v>
                </c:pt>
                <c:pt idx="60">
                  <c:v>0.30757192999999999</c:v>
                </c:pt>
                <c:pt idx="61">
                  <c:v>0.33502566</c:v>
                </c:pt>
                <c:pt idx="62">
                  <c:v>0.35067626000000002</c:v>
                </c:pt>
                <c:pt idx="63">
                  <c:v>0.20287042999999999</c:v>
                </c:pt>
                <c:pt idx="64">
                  <c:v>3.98996196</c:v>
                </c:pt>
                <c:pt idx="65">
                  <c:v>5.13682616</c:v>
                </c:pt>
                <c:pt idx="66">
                  <c:v>19.274100489999999</c:v>
                </c:pt>
                <c:pt idx="67">
                  <c:v>0.18943645000000001</c:v>
                </c:pt>
                <c:pt idx="68">
                  <c:v>5.0189108999999998</c:v>
                </c:pt>
                <c:pt idx="69">
                  <c:v>5.0856193699999999</c:v>
                </c:pt>
                <c:pt idx="70">
                  <c:v>5.1234515700000003</c:v>
                </c:pt>
                <c:pt idx="71">
                  <c:v>139.31865417</c:v>
                </c:pt>
                <c:pt idx="72">
                  <c:v>143.94991689</c:v>
                </c:pt>
                <c:pt idx="73">
                  <c:v>148.89967408000001</c:v>
                </c:pt>
                <c:pt idx="74">
                  <c:v>152.39305869</c:v>
                </c:pt>
                <c:pt idx="75">
                  <c:v>4.8698614100000004</c:v>
                </c:pt>
                <c:pt idx="76">
                  <c:v>5.0576098500000004</c:v>
                </c:pt>
                <c:pt idx="77">
                  <c:v>2.0255430000000001E-2</c:v>
                </c:pt>
                <c:pt idx="78">
                  <c:v>3.7125279999999997E-2</c:v>
                </c:pt>
                <c:pt idx="79">
                  <c:v>7.3902490000000001E-2</c:v>
                </c:pt>
                <c:pt idx="80">
                  <c:v>37.339844630000002</c:v>
                </c:pt>
                <c:pt idx="81">
                  <c:v>88.849843149999998</c:v>
                </c:pt>
                <c:pt idx="82">
                  <c:v>88.692893409999996</c:v>
                </c:pt>
                <c:pt idx="83">
                  <c:v>89.205019140000005</c:v>
                </c:pt>
                <c:pt idx="84">
                  <c:v>89.803331720000003</c:v>
                </c:pt>
                <c:pt idx="85">
                  <c:v>0.17788469000000001</c:v>
                </c:pt>
                <c:pt idx="86">
                  <c:v>89.102121409999995</c:v>
                </c:pt>
                <c:pt idx="87">
                  <c:v>89.723093399999996</c:v>
                </c:pt>
                <c:pt idx="88">
                  <c:v>24.421291549999999</c:v>
                </c:pt>
                <c:pt idx="89">
                  <c:v>89.764799420000003</c:v>
                </c:pt>
                <c:pt idx="90">
                  <c:v>284.90519637</c:v>
                </c:pt>
                <c:pt idx="91">
                  <c:v>272.94871878999999</c:v>
                </c:pt>
                <c:pt idx="92">
                  <c:v>3.5180440700000002</c:v>
                </c:pt>
                <c:pt idx="93">
                  <c:v>0.18668287</c:v>
                </c:pt>
                <c:pt idx="94">
                  <c:v>1.3422120399999999</c:v>
                </c:pt>
                <c:pt idx="95">
                  <c:v>0.14399437000000001</c:v>
                </c:pt>
                <c:pt idx="96">
                  <c:v>0.14665421000000001</c:v>
                </c:pt>
                <c:pt idx="97">
                  <c:v>85.930271099999999</c:v>
                </c:pt>
                <c:pt idx="98">
                  <c:v>391.48997847999999</c:v>
                </c:pt>
                <c:pt idx="99">
                  <c:v>409.36939232999998</c:v>
                </c:pt>
                <c:pt idx="100">
                  <c:v>4.6955532299999998</c:v>
                </c:pt>
                <c:pt idx="101">
                  <c:v>84.798280160000004</c:v>
                </c:pt>
                <c:pt idx="102">
                  <c:v>524.31390161000002</c:v>
                </c:pt>
                <c:pt idx="103">
                  <c:v>82.976480859999995</c:v>
                </c:pt>
                <c:pt idx="104">
                  <c:v>256.7842119</c:v>
                </c:pt>
                <c:pt idx="105">
                  <c:v>631.82684969000002</c:v>
                </c:pt>
                <c:pt idx="106">
                  <c:v>11.03839703</c:v>
                </c:pt>
                <c:pt idx="107">
                  <c:v>3.14595249</c:v>
                </c:pt>
                <c:pt idx="108">
                  <c:v>81.574449819999998</c:v>
                </c:pt>
                <c:pt idx="109">
                  <c:v>1.1340943999999999</c:v>
                </c:pt>
                <c:pt idx="110">
                  <c:v>4.2402375399999999</c:v>
                </c:pt>
                <c:pt idx="111">
                  <c:v>130.89608379000001</c:v>
                </c:pt>
                <c:pt idx="112">
                  <c:v>32.91048636</c:v>
                </c:pt>
                <c:pt idx="113">
                  <c:v>79.558043870000006</c:v>
                </c:pt>
                <c:pt idx="114">
                  <c:v>498.90306838999999</c:v>
                </c:pt>
                <c:pt idx="115">
                  <c:v>0.16147368000000001</c:v>
                </c:pt>
                <c:pt idx="116">
                  <c:v>14.952229129999999</c:v>
                </c:pt>
                <c:pt idx="117">
                  <c:v>15.56934717</c:v>
                </c:pt>
                <c:pt idx="118">
                  <c:v>16.066683050000002</c:v>
                </c:pt>
                <c:pt idx="119">
                  <c:v>147.24720980000001</c:v>
                </c:pt>
                <c:pt idx="120">
                  <c:v>76.410125379999997</c:v>
                </c:pt>
                <c:pt idx="121">
                  <c:v>8.6801667200000008</c:v>
                </c:pt>
                <c:pt idx="122">
                  <c:v>0.16099105999999999</c:v>
                </c:pt>
                <c:pt idx="123">
                  <c:v>8.5482963900000009</c:v>
                </c:pt>
                <c:pt idx="124">
                  <c:v>14.166130369999999</c:v>
                </c:pt>
                <c:pt idx="125">
                  <c:v>15.75285622</c:v>
                </c:pt>
                <c:pt idx="126">
                  <c:v>3.7547821400000001</c:v>
                </c:pt>
                <c:pt idx="127">
                  <c:v>149.28613870999999</c:v>
                </c:pt>
                <c:pt idx="128">
                  <c:v>3.0914730000000001E-2</c:v>
                </c:pt>
                <c:pt idx="129">
                  <c:v>1.4984519999999999E-2</c:v>
                </c:pt>
                <c:pt idx="130">
                  <c:v>149.15395749000001</c:v>
                </c:pt>
                <c:pt idx="131">
                  <c:v>123.433837</c:v>
                </c:pt>
                <c:pt idx="132">
                  <c:v>242.42724102</c:v>
                </c:pt>
                <c:pt idx="133">
                  <c:v>5.8131199499999999</c:v>
                </c:pt>
                <c:pt idx="134">
                  <c:v>149.01102505</c:v>
                </c:pt>
                <c:pt idx="135">
                  <c:v>367.41915428999999</c:v>
                </c:pt>
                <c:pt idx="136">
                  <c:v>1.02784553</c:v>
                </c:pt>
                <c:pt idx="137">
                  <c:v>0.57766156999999996</c:v>
                </c:pt>
                <c:pt idx="138">
                  <c:v>0.60492250999999997</c:v>
                </c:pt>
                <c:pt idx="139">
                  <c:v>5.8443018200000001</c:v>
                </c:pt>
                <c:pt idx="140">
                  <c:v>6.086681E-2</c:v>
                </c:pt>
                <c:pt idx="141">
                  <c:v>599.27635299999997</c:v>
                </c:pt>
                <c:pt idx="142">
                  <c:v>19.588847810000001</c:v>
                </c:pt>
                <c:pt idx="143">
                  <c:v>145.52466196</c:v>
                </c:pt>
                <c:pt idx="144">
                  <c:v>146.89944561999999</c:v>
                </c:pt>
                <c:pt idx="145">
                  <c:v>0.55964687999999996</c:v>
                </c:pt>
                <c:pt idx="146">
                  <c:v>0.12352794</c:v>
                </c:pt>
                <c:pt idx="147">
                  <c:v>74.065647209999995</c:v>
                </c:pt>
                <c:pt idx="148">
                  <c:v>5.72583485</c:v>
                </c:pt>
                <c:pt idx="149">
                  <c:v>465.09208947000002</c:v>
                </c:pt>
                <c:pt idx="150">
                  <c:v>146.05036866</c:v>
                </c:pt>
                <c:pt idx="151">
                  <c:v>0.12071524</c:v>
                </c:pt>
                <c:pt idx="152">
                  <c:v>0.53730531999999998</c:v>
                </c:pt>
                <c:pt idx="153">
                  <c:v>5.6620720200000001</c:v>
                </c:pt>
                <c:pt idx="154">
                  <c:v>2.7362708699999998</c:v>
                </c:pt>
                <c:pt idx="155">
                  <c:v>218.04515101000001</c:v>
                </c:pt>
                <c:pt idx="156">
                  <c:v>346.13687306999998</c:v>
                </c:pt>
                <c:pt idx="157">
                  <c:v>5.5751532600000004</c:v>
                </c:pt>
                <c:pt idx="158">
                  <c:v>2.69753014</c:v>
                </c:pt>
                <c:pt idx="159">
                  <c:v>26.961006099999999</c:v>
                </c:pt>
                <c:pt idx="160">
                  <c:v>27.799118360000001</c:v>
                </c:pt>
                <c:pt idx="161">
                  <c:v>556.28802879</c:v>
                </c:pt>
                <c:pt idx="162">
                  <c:v>133.07098553</c:v>
                </c:pt>
                <c:pt idx="163">
                  <c:v>0.86564730000000001</c:v>
                </c:pt>
                <c:pt idx="164">
                  <c:v>27.17886936</c:v>
                </c:pt>
                <c:pt idx="165">
                  <c:v>70.806817890000005</c:v>
                </c:pt>
                <c:pt idx="166">
                  <c:v>5.2526202499999997</c:v>
                </c:pt>
                <c:pt idx="167">
                  <c:v>25.919097130000001</c:v>
                </c:pt>
                <c:pt idx="168">
                  <c:v>136.57738197</c:v>
                </c:pt>
                <c:pt idx="169">
                  <c:v>13.130635010000001</c:v>
                </c:pt>
                <c:pt idx="170">
                  <c:v>0.50886527999999998</c:v>
                </c:pt>
                <c:pt idx="171">
                  <c:v>2.5806121399999999</c:v>
                </c:pt>
                <c:pt idx="172">
                  <c:v>24.58876978</c:v>
                </c:pt>
                <c:pt idx="173">
                  <c:v>110.80058907</c:v>
                </c:pt>
                <c:pt idx="174">
                  <c:v>435.57302777000001</c:v>
                </c:pt>
                <c:pt idx="175">
                  <c:v>8.1167106100000002</c:v>
                </c:pt>
                <c:pt idx="176">
                  <c:v>127.61066719999999</c:v>
                </c:pt>
                <c:pt idx="177">
                  <c:v>65.969166790000003</c:v>
                </c:pt>
                <c:pt idx="178">
                  <c:v>3.5422183199999999</c:v>
                </c:pt>
                <c:pt idx="179">
                  <c:v>3.5930141799999999</c:v>
                </c:pt>
                <c:pt idx="180">
                  <c:v>9.2328869999999993E-2</c:v>
                </c:pt>
                <c:pt idx="181">
                  <c:v>0.13632074</c:v>
                </c:pt>
                <c:pt idx="182">
                  <c:v>0.11394627</c:v>
                </c:pt>
                <c:pt idx="183">
                  <c:v>2.4863190199999998</c:v>
                </c:pt>
                <c:pt idx="184">
                  <c:v>310.20089818000002</c:v>
                </c:pt>
                <c:pt idx="185">
                  <c:v>519.05432905999999</c:v>
                </c:pt>
                <c:pt idx="186">
                  <c:v>4.8983937400000004</c:v>
                </c:pt>
                <c:pt idx="187">
                  <c:v>123.55479574</c:v>
                </c:pt>
                <c:pt idx="188">
                  <c:v>2.9975168499999998</c:v>
                </c:pt>
                <c:pt idx="189">
                  <c:v>198.11932429000001</c:v>
                </c:pt>
                <c:pt idx="190">
                  <c:v>11.704681770000001</c:v>
                </c:pt>
                <c:pt idx="191">
                  <c:v>3.04878049</c:v>
                </c:pt>
                <c:pt idx="192">
                  <c:v>2.9663434099999999</c:v>
                </c:pt>
                <c:pt idx="193">
                  <c:v>281.02486082000001</c:v>
                </c:pt>
                <c:pt idx="194">
                  <c:v>386.51000196000001</c:v>
                </c:pt>
                <c:pt idx="195">
                  <c:v>3.0247631699999999</c:v>
                </c:pt>
                <c:pt idx="196">
                  <c:v>4.2389987900000001</c:v>
                </c:pt>
                <c:pt idx="197">
                  <c:v>3.3752099699999998</c:v>
                </c:pt>
                <c:pt idx="198">
                  <c:v>35.120946400000001</c:v>
                </c:pt>
                <c:pt idx="199">
                  <c:v>35.619204070000002</c:v>
                </c:pt>
                <c:pt idx="200">
                  <c:v>2.9303278700000002</c:v>
                </c:pt>
                <c:pt idx="201">
                  <c:v>2.5862069000000001</c:v>
                </c:pt>
                <c:pt idx="202">
                  <c:v>12.0758087</c:v>
                </c:pt>
                <c:pt idx="203">
                  <c:v>2.5693253999999999</c:v>
                </c:pt>
                <c:pt idx="204">
                  <c:v>2.8384279499999998</c:v>
                </c:pt>
                <c:pt idx="205">
                  <c:v>2.8882470599999999</c:v>
                </c:pt>
                <c:pt idx="206">
                  <c:v>0.47143508000000001</c:v>
                </c:pt>
                <c:pt idx="207">
                  <c:v>22.831026869999999</c:v>
                </c:pt>
                <c:pt idx="208">
                  <c:v>33.616183190000001</c:v>
                </c:pt>
                <c:pt idx="209">
                  <c:v>34.4778898</c:v>
                </c:pt>
                <c:pt idx="210">
                  <c:v>2.52807038</c:v>
                </c:pt>
                <c:pt idx="211">
                  <c:v>3.8881336200000001</c:v>
                </c:pt>
                <c:pt idx="212">
                  <c:v>3.9913739499999998</c:v>
                </c:pt>
                <c:pt idx="213">
                  <c:v>4.0831118599999998</c:v>
                </c:pt>
                <c:pt idx="214">
                  <c:v>4.16516821</c:v>
                </c:pt>
                <c:pt idx="215">
                  <c:v>3.2691051600000001</c:v>
                </c:pt>
                <c:pt idx="216">
                  <c:v>3.3233915600000001</c:v>
                </c:pt>
                <c:pt idx="217">
                  <c:v>3.3707544999999999</c:v>
                </c:pt>
                <c:pt idx="218">
                  <c:v>3.4124390600000001</c:v>
                </c:pt>
                <c:pt idx="219">
                  <c:v>3.44940867</c:v>
                </c:pt>
                <c:pt idx="220">
                  <c:v>2.7785199</c:v>
                </c:pt>
                <c:pt idx="221">
                  <c:v>2.43677477</c:v>
                </c:pt>
                <c:pt idx="222">
                  <c:v>2.4724901500000001</c:v>
                </c:pt>
                <c:pt idx="223">
                  <c:v>2.5024999999999999</c:v>
                </c:pt>
                <c:pt idx="224">
                  <c:v>2.55011856</c:v>
                </c:pt>
                <c:pt idx="225">
                  <c:v>11.542226299999999</c:v>
                </c:pt>
                <c:pt idx="226">
                  <c:v>32.40146738</c:v>
                </c:pt>
                <c:pt idx="227">
                  <c:v>457.77443461000001</c:v>
                </c:pt>
                <c:pt idx="228">
                  <c:v>109.61867947</c:v>
                </c:pt>
                <c:pt idx="229">
                  <c:v>117.93239766000001</c:v>
                </c:pt>
                <c:pt idx="230">
                  <c:v>58.03856528</c:v>
                </c:pt>
                <c:pt idx="231">
                  <c:v>8.4151199999999999E-3</c:v>
                </c:pt>
                <c:pt idx="232">
                  <c:v>8.1289669999999994E-2</c:v>
                </c:pt>
                <c:pt idx="233">
                  <c:v>2.3935558100000001</c:v>
                </c:pt>
                <c:pt idx="234">
                  <c:v>3.20625749</c:v>
                </c:pt>
                <c:pt idx="235">
                  <c:v>3.77108284</c:v>
                </c:pt>
                <c:pt idx="236">
                  <c:v>2.7051129600000001</c:v>
                </c:pt>
                <c:pt idx="237">
                  <c:v>4.0741379000000002</c:v>
                </c:pt>
                <c:pt idx="238">
                  <c:v>4.9727681700000002</c:v>
                </c:pt>
                <c:pt idx="239">
                  <c:v>3.1326499399999999</c:v>
                </c:pt>
                <c:pt idx="240">
                  <c:v>7.0490367899999997</c:v>
                </c:pt>
                <c:pt idx="241">
                  <c:v>3.0452606000000002</c:v>
                </c:pt>
                <c:pt idx="242">
                  <c:v>2.2726326700000001</c:v>
                </c:pt>
                <c:pt idx="243">
                  <c:v>3.6372518500000002</c:v>
                </c:pt>
                <c:pt idx="244">
                  <c:v>10.86981434</c:v>
                </c:pt>
                <c:pt idx="245">
                  <c:v>2.3401910400000001</c:v>
                </c:pt>
                <c:pt idx="246">
                  <c:v>2.1022482600000001</c:v>
                </c:pt>
                <c:pt idx="247">
                  <c:v>2.34359764</c:v>
                </c:pt>
                <c:pt idx="248">
                  <c:v>42.655737139999999</c:v>
                </c:pt>
                <c:pt idx="249">
                  <c:v>43.219969579999997</c:v>
                </c:pt>
                <c:pt idx="250">
                  <c:v>43.653037830000002</c:v>
                </c:pt>
                <c:pt idx="251">
                  <c:v>2.4942440499999998</c:v>
                </c:pt>
                <c:pt idx="252">
                  <c:v>4.7512902400000003</c:v>
                </c:pt>
                <c:pt idx="253">
                  <c:v>40.791868729999997</c:v>
                </c:pt>
                <c:pt idx="254">
                  <c:v>41.890117240000002</c:v>
                </c:pt>
                <c:pt idx="255">
                  <c:v>4.8674256900000001</c:v>
                </c:pt>
                <c:pt idx="256">
                  <c:v>2.9398190899999999</c:v>
                </c:pt>
                <c:pt idx="257">
                  <c:v>2.61306533</c:v>
                </c:pt>
                <c:pt idx="258">
                  <c:v>167.50482067999999</c:v>
                </c:pt>
                <c:pt idx="259">
                  <c:v>347.38094818000002</c:v>
                </c:pt>
                <c:pt idx="260">
                  <c:v>199.41899530000001</c:v>
                </c:pt>
                <c:pt idx="261">
                  <c:v>4.6226135499999996</c:v>
                </c:pt>
                <c:pt idx="262">
                  <c:v>4.4792482400000004</c:v>
                </c:pt>
                <c:pt idx="263">
                  <c:v>0.40436149999999998</c:v>
                </c:pt>
                <c:pt idx="264">
                  <c:v>30.56094216</c:v>
                </c:pt>
                <c:pt idx="265">
                  <c:v>3.4827536700000001</c:v>
                </c:pt>
                <c:pt idx="266">
                  <c:v>2.0584310000000001E-2</c:v>
                </c:pt>
                <c:pt idx="267">
                  <c:v>2.9569653599999999</c:v>
                </c:pt>
                <c:pt idx="268">
                  <c:v>202.57589440000001</c:v>
                </c:pt>
                <c:pt idx="269">
                  <c:v>103.76660599</c:v>
                </c:pt>
                <c:pt idx="270">
                  <c:v>9.99628826</c:v>
                </c:pt>
                <c:pt idx="271">
                  <c:v>2.8100874899999999</c:v>
                </c:pt>
                <c:pt idx="272">
                  <c:v>20.652054589999999</c:v>
                </c:pt>
                <c:pt idx="273">
                  <c:v>9.2905000000000001E-2</c:v>
                </c:pt>
                <c:pt idx="274">
                  <c:v>2.1843495000000002</c:v>
                </c:pt>
                <c:pt idx="275">
                  <c:v>4.3185269499999999</c:v>
                </c:pt>
                <c:pt idx="276">
                  <c:v>0.13797554000000001</c:v>
                </c:pt>
                <c:pt idx="277">
                  <c:v>0.78699412000000002</c:v>
                </c:pt>
                <c:pt idx="278">
                  <c:v>0.79370989000000003</c:v>
                </c:pt>
                <c:pt idx="279">
                  <c:v>0.80152677999999999</c:v>
                </c:pt>
                <c:pt idx="280">
                  <c:v>0.80400123000000001</c:v>
                </c:pt>
                <c:pt idx="281">
                  <c:v>0.78749694999999997</c:v>
                </c:pt>
                <c:pt idx="282">
                  <c:v>0.79938622999999998</c:v>
                </c:pt>
                <c:pt idx="283">
                  <c:v>0.80317559999999999</c:v>
                </c:pt>
                <c:pt idx="284">
                  <c:v>20.400461549999999</c:v>
                </c:pt>
                <c:pt idx="285">
                  <c:v>39.084066640000003</c:v>
                </c:pt>
                <c:pt idx="286">
                  <c:v>236.53089419</c:v>
                </c:pt>
                <c:pt idx="287">
                  <c:v>197.44658183999999</c:v>
                </c:pt>
                <c:pt idx="288">
                  <c:v>202.33862637999999</c:v>
                </c:pt>
                <c:pt idx="289">
                  <c:v>202.79540546000001</c:v>
                </c:pt>
                <c:pt idx="290">
                  <c:v>3.3024003300000002</c:v>
                </c:pt>
                <c:pt idx="291">
                  <c:v>9.4536324799999996</c:v>
                </c:pt>
                <c:pt idx="292">
                  <c:v>6.4807199500000001</c:v>
                </c:pt>
                <c:pt idx="293">
                  <c:v>84.771823589999997</c:v>
                </c:pt>
                <c:pt idx="294">
                  <c:v>409.43613592999998</c:v>
                </c:pt>
                <c:pt idx="295">
                  <c:v>7.7758510699999999</c:v>
                </c:pt>
                <c:pt idx="296">
                  <c:v>196.58242294999999</c:v>
                </c:pt>
                <c:pt idx="297">
                  <c:v>198.84515085000001</c:v>
                </c:pt>
                <c:pt idx="298">
                  <c:v>3.0891089100000002</c:v>
                </c:pt>
                <c:pt idx="299">
                  <c:v>4.1370949399999999</c:v>
                </c:pt>
                <c:pt idx="300">
                  <c:v>0.64953925999999995</c:v>
                </c:pt>
                <c:pt idx="301">
                  <c:v>0.67699916000000004</c:v>
                </c:pt>
                <c:pt idx="302">
                  <c:v>0.69916763999999998</c:v>
                </c:pt>
                <c:pt idx="303">
                  <c:v>0.73275977999999997</c:v>
                </c:pt>
                <c:pt idx="304">
                  <c:v>0.77605022000000001</c:v>
                </c:pt>
                <c:pt idx="305">
                  <c:v>0.77738021999999996</c:v>
                </c:pt>
                <c:pt idx="306">
                  <c:v>0.39506508000000001</c:v>
                </c:pt>
                <c:pt idx="307">
                  <c:v>0.41995165000000001</c:v>
                </c:pt>
                <c:pt idx="308">
                  <c:v>10.813828060000001</c:v>
                </c:pt>
                <c:pt idx="309">
                  <c:v>19.698328969999999</c:v>
                </c:pt>
                <c:pt idx="310">
                  <c:v>14.57214806</c:v>
                </c:pt>
                <c:pt idx="311">
                  <c:v>2.0640771199999999</c:v>
                </c:pt>
                <c:pt idx="312">
                  <c:v>288.88860533000002</c:v>
                </c:pt>
                <c:pt idx="313">
                  <c:v>96.073198880000007</c:v>
                </c:pt>
                <c:pt idx="314">
                  <c:v>0.82421158999999999</c:v>
                </c:pt>
                <c:pt idx="315">
                  <c:v>0.37769825000000001</c:v>
                </c:pt>
                <c:pt idx="316">
                  <c:v>8.8155541300000007</c:v>
                </c:pt>
                <c:pt idx="317">
                  <c:v>0.75505080999999996</c:v>
                </c:pt>
                <c:pt idx="318">
                  <c:v>0.73046023000000004</c:v>
                </c:pt>
                <c:pt idx="319">
                  <c:v>3.9803789999999999E-2</c:v>
                </c:pt>
                <c:pt idx="320">
                  <c:v>2.3349797900000002</c:v>
                </c:pt>
                <c:pt idx="321">
                  <c:v>3.9306732900000001</c:v>
                </c:pt>
                <c:pt idx="322">
                  <c:v>14.031503519999999</c:v>
                </c:pt>
                <c:pt idx="323">
                  <c:v>0.75819002999999996</c:v>
                </c:pt>
                <c:pt idx="324">
                  <c:v>0.78436923000000003</c:v>
                </c:pt>
                <c:pt idx="325">
                  <c:v>13.105575290000001</c:v>
                </c:pt>
                <c:pt idx="326">
                  <c:v>0.76108452000000004</c:v>
                </c:pt>
                <c:pt idx="327">
                  <c:v>2.6465798</c:v>
                </c:pt>
                <c:pt idx="328">
                  <c:v>2.7313274500000002</c:v>
                </c:pt>
                <c:pt idx="329">
                  <c:v>18.502113120000001</c:v>
                </c:pt>
                <c:pt idx="330">
                  <c:v>0.61463668999999999</c:v>
                </c:pt>
                <c:pt idx="331">
                  <c:v>1.6060602799999999</c:v>
                </c:pt>
                <c:pt idx="332">
                  <c:v>18.934774139999998</c:v>
                </c:pt>
                <c:pt idx="333">
                  <c:v>182.07885415999999</c:v>
                </c:pt>
                <c:pt idx="334">
                  <c:v>85.507157179999993</c:v>
                </c:pt>
                <c:pt idx="335">
                  <c:v>3.3386701300000001</c:v>
                </c:pt>
                <c:pt idx="336">
                  <c:v>3.6937172</c:v>
                </c:pt>
                <c:pt idx="337">
                  <c:v>0.72588697999999996</c:v>
                </c:pt>
                <c:pt idx="338">
                  <c:v>0.69835937999999997</c:v>
                </c:pt>
                <c:pt idx="339">
                  <c:v>0.65178163</c:v>
                </c:pt>
                <c:pt idx="340">
                  <c:v>338.04499374</c:v>
                </c:pt>
                <c:pt idx="341">
                  <c:v>176.49809310000001</c:v>
                </c:pt>
                <c:pt idx="342">
                  <c:v>16.957455899999999</c:v>
                </c:pt>
                <c:pt idx="343">
                  <c:v>27.443189400000001</c:v>
                </c:pt>
                <c:pt idx="344">
                  <c:v>5.5808297600000003</c:v>
                </c:pt>
                <c:pt idx="345">
                  <c:v>7.1915809999999997E-2</c:v>
                </c:pt>
                <c:pt idx="346">
                  <c:v>9.6161117100000002</c:v>
                </c:pt>
                <c:pt idx="347">
                  <c:v>36.064312459999996</c:v>
                </c:pt>
                <c:pt idx="348">
                  <c:v>8.0544577700000008</c:v>
                </c:pt>
                <c:pt idx="349">
                  <c:v>16.003148710000001</c:v>
                </c:pt>
                <c:pt idx="350">
                  <c:v>12.41886118</c:v>
                </c:pt>
                <c:pt idx="351">
                  <c:v>1.8905817199999999</c:v>
                </c:pt>
                <c:pt idx="352">
                  <c:v>3.3275630299999999</c:v>
                </c:pt>
                <c:pt idx="353">
                  <c:v>0.68502673000000003</c:v>
                </c:pt>
                <c:pt idx="354">
                  <c:v>0.34467144</c:v>
                </c:pt>
                <c:pt idx="355">
                  <c:v>3.2237387599999998</c:v>
                </c:pt>
                <c:pt idx="356">
                  <c:v>3.25893101</c:v>
                </c:pt>
                <c:pt idx="357">
                  <c:v>3.2700867100000002</c:v>
                </c:pt>
                <c:pt idx="358">
                  <c:v>11.83587605</c:v>
                </c:pt>
                <c:pt idx="359">
                  <c:v>3.1935631899999999</c:v>
                </c:pt>
                <c:pt idx="360">
                  <c:v>3.4189104600000002</c:v>
                </c:pt>
                <c:pt idx="361">
                  <c:v>2.43413134</c:v>
                </c:pt>
                <c:pt idx="362">
                  <c:v>3.1445066499999998</c:v>
                </c:pt>
                <c:pt idx="363">
                  <c:v>70.090237900000005</c:v>
                </c:pt>
                <c:pt idx="364">
                  <c:v>2.1103896099999999</c:v>
                </c:pt>
                <c:pt idx="365">
                  <c:v>30.292257429999999</c:v>
                </c:pt>
                <c:pt idx="366">
                  <c:v>30.500384990000001</c:v>
                </c:pt>
                <c:pt idx="367">
                  <c:v>2.3696799199999998</c:v>
                </c:pt>
                <c:pt idx="368">
                  <c:v>0.56879126000000002</c:v>
                </c:pt>
                <c:pt idx="369">
                  <c:v>16.819328200000001</c:v>
                </c:pt>
                <c:pt idx="370">
                  <c:v>160.36182740999999</c:v>
                </c:pt>
                <c:pt idx="371">
                  <c:v>161.63558355999999</c:v>
                </c:pt>
                <c:pt idx="372">
                  <c:v>6.1500201900000002</c:v>
                </c:pt>
                <c:pt idx="373">
                  <c:v>6.1784670100000003</c:v>
                </c:pt>
                <c:pt idx="374">
                  <c:v>2.8329493800000001</c:v>
                </c:pt>
                <c:pt idx="375">
                  <c:v>3.0507801699999999</c:v>
                </c:pt>
                <c:pt idx="376">
                  <c:v>153.04392583000001</c:v>
                </c:pt>
                <c:pt idx="377">
                  <c:v>3.9396793200000002</c:v>
                </c:pt>
                <c:pt idx="378">
                  <c:v>5.9315407899999997</c:v>
                </c:pt>
                <c:pt idx="379">
                  <c:v>6.0701682100000003</c:v>
                </c:pt>
                <c:pt idx="380">
                  <c:v>14.88615968</c:v>
                </c:pt>
                <c:pt idx="381">
                  <c:v>11.13869021</c:v>
                </c:pt>
                <c:pt idx="382">
                  <c:v>131.99546862</c:v>
                </c:pt>
                <c:pt idx="383">
                  <c:v>0.87294541999999997</c:v>
                </c:pt>
                <c:pt idx="384">
                  <c:v>2.8003729100000001</c:v>
                </c:pt>
                <c:pt idx="385">
                  <c:v>114.44894954</c:v>
                </c:pt>
                <c:pt idx="386">
                  <c:v>221.94630154999999</c:v>
                </c:pt>
                <c:pt idx="387">
                  <c:v>5.2965064100000001</c:v>
                </c:pt>
                <c:pt idx="388">
                  <c:v>5.6314547299999997</c:v>
                </c:pt>
                <c:pt idx="389">
                  <c:v>6.0116269100000004</c:v>
                </c:pt>
                <c:pt idx="390">
                  <c:v>0.82050805000000004</c:v>
                </c:pt>
                <c:pt idx="391">
                  <c:v>0.84157170000000003</c:v>
                </c:pt>
                <c:pt idx="392">
                  <c:v>7.1309723700000003</c:v>
                </c:pt>
                <c:pt idx="393">
                  <c:v>3.0963966100000002</c:v>
                </c:pt>
                <c:pt idx="394">
                  <c:v>0.79401038999999995</c:v>
                </c:pt>
                <c:pt idx="395">
                  <c:v>29.985337940000001</c:v>
                </c:pt>
                <c:pt idx="396">
                  <c:v>0.33369156999999999</c:v>
                </c:pt>
                <c:pt idx="397">
                  <c:v>10.290104019999999</c:v>
                </c:pt>
                <c:pt idx="398">
                  <c:v>29.27799168</c:v>
                </c:pt>
                <c:pt idx="399">
                  <c:v>191.93433418999999</c:v>
                </c:pt>
                <c:pt idx="400">
                  <c:v>140.58902798</c:v>
                </c:pt>
                <c:pt idx="401">
                  <c:v>0.75966451000000002</c:v>
                </c:pt>
                <c:pt idx="402">
                  <c:v>28.539533039999998</c:v>
                </c:pt>
                <c:pt idx="403">
                  <c:v>29.48739681</c:v>
                </c:pt>
                <c:pt idx="404">
                  <c:v>2.14690154</c:v>
                </c:pt>
                <c:pt idx="405">
                  <c:v>0.58751193999999995</c:v>
                </c:pt>
                <c:pt idx="406">
                  <c:v>2.5195542299999998</c:v>
                </c:pt>
                <c:pt idx="407">
                  <c:v>21.012314289999999</c:v>
                </c:pt>
                <c:pt idx="408">
                  <c:v>3.0444115100000002</c:v>
                </c:pt>
                <c:pt idx="409">
                  <c:v>13.56101389</c:v>
                </c:pt>
                <c:pt idx="410">
                  <c:v>0.40918574000000002</c:v>
                </c:pt>
                <c:pt idx="411">
                  <c:v>6.2632761500000003</c:v>
                </c:pt>
                <c:pt idx="412">
                  <c:v>26.029409709999999</c:v>
                </c:pt>
                <c:pt idx="413">
                  <c:v>5.98691993</c:v>
                </c:pt>
                <c:pt idx="414">
                  <c:v>0.63168988999999998</c:v>
                </c:pt>
                <c:pt idx="415">
                  <c:v>0.50589989999999996</c:v>
                </c:pt>
                <c:pt idx="416">
                  <c:v>0.49493973000000002</c:v>
                </c:pt>
                <c:pt idx="417">
                  <c:v>0.55287317999999996</c:v>
                </c:pt>
                <c:pt idx="418">
                  <c:v>3.6705420000000002E-2</c:v>
                </c:pt>
                <c:pt idx="419">
                  <c:v>9.2347934800000004</c:v>
                </c:pt>
                <c:pt idx="420">
                  <c:v>1.6184971100000001</c:v>
                </c:pt>
                <c:pt idx="421">
                  <c:v>0.22413606999999999</c:v>
                </c:pt>
                <c:pt idx="422">
                  <c:v>0.53706246999999996</c:v>
                </c:pt>
                <c:pt idx="423">
                  <c:v>1.2297430899999999</c:v>
                </c:pt>
                <c:pt idx="424">
                  <c:v>11.963545890000001</c:v>
                </c:pt>
                <c:pt idx="425">
                  <c:v>0.27717608999999999</c:v>
                </c:pt>
                <c:pt idx="426">
                  <c:v>2.7125717300000001</c:v>
                </c:pt>
                <c:pt idx="427">
                  <c:v>0.71337751000000005</c:v>
                </c:pt>
                <c:pt idx="428">
                  <c:v>1.69599418</c:v>
                </c:pt>
                <c:pt idx="429">
                  <c:v>1.1730963999999999</c:v>
                </c:pt>
                <c:pt idx="430">
                  <c:v>1.19511707</c:v>
                </c:pt>
                <c:pt idx="431">
                  <c:v>1.22131805</c:v>
                </c:pt>
                <c:pt idx="432">
                  <c:v>4.4945282000000004</c:v>
                </c:pt>
                <c:pt idx="433">
                  <c:v>22.135639900000001</c:v>
                </c:pt>
                <c:pt idx="434">
                  <c:v>1.7699115000000001</c:v>
                </c:pt>
                <c:pt idx="435">
                  <c:v>0.20336873999999999</c:v>
                </c:pt>
                <c:pt idx="436">
                  <c:v>0.55913228000000004</c:v>
                </c:pt>
                <c:pt idx="437">
                  <c:v>11.01732543</c:v>
                </c:pt>
                <c:pt idx="438">
                  <c:v>0.41428481</c:v>
                </c:pt>
                <c:pt idx="439">
                  <c:v>2.12732798</c:v>
                </c:pt>
                <c:pt idx="440">
                  <c:v>1.3205653900000001</c:v>
                </c:pt>
                <c:pt idx="441">
                  <c:v>120.90950718000001</c:v>
                </c:pt>
                <c:pt idx="442">
                  <c:v>26.496866600000001</c:v>
                </c:pt>
                <c:pt idx="443">
                  <c:v>1.13814485</c:v>
                </c:pt>
                <c:pt idx="444">
                  <c:v>1.8102839399999999</c:v>
                </c:pt>
                <c:pt idx="445">
                  <c:v>0.44464577</c:v>
                </c:pt>
                <c:pt idx="446">
                  <c:v>10.000197630000001</c:v>
                </c:pt>
                <c:pt idx="447">
                  <c:v>17.038131809999999</c:v>
                </c:pt>
                <c:pt idx="448">
                  <c:v>26.26041287</c:v>
                </c:pt>
                <c:pt idx="449">
                  <c:v>0.64761164000000004</c:v>
                </c:pt>
                <c:pt idx="450">
                  <c:v>3.5632207500000002</c:v>
                </c:pt>
                <c:pt idx="451">
                  <c:v>9.5333820800000009</c:v>
                </c:pt>
                <c:pt idx="452">
                  <c:v>9.6957057300000002</c:v>
                </c:pt>
                <c:pt idx="453">
                  <c:v>7.8867409000000004</c:v>
                </c:pt>
                <c:pt idx="454">
                  <c:v>7.8288010000000005E-2</c:v>
                </c:pt>
                <c:pt idx="455">
                  <c:v>1.7369726999999999</c:v>
                </c:pt>
                <c:pt idx="456">
                  <c:v>1.07413851</c:v>
                </c:pt>
                <c:pt idx="457">
                  <c:v>0.45552250999999999</c:v>
                </c:pt>
                <c:pt idx="458">
                  <c:v>4.7973423100000003</c:v>
                </c:pt>
                <c:pt idx="459">
                  <c:v>25.913540529999999</c:v>
                </c:pt>
                <c:pt idx="460">
                  <c:v>85.151306270000006</c:v>
                </c:pt>
                <c:pt idx="461">
                  <c:v>2.2481162800000001</c:v>
                </c:pt>
                <c:pt idx="462">
                  <c:v>24.30811765</c:v>
                </c:pt>
                <c:pt idx="463">
                  <c:v>25.35534496</c:v>
                </c:pt>
                <c:pt idx="464">
                  <c:v>0.45468058</c:v>
                </c:pt>
                <c:pt idx="465">
                  <c:v>5.6395472599999996</c:v>
                </c:pt>
                <c:pt idx="466">
                  <c:v>36.091756609999997</c:v>
                </c:pt>
                <c:pt idx="467">
                  <c:v>8.5549598800000002</c:v>
                </c:pt>
                <c:pt idx="468">
                  <c:v>106.06291888</c:v>
                </c:pt>
                <c:pt idx="469">
                  <c:v>4.5325629599999999</c:v>
                </c:pt>
                <c:pt idx="470">
                  <c:v>0.91907865</c:v>
                </c:pt>
                <c:pt idx="471">
                  <c:v>1.72099537</c:v>
                </c:pt>
                <c:pt idx="472">
                  <c:v>1.7568068800000001</c:v>
                </c:pt>
                <c:pt idx="473">
                  <c:v>1.77901821</c:v>
                </c:pt>
                <c:pt idx="474">
                  <c:v>1.8051003800000001</c:v>
                </c:pt>
                <c:pt idx="475">
                  <c:v>1.8134086300000001</c:v>
                </c:pt>
                <c:pt idx="476">
                  <c:v>35.713653100000002</c:v>
                </c:pt>
                <c:pt idx="477">
                  <c:v>2.1082081600000002</c:v>
                </c:pt>
                <c:pt idx="478">
                  <c:v>0.54679431000000001</c:v>
                </c:pt>
                <c:pt idx="479">
                  <c:v>13.84892964</c:v>
                </c:pt>
                <c:pt idx="480">
                  <c:v>35.161122059999997</c:v>
                </c:pt>
                <c:pt idx="481">
                  <c:v>6.0111897499999998</c:v>
                </c:pt>
                <c:pt idx="482">
                  <c:v>1.6222479700000001</c:v>
                </c:pt>
                <c:pt idx="483">
                  <c:v>9.2998379199999999</c:v>
                </c:pt>
                <c:pt idx="484">
                  <c:v>34.27727436</c:v>
                </c:pt>
                <c:pt idx="485">
                  <c:v>21.62824603</c:v>
                </c:pt>
                <c:pt idx="486">
                  <c:v>0.58264318000000004</c:v>
                </c:pt>
                <c:pt idx="487">
                  <c:v>0.82611628999999998</c:v>
                </c:pt>
                <c:pt idx="488">
                  <c:v>0.29138140000000001</c:v>
                </c:pt>
                <c:pt idx="489">
                  <c:v>7.5290118499999998</c:v>
                </c:pt>
                <c:pt idx="490">
                  <c:v>6.1045211699999999</c:v>
                </c:pt>
                <c:pt idx="491">
                  <c:v>32.63650209</c:v>
                </c:pt>
                <c:pt idx="492">
                  <c:v>9.1045003300000005</c:v>
                </c:pt>
                <c:pt idx="493">
                  <c:v>17.72092537</c:v>
                </c:pt>
                <c:pt idx="494">
                  <c:v>0.26844435999999999</c:v>
                </c:pt>
                <c:pt idx="495">
                  <c:v>1.65358077</c:v>
                </c:pt>
                <c:pt idx="496">
                  <c:v>3.7395547100000002</c:v>
                </c:pt>
                <c:pt idx="497">
                  <c:v>6.8007981800000001</c:v>
                </c:pt>
                <c:pt idx="498">
                  <c:v>8.2850252999999991</c:v>
                </c:pt>
                <c:pt idx="499">
                  <c:v>8.9350279599999993</c:v>
                </c:pt>
                <c:pt idx="500">
                  <c:v>5.9437582300000003</c:v>
                </c:pt>
                <c:pt idx="501">
                  <c:v>1.47969368</c:v>
                </c:pt>
                <c:pt idx="502">
                  <c:v>0.37272279000000003</c:v>
                </c:pt>
                <c:pt idx="503">
                  <c:v>1.67464115</c:v>
                </c:pt>
                <c:pt idx="504">
                  <c:v>0.25709282</c:v>
                </c:pt>
                <c:pt idx="505">
                  <c:v>13.01749143</c:v>
                </c:pt>
                <c:pt idx="506">
                  <c:v>0.26923932</c:v>
                </c:pt>
                <c:pt idx="507">
                  <c:v>0.1318896</c:v>
                </c:pt>
                <c:pt idx="508">
                  <c:v>5.3987098900000001</c:v>
                </c:pt>
                <c:pt idx="509">
                  <c:v>5.6885109500000004</c:v>
                </c:pt>
                <c:pt idx="510">
                  <c:v>5.8454005999999996</c:v>
                </c:pt>
                <c:pt idx="511">
                  <c:v>0.79356788</c:v>
                </c:pt>
                <c:pt idx="512">
                  <c:v>28.538316399999999</c:v>
                </c:pt>
                <c:pt idx="513">
                  <c:v>8.9003723899999994</c:v>
                </c:pt>
                <c:pt idx="514">
                  <c:v>9.0217357800000002</c:v>
                </c:pt>
                <c:pt idx="515">
                  <c:v>5.00687675</c:v>
                </c:pt>
                <c:pt idx="516">
                  <c:v>1.0415745000000001</c:v>
                </c:pt>
                <c:pt idx="517">
                  <c:v>22.80982805</c:v>
                </c:pt>
                <c:pt idx="518">
                  <c:v>7.4059607099999996</c:v>
                </c:pt>
                <c:pt idx="519">
                  <c:v>8.3394472999999998</c:v>
                </c:pt>
                <c:pt idx="520">
                  <c:v>8.7051970500000007</c:v>
                </c:pt>
                <c:pt idx="521">
                  <c:v>4.6829860200000004</c:v>
                </c:pt>
                <c:pt idx="522">
                  <c:v>16.275767460000001</c:v>
                </c:pt>
                <c:pt idx="523">
                  <c:v>6.0512516700000001</c:v>
                </c:pt>
                <c:pt idx="524">
                  <c:v>10.28711639</c:v>
                </c:pt>
                <c:pt idx="525">
                  <c:v>5.1914250500000003</c:v>
                </c:pt>
                <c:pt idx="526">
                  <c:v>5.3617021300000003</c:v>
                </c:pt>
                <c:pt idx="527">
                  <c:v>12.651610760000001</c:v>
                </c:pt>
                <c:pt idx="528">
                  <c:v>3.7015372599999998</c:v>
                </c:pt>
                <c:pt idx="529">
                  <c:v>4.9553660900000001</c:v>
                </c:pt>
                <c:pt idx="530">
                  <c:v>0.16957511</c:v>
                </c:pt>
                <c:pt idx="531">
                  <c:v>3.6381259899999998</c:v>
                </c:pt>
                <c:pt idx="532">
                  <c:v>9.0357272900000005</c:v>
                </c:pt>
                <c:pt idx="533">
                  <c:v>9.4599695799999992</c:v>
                </c:pt>
                <c:pt idx="534">
                  <c:v>9.7656449999999992</c:v>
                </c:pt>
                <c:pt idx="535">
                  <c:v>4.4304156099999998</c:v>
                </c:pt>
                <c:pt idx="536">
                  <c:v>3.2776912899999999</c:v>
                </c:pt>
                <c:pt idx="537">
                  <c:v>18.095046880000002</c:v>
                </c:pt>
                <c:pt idx="538">
                  <c:v>18.647702509999998</c:v>
                </c:pt>
                <c:pt idx="539">
                  <c:v>19.035283969999998</c:v>
                </c:pt>
                <c:pt idx="540">
                  <c:v>13.421364779999999</c:v>
                </c:pt>
                <c:pt idx="541">
                  <c:v>13.935722459999999</c:v>
                </c:pt>
                <c:pt idx="542">
                  <c:v>14.30110423</c:v>
                </c:pt>
                <c:pt idx="543">
                  <c:v>2.6082682799999999</c:v>
                </c:pt>
                <c:pt idx="544">
                  <c:v>4.6062796600000002</c:v>
                </c:pt>
                <c:pt idx="545">
                  <c:v>21.931840900000001</c:v>
                </c:pt>
                <c:pt idx="546">
                  <c:v>22.505999549999999</c:v>
                </c:pt>
                <c:pt idx="547">
                  <c:v>22.905769790000001</c:v>
                </c:pt>
                <c:pt idx="548">
                  <c:v>21.037355009999999</c:v>
                </c:pt>
                <c:pt idx="549">
                  <c:v>17.243322719999998</c:v>
                </c:pt>
                <c:pt idx="550">
                  <c:v>8.4073343699999992</c:v>
                </c:pt>
                <c:pt idx="551">
                  <c:v>12.643588230000001</c:v>
                </c:pt>
                <c:pt idx="552">
                  <c:v>0.15753233</c:v>
                </c:pt>
                <c:pt idx="553">
                  <c:v>0.16843027999999999</c:v>
                </c:pt>
                <c:pt idx="554">
                  <c:v>2.6218469199999999</c:v>
                </c:pt>
                <c:pt idx="555">
                  <c:v>4.0374360600000001</c:v>
                </c:pt>
                <c:pt idx="556">
                  <c:v>0.22772845</c:v>
                </c:pt>
                <c:pt idx="557">
                  <c:v>11.33038262</c:v>
                </c:pt>
                <c:pt idx="558">
                  <c:v>15.75971959</c:v>
                </c:pt>
                <c:pt idx="559">
                  <c:v>3.4944282200000001</c:v>
                </c:pt>
                <c:pt idx="560">
                  <c:v>2.0135542000000002</c:v>
                </c:pt>
                <c:pt idx="561">
                  <c:v>19.450763729999998</c:v>
                </c:pt>
                <c:pt idx="562">
                  <c:v>7.38074166</c:v>
                </c:pt>
                <c:pt idx="563">
                  <c:v>2.4362892999999999</c:v>
                </c:pt>
                <c:pt idx="564">
                  <c:v>4.3236858800000002</c:v>
                </c:pt>
                <c:pt idx="565">
                  <c:v>2.9460031799999999</c:v>
                </c:pt>
                <c:pt idx="566">
                  <c:v>12.52642556</c:v>
                </c:pt>
                <c:pt idx="567">
                  <c:v>15.861944340000001</c:v>
                </c:pt>
                <c:pt idx="568">
                  <c:v>8.6386613200000006</c:v>
                </c:pt>
                <c:pt idx="569">
                  <c:v>9.3451290000000006E-2</c:v>
                </c:pt>
                <c:pt idx="570">
                  <c:v>5.4019113399999998</c:v>
                </c:pt>
                <c:pt idx="571">
                  <c:v>2.545677E-2</c:v>
                </c:pt>
                <c:pt idx="572">
                  <c:v>0.19580207999999999</c:v>
                </c:pt>
                <c:pt idx="573">
                  <c:v>0.19616897999999999</c:v>
                </c:pt>
                <c:pt idx="574">
                  <c:v>0.19291557000000001</c:v>
                </c:pt>
                <c:pt idx="575">
                  <c:v>0.19507239000000001</c:v>
                </c:pt>
                <c:pt idx="576">
                  <c:v>0.94569464000000003</c:v>
                </c:pt>
                <c:pt idx="577">
                  <c:v>0.18925373000000001</c:v>
                </c:pt>
                <c:pt idx="578">
                  <c:v>0.93394142000000002</c:v>
                </c:pt>
                <c:pt idx="579">
                  <c:v>0.18185672999999999</c:v>
                </c:pt>
                <c:pt idx="580">
                  <c:v>0.91129013000000003</c:v>
                </c:pt>
                <c:pt idx="581">
                  <c:v>0.84948159999999995</c:v>
                </c:pt>
                <c:pt idx="582">
                  <c:v>0.75935098000000001</c:v>
                </c:pt>
                <c:pt idx="583">
                  <c:v>1.39938925</c:v>
                </c:pt>
                <c:pt idx="584">
                  <c:v>0.61868709</c:v>
                </c:pt>
                <c:pt idx="585">
                  <c:v>1.3399476100000001</c:v>
                </c:pt>
                <c:pt idx="586">
                  <c:v>1.23502746</c:v>
                </c:pt>
                <c:pt idx="587">
                  <c:v>1.0000991299999999</c:v>
                </c:pt>
                <c:pt idx="588">
                  <c:v>0.75032553000000002</c:v>
                </c:pt>
                <c:pt idx="589">
                  <c:v>0.48875534999999998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6240-BB1C-AA764E3C600F}"/>
            </c:ext>
          </c:extLst>
        </c:ser>
        <c:ser>
          <c:idx val="1"/>
          <c:order val="1"/>
          <c:tx>
            <c:strRef>
              <c:f>ranked!$G$2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ranked!$G$3:$G$592</c:f>
              <c:numCache>
                <c:formatCode>General</c:formatCode>
                <c:ptCount val="590"/>
                <c:pt idx="0">
                  <c:v>3.8016559999999998E-2</c:v>
                </c:pt>
                <c:pt idx="1">
                  <c:v>3.4927039999999999E-2</c:v>
                </c:pt>
                <c:pt idx="2">
                  <c:v>3.1512449999999997E-2</c:v>
                </c:pt>
                <c:pt idx="3">
                  <c:v>0.35160613000000002</c:v>
                </c:pt>
                <c:pt idx="4">
                  <c:v>24.526432799999998</c:v>
                </c:pt>
                <c:pt idx="5">
                  <c:v>25.116570769999999</c:v>
                </c:pt>
                <c:pt idx="6">
                  <c:v>25.78879207</c:v>
                </c:pt>
                <c:pt idx="7">
                  <c:v>16.538551810000001</c:v>
                </c:pt>
                <c:pt idx="8">
                  <c:v>16.892202900000001</c:v>
                </c:pt>
                <c:pt idx="9">
                  <c:v>17.292797310000001</c:v>
                </c:pt>
                <c:pt idx="10">
                  <c:v>33.508057579999999</c:v>
                </c:pt>
                <c:pt idx="11">
                  <c:v>32.542451040000003</c:v>
                </c:pt>
                <c:pt idx="12">
                  <c:v>15.79454264</c:v>
                </c:pt>
                <c:pt idx="13">
                  <c:v>4.830777E-2</c:v>
                </c:pt>
                <c:pt idx="14">
                  <c:v>4.9720380000000002E-2</c:v>
                </c:pt>
                <c:pt idx="15">
                  <c:v>9.8594760000000004E-2</c:v>
                </c:pt>
                <c:pt idx="16">
                  <c:v>0.10176942999999999</c:v>
                </c:pt>
                <c:pt idx="17">
                  <c:v>23.294925330000002</c:v>
                </c:pt>
                <c:pt idx="18">
                  <c:v>31.69923734</c:v>
                </c:pt>
                <c:pt idx="19">
                  <c:v>0.23104657000000001</c:v>
                </c:pt>
                <c:pt idx="20">
                  <c:v>0.23782014000000001</c:v>
                </c:pt>
                <c:pt idx="21">
                  <c:v>9.4657669999999999E-2</c:v>
                </c:pt>
                <c:pt idx="22">
                  <c:v>2.7718630000000001E-2</c:v>
                </c:pt>
                <c:pt idx="23">
                  <c:v>15.06056283</c:v>
                </c:pt>
                <c:pt idx="24">
                  <c:v>29.95297352</c:v>
                </c:pt>
                <c:pt idx="25">
                  <c:v>4.6544589999999997E-2</c:v>
                </c:pt>
                <c:pt idx="26">
                  <c:v>8.9646020000000007E-2</c:v>
                </c:pt>
                <c:pt idx="27">
                  <c:v>0.18464457000000001</c:v>
                </c:pt>
                <c:pt idx="28">
                  <c:v>0.18970579000000001</c:v>
                </c:pt>
                <c:pt idx="29">
                  <c:v>0.22643984</c:v>
                </c:pt>
                <c:pt idx="30">
                  <c:v>22.093152289999999</c:v>
                </c:pt>
                <c:pt idx="31">
                  <c:v>2.347869E-2</c:v>
                </c:pt>
                <c:pt idx="32">
                  <c:v>4.4281859999999999E-2</c:v>
                </c:pt>
                <c:pt idx="33">
                  <c:v>0.17830194999999999</c:v>
                </c:pt>
                <c:pt idx="34">
                  <c:v>0.16990636000000001</c:v>
                </c:pt>
                <c:pt idx="35">
                  <c:v>0.22057588</c:v>
                </c:pt>
                <c:pt idx="36">
                  <c:v>8.3050360000000004E-2</c:v>
                </c:pt>
                <c:pt idx="37">
                  <c:v>0.17012073999999999</c:v>
                </c:pt>
                <c:pt idx="38">
                  <c:v>4.17624116</c:v>
                </c:pt>
                <c:pt idx="39">
                  <c:v>4.1678034999999998</c:v>
                </c:pt>
                <c:pt idx="40">
                  <c:v>41.862130030000003</c:v>
                </c:pt>
                <c:pt idx="41">
                  <c:v>42.86656043</c:v>
                </c:pt>
                <c:pt idx="42">
                  <c:v>0.21285872</c:v>
                </c:pt>
                <c:pt idx="43">
                  <c:v>0.16693182000000001</c:v>
                </c:pt>
                <c:pt idx="44">
                  <c:v>13.217844510000001</c:v>
                </c:pt>
                <c:pt idx="45">
                  <c:v>40.975857759999997</c:v>
                </c:pt>
                <c:pt idx="46">
                  <c:v>28.26607611</c:v>
                </c:pt>
                <c:pt idx="47">
                  <c:v>4.127223E-2</c:v>
                </c:pt>
                <c:pt idx="48">
                  <c:v>0.20489726</c:v>
                </c:pt>
                <c:pt idx="49">
                  <c:v>0.21025082</c:v>
                </c:pt>
                <c:pt idx="50">
                  <c:v>3.89254641</c:v>
                </c:pt>
                <c:pt idx="51">
                  <c:v>0.16128463000000001</c:v>
                </c:pt>
                <c:pt idx="52">
                  <c:v>4.1015100799999997</c:v>
                </c:pt>
                <c:pt idx="53">
                  <c:v>4.1261214900000001</c:v>
                </c:pt>
                <c:pt idx="54">
                  <c:v>4.1438826799999999</c:v>
                </c:pt>
                <c:pt idx="55">
                  <c:v>39.112714240000003</c:v>
                </c:pt>
                <c:pt idx="56">
                  <c:v>0.19816934</c:v>
                </c:pt>
                <c:pt idx="57">
                  <c:v>0.15916598000000001</c:v>
                </c:pt>
                <c:pt idx="58">
                  <c:v>0.24883071000000001</c:v>
                </c:pt>
                <c:pt idx="59">
                  <c:v>0.27842504000000001</c:v>
                </c:pt>
                <c:pt idx="60">
                  <c:v>0.31600913000000003</c:v>
                </c:pt>
                <c:pt idx="61">
                  <c:v>0.33089825</c:v>
                </c:pt>
                <c:pt idx="62">
                  <c:v>0.33888163999999998</c:v>
                </c:pt>
                <c:pt idx="63">
                  <c:v>0.20224497999999999</c:v>
                </c:pt>
                <c:pt idx="64">
                  <c:v>4.0059320600000001</c:v>
                </c:pt>
                <c:pt idx="65">
                  <c:v>5.1053590399999997</c:v>
                </c:pt>
                <c:pt idx="66">
                  <c:v>19.132106180000001</c:v>
                </c:pt>
                <c:pt idx="67">
                  <c:v>0.18945991000000001</c:v>
                </c:pt>
                <c:pt idx="68">
                  <c:v>5.0055039800000003</c:v>
                </c:pt>
                <c:pt idx="69">
                  <c:v>5.0620803099999998</c:v>
                </c:pt>
                <c:pt idx="70">
                  <c:v>5.0940677299999999</c:v>
                </c:pt>
                <c:pt idx="71">
                  <c:v>139.85810380000001</c:v>
                </c:pt>
                <c:pt idx="72">
                  <c:v>145.62984879999999</c:v>
                </c:pt>
                <c:pt idx="73">
                  <c:v>151.89848312000001</c:v>
                </c:pt>
                <c:pt idx="74">
                  <c:v>156.38624526999999</c:v>
                </c:pt>
                <c:pt idx="75">
                  <c:v>4.8782856199999998</c:v>
                </c:pt>
                <c:pt idx="76">
                  <c:v>5.0383521399999998</c:v>
                </c:pt>
                <c:pt idx="77">
                  <c:v>1.870902E-2</c:v>
                </c:pt>
                <c:pt idx="78">
                  <c:v>3.7072790000000001E-2</c:v>
                </c:pt>
                <c:pt idx="79">
                  <c:v>7.3978779999999994E-2</c:v>
                </c:pt>
                <c:pt idx="80">
                  <c:v>37.276531679999998</c:v>
                </c:pt>
                <c:pt idx="81">
                  <c:v>89.123653219999994</c:v>
                </c:pt>
                <c:pt idx="82">
                  <c:v>88.942298919999999</c:v>
                </c:pt>
                <c:pt idx="83">
                  <c:v>89.534416890000003</c:v>
                </c:pt>
                <c:pt idx="84">
                  <c:v>90.227502270000002</c:v>
                </c:pt>
                <c:pt idx="85">
                  <c:v>0.17774239</c:v>
                </c:pt>
                <c:pt idx="86">
                  <c:v>89.415363429999999</c:v>
                </c:pt>
                <c:pt idx="87">
                  <c:v>90.134471550000001</c:v>
                </c:pt>
                <c:pt idx="88">
                  <c:v>24.180645210000002</c:v>
                </c:pt>
                <c:pt idx="89">
                  <c:v>90.182823569999996</c:v>
                </c:pt>
                <c:pt idx="90">
                  <c:v>285.66030151000001</c:v>
                </c:pt>
                <c:pt idx="91">
                  <c:v>273.43711517000003</c:v>
                </c:pt>
                <c:pt idx="92">
                  <c:v>3.5878870699999998</c:v>
                </c:pt>
                <c:pt idx="93">
                  <c:v>0.18672707999999999</c:v>
                </c:pt>
                <c:pt idx="94">
                  <c:v>1.3755946400000001</c:v>
                </c:pt>
                <c:pt idx="95">
                  <c:v>0.14373938</c:v>
                </c:pt>
                <c:pt idx="96">
                  <c:v>0.14642432</c:v>
                </c:pt>
                <c:pt idx="97">
                  <c:v>85.765999649999998</c:v>
                </c:pt>
                <c:pt idx="98">
                  <c:v>386.59334573000001</c:v>
                </c:pt>
                <c:pt idx="99">
                  <c:v>402.74003534000002</c:v>
                </c:pt>
                <c:pt idx="100">
                  <c:v>4.7280764399999997</c:v>
                </c:pt>
                <c:pt idx="101">
                  <c:v>84.473129630000003</c:v>
                </c:pt>
                <c:pt idx="102">
                  <c:v>514.62715264999997</c:v>
                </c:pt>
                <c:pt idx="103">
                  <c:v>82.40284217</c:v>
                </c:pt>
                <c:pt idx="104">
                  <c:v>256.94537063000001</c:v>
                </c:pt>
                <c:pt idx="105">
                  <c:v>612.41276462999997</c:v>
                </c:pt>
                <c:pt idx="106">
                  <c:v>10.856385189999999</c:v>
                </c:pt>
                <c:pt idx="107">
                  <c:v>3.2488486499999998</c:v>
                </c:pt>
                <c:pt idx="108">
                  <c:v>80.818271510000002</c:v>
                </c:pt>
                <c:pt idx="109">
                  <c:v>1.16207671</c:v>
                </c:pt>
                <c:pt idx="110">
                  <c:v>4.3282573099999997</c:v>
                </c:pt>
                <c:pt idx="111">
                  <c:v>129.58631958000001</c:v>
                </c:pt>
                <c:pt idx="112">
                  <c:v>32.67469964</c:v>
                </c:pt>
                <c:pt idx="113">
                  <c:v>78.552476780000006</c:v>
                </c:pt>
                <c:pt idx="114">
                  <c:v>491.78421175</c:v>
                </c:pt>
                <c:pt idx="115">
                  <c:v>0.16113308000000001</c:v>
                </c:pt>
                <c:pt idx="116">
                  <c:v>15.038961560000001</c:v>
                </c:pt>
                <c:pt idx="117">
                  <c:v>15.68184319</c:v>
                </c:pt>
                <c:pt idx="118">
                  <c:v>16.201268930000001</c:v>
                </c:pt>
                <c:pt idx="119">
                  <c:v>146.32119366000001</c:v>
                </c:pt>
                <c:pt idx="120">
                  <c:v>75.045873999999998</c:v>
                </c:pt>
                <c:pt idx="121">
                  <c:v>8.2205797399999998</c:v>
                </c:pt>
                <c:pt idx="122">
                  <c:v>0.16188480999999999</c:v>
                </c:pt>
                <c:pt idx="123">
                  <c:v>8.1245669800000009</c:v>
                </c:pt>
                <c:pt idx="124">
                  <c:v>14.222673950000001</c:v>
                </c:pt>
                <c:pt idx="125">
                  <c:v>15.45070424</c:v>
                </c:pt>
                <c:pt idx="126">
                  <c:v>3.8896931299999999</c:v>
                </c:pt>
                <c:pt idx="127">
                  <c:v>148.19342628999999</c:v>
                </c:pt>
                <c:pt idx="128">
                  <c:v>3.0804160000000001E-2</c:v>
                </c:pt>
                <c:pt idx="129">
                  <c:v>1.330374E-2</c:v>
                </c:pt>
                <c:pt idx="130">
                  <c:v>148.07216951999999</c:v>
                </c:pt>
                <c:pt idx="131">
                  <c:v>120.72011225</c:v>
                </c:pt>
                <c:pt idx="132">
                  <c:v>242.32979419</c:v>
                </c:pt>
                <c:pt idx="133">
                  <c:v>5.7848442699999998</c:v>
                </c:pt>
                <c:pt idx="134">
                  <c:v>147.94103175000001</c:v>
                </c:pt>
                <c:pt idx="135">
                  <c:v>364.66318222000001</c:v>
                </c:pt>
                <c:pt idx="136">
                  <c:v>1.0531026100000001</c:v>
                </c:pt>
                <c:pt idx="137">
                  <c:v>0.58066967000000003</c:v>
                </c:pt>
                <c:pt idx="138">
                  <c:v>0.60916760000000003</c:v>
                </c:pt>
                <c:pt idx="139">
                  <c:v>5.8130042700000004</c:v>
                </c:pt>
                <c:pt idx="140">
                  <c:v>6.0714999999999998E-2</c:v>
                </c:pt>
                <c:pt idx="141">
                  <c:v>585.34922895</c:v>
                </c:pt>
                <c:pt idx="142">
                  <c:v>19.237544530000001</c:v>
                </c:pt>
                <c:pt idx="143">
                  <c:v>144.73644329000001</c:v>
                </c:pt>
                <c:pt idx="144">
                  <c:v>146.00147336000001</c:v>
                </c:pt>
                <c:pt idx="145">
                  <c:v>0.56189367999999995</c:v>
                </c:pt>
                <c:pt idx="146">
                  <c:v>0.12609307</c:v>
                </c:pt>
                <c:pt idx="147">
                  <c:v>72.458230740000005</c:v>
                </c:pt>
                <c:pt idx="148">
                  <c:v>5.7058699500000003</c:v>
                </c:pt>
                <c:pt idx="149">
                  <c:v>461.08471183</c:v>
                </c:pt>
                <c:pt idx="150">
                  <c:v>145.22039036000001</c:v>
                </c:pt>
                <c:pt idx="151">
                  <c:v>0.12040057999999999</c:v>
                </c:pt>
                <c:pt idx="152">
                  <c:v>0.53866979999999998</c:v>
                </c:pt>
                <c:pt idx="153">
                  <c:v>5.6480399500000003</c:v>
                </c:pt>
                <c:pt idx="154">
                  <c:v>2.7123090400000001</c:v>
                </c:pt>
                <c:pt idx="155">
                  <c:v>217.57731213</c:v>
                </c:pt>
                <c:pt idx="156">
                  <c:v>345.08750780000003</c:v>
                </c:pt>
                <c:pt idx="157">
                  <c:v>5.5690197399999999</c:v>
                </c:pt>
                <c:pt idx="158">
                  <c:v>2.6774792399999998</c:v>
                </c:pt>
                <c:pt idx="159">
                  <c:v>27.10652636</c:v>
                </c:pt>
                <c:pt idx="160">
                  <c:v>27.980425790000002</c:v>
                </c:pt>
                <c:pt idx="161">
                  <c:v>548.96004669000001</c:v>
                </c:pt>
                <c:pt idx="162">
                  <c:v>133.19569909000001</c:v>
                </c:pt>
                <c:pt idx="163">
                  <c:v>0.88678544999999998</c:v>
                </c:pt>
                <c:pt idx="164">
                  <c:v>26.794207700000001</c:v>
                </c:pt>
                <c:pt idx="165">
                  <c:v>68.894901700000005</c:v>
                </c:pt>
                <c:pt idx="166">
                  <c:v>5.2738781100000001</c:v>
                </c:pt>
                <c:pt idx="167">
                  <c:v>26.022847290000001</c:v>
                </c:pt>
                <c:pt idx="168">
                  <c:v>136.45994112</c:v>
                </c:pt>
                <c:pt idx="169">
                  <c:v>13.15188332</c:v>
                </c:pt>
                <c:pt idx="170">
                  <c:v>0.50920513000000001</c:v>
                </c:pt>
                <c:pt idx="171">
                  <c:v>2.57179783</c:v>
                </c:pt>
                <c:pt idx="172">
                  <c:v>24.643549279999998</c:v>
                </c:pt>
                <c:pt idx="173">
                  <c:v>106.18931209</c:v>
                </c:pt>
                <c:pt idx="174">
                  <c:v>433.99282406999998</c:v>
                </c:pt>
                <c:pt idx="175">
                  <c:v>7.8054905100000003</c:v>
                </c:pt>
                <c:pt idx="176">
                  <c:v>128.08902838</c:v>
                </c:pt>
                <c:pt idx="177">
                  <c:v>63.675848850000001</c:v>
                </c:pt>
                <c:pt idx="178">
                  <c:v>3.4866462600000001</c:v>
                </c:pt>
                <c:pt idx="179">
                  <c:v>3.5336091299999999</c:v>
                </c:pt>
                <c:pt idx="180">
                  <c:v>9.7178619999999993E-2</c:v>
                </c:pt>
                <c:pt idx="181">
                  <c:v>0.13576052</c:v>
                </c:pt>
                <c:pt idx="182">
                  <c:v>0.1157046</c:v>
                </c:pt>
                <c:pt idx="183">
                  <c:v>2.4859416599999999</c:v>
                </c:pt>
                <c:pt idx="184">
                  <c:v>311.62996637999998</c:v>
                </c:pt>
                <c:pt idx="185">
                  <c:v>516.83044551</c:v>
                </c:pt>
                <c:pt idx="186">
                  <c:v>4.9462099300000002</c:v>
                </c:pt>
                <c:pt idx="187">
                  <c:v>124.2772361</c:v>
                </c:pt>
                <c:pt idx="188">
                  <c:v>3.0346890599999998</c:v>
                </c:pt>
                <c:pt idx="189">
                  <c:v>197.41281978999999</c:v>
                </c:pt>
                <c:pt idx="190">
                  <c:v>11.68558447</c:v>
                </c:pt>
                <c:pt idx="191">
                  <c:v>3.0929786099999999</c:v>
                </c:pt>
                <c:pt idx="192">
                  <c:v>2.9993607799999999</c:v>
                </c:pt>
                <c:pt idx="193">
                  <c:v>284.08668578999999</c:v>
                </c:pt>
                <c:pt idx="194">
                  <c:v>388.35570412999999</c:v>
                </c:pt>
                <c:pt idx="195">
                  <c:v>3.0656395999999999</c:v>
                </c:pt>
                <c:pt idx="196">
                  <c:v>4.2714751700000004</c:v>
                </c:pt>
                <c:pt idx="197">
                  <c:v>3.3316696800000001</c:v>
                </c:pt>
                <c:pt idx="198">
                  <c:v>35.466340850000002</c:v>
                </c:pt>
                <c:pt idx="199">
                  <c:v>36.030556969999999</c:v>
                </c:pt>
                <c:pt idx="200">
                  <c:v>2.95865526</c:v>
                </c:pt>
                <c:pt idx="201">
                  <c:v>2.6233753200000001</c:v>
                </c:pt>
                <c:pt idx="202">
                  <c:v>11.997769140000001</c:v>
                </c:pt>
                <c:pt idx="203">
                  <c:v>2.6036014299999999</c:v>
                </c:pt>
                <c:pt idx="204">
                  <c:v>2.8553200900000002</c:v>
                </c:pt>
                <c:pt idx="205">
                  <c:v>2.9112436800000001</c:v>
                </c:pt>
                <c:pt idx="206">
                  <c:v>0.47059367000000002</c:v>
                </c:pt>
                <c:pt idx="207">
                  <c:v>22.82856383</c:v>
                </c:pt>
                <c:pt idx="208">
                  <c:v>33.773928900000001</c:v>
                </c:pt>
                <c:pt idx="209">
                  <c:v>34.74097802</c:v>
                </c:pt>
                <c:pt idx="210">
                  <c:v>2.5554467500000002</c:v>
                </c:pt>
                <c:pt idx="211">
                  <c:v>3.9157820999999999</c:v>
                </c:pt>
                <c:pt idx="212">
                  <c:v>4.0204026700000002</c:v>
                </c:pt>
                <c:pt idx="213">
                  <c:v>4.1133952699999998</c:v>
                </c:pt>
                <c:pt idx="214">
                  <c:v>4.1965963899999998</c:v>
                </c:pt>
                <c:pt idx="215">
                  <c:v>3.3025303899999998</c:v>
                </c:pt>
                <c:pt idx="216">
                  <c:v>3.36217313</c:v>
                </c:pt>
                <c:pt idx="217">
                  <c:v>3.41434879</c:v>
                </c:pt>
                <c:pt idx="218">
                  <c:v>3.46037705</c:v>
                </c:pt>
                <c:pt idx="219">
                  <c:v>3.5012839100000002</c:v>
                </c:pt>
                <c:pt idx="220">
                  <c:v>2.7883661200000001</c:v>
                </c:pt>
                <c:pt idx="221">
                  <c:v>2.44972645</c:v>
                </c:pt>
                <c:pt idx="222">
                  <c:v>2.4909472199999998</c:v>
                </c:pt>
                <c:pt idx="223">
                  <c:v>2.52571952</c:v>
                </c:pt>
                <c:pt idx="224">
                  <c:v>2.5811526300000001</c:v>
                </c:pt>
                <c:pt idx="225">
                  <c:v>11.516815599999999</c:v>
                </c:pt>
                <c:pt idx="226">
                  <c:v>32.420254630000002</c:v>
                </c:pt>
                <c:pt idx="227">
                  <c:v>462.67181914999998</c:v>
                </c:pt>
                <c:pt idx="228">
                  <c:v>111.0574349</c:v>
                </c:pt>
                <c:pt idx="229">
                  <c:v>118.96675147000001</c:v>
                </c:pt>
                <c:pt idx="230">
                  <c:v>55.297807200000001</c:v>
                </c:pt>
                <c:pt idx="231">
                  <c:v>7.1267300000000004E-3</c:v>
                </c:pt>
                <c:pt idx="232">
                  <c:v>8.0962980000000004E-2</c:v>
                </c:pt>
                <c:pt idx="233">
                  <c:v>2.4000800999999998</c:v>
                </c:pt>
                <c:pt idx="234">
                  <c:v>3.2336940599999999</c:v>
                </c:pt>
                <c:pt idx="235">
                  <c:v>3.7972071199999999</c:v>
                </c:pt>
                <c:pt idx="236">
                  <c:v>2.7067612799999998</c:v>
                </c:pt>
                <c:pt idx="237">
                  <c:v>4.1691221799999996</c:v>
                </c:pt>
                <c:pt idx="238">
                  <c:v>4.9771366700000002</c:v>
                </c:pt>
                <c:pt idx="239">
                  <c:v>3.1533609199999999</c:v>
                </c:pt>
                <c:pt idx="240">
                  <c:v>6.9827848899999996</c:v>
                </c:pt>
                <c:pt idx="241">
                  <c:v>3.0583882899999999</c:v>
                </c:pt>
                <c:pt idx="242">
                  <c:v>2.2625227200000002</c:v>
                </c:pt>
                <c:pt idx="243">
                  <c:v>3.6616863400000002</c:v>
                </c:pt>
                <c:pt idx="244">
                  <c:v>10.90481885</c:v>
                </c:pt>
                <c:pt idx="245">
                  <c:v>2.3391308099999999</c:v>
                </c:pt>
                <c:pt idx="246">
                  <c:v>2.13034715</c:v>
                </c:pt>
                <c:pt idx="247">
                  <c:v>2.3549152900000001</c:v>
                </c:pt>
                <c:pt idx="248">
                  <c:v>42.972980190000001</c:v>
                </c:pt>
                <c:pt idx="249">
                  <c:v>43.633614139999999</c:v>
                </c:pt>
                <c:pt idx="250">
                  <c:v>44.142574959999997</c:v>
                </c:pt>
                <c:pt idx="251">
                  <c:v>2.47497539</c:v>
                </c:pt>
                <c:pt idx="252">
                  <c:v>4.7618170099999997</c:v>
                </c:pt>
                <c:pt idx="253">
                  <c:v>40.810369819999998</c:v>
                </c:pt>
                <c:pt idx="254">
                  <c:v>42.081002849999997</c:v>
                </c:pt>
                <c:pt idx="255">
                  <c:v>4.87479496</c:v>
                </c:pt>
                <c:pt idx="256">
                  <c:v>2.9443732599999999</c:v>
                </c:pt>
                <c:pt idx="257">
                  <c:v>2.6051059300000001</c:v>
                </c:pt>
                <c:pt idx="258">
                  <c:v>166.54324163000001</c:v>
                </c:pt>
                <c:pt idx="259">
                  <c:v>351.40339105999999</c:v>
                </c:pt>
                <c:pt idx="260">
                  <c:v>199.42582522999999</c:v>
                </c:pt>
                <c:pt idx="261">
                  <c:v>4.6364538</c:v>
                </c:pt>
                <c:pt idx="262">
                  <c:v>4.4965506399999997</c:v>
                </c:pt>
                <c:pt idx="263">
                  <c:v>0.36779408000000002</c:v>
                </c:pt>
                <c:pt idx="264">
                  <c:v>30.390168580000001</c:v>
                </c:pt>
                <c:pt idx="265">
                  <c:v>3.5053076000000001</c:v>
                </c:pt>
                <c:pt idx="266">
                  <c:v>2.0437070000000002E-2</c:v>
                </c:pt>
                <c:pt idx="267">
                  <c:v>2.9396761200000001</c:v>
                </c:pt>
                <c:pt idx="268">
                  <c:v>202.60271426</c:v>
                </c:pt>
                <c:pt idx="269">
                  <c:v>105.44894942000001</c:v>
                </c:pt>
                <c:pt idx="270">
                  <c:v>10.09977479</c:v>
                </c:pt>
                <c:pt idx="271">
                  <c:v>2.8049505799999999</c:v>
                </c:pt>
                <c:pt idx="272">
                  <c:v>20.506743570000001</c:v>
                </c:pt>
                <c:pt idx="273">
                  <c:v>9.2204179999999997E-2</c:v>
                </c:pt>
                <c:pt idx="274">
                  <c:v>2.16333193</c:v>
                </c:pt>
                <c:pt idx="275">
                  <c:v>4.3394222200000003</c:v>
                </c:pt>
                <c:pt idx="276">
                  <c:v>0.18866881999999999</c:v>
                </c:pt>
                <c:pt idx="277">
                  <c:v>0.78944544000000005</c:v>
                </c:pt>
                <c:pt idx="278">
                  <c:v>0.79746755999999996</c:v>
                </c:pt>
                <c:pt idx="279">
                  <c:v>0.80683766999999995</c:v>
                </c:pt>
                <c:pt idx="280">
                  <c:v>0.80981115999999997</c:v>
                </c:pt>
                <c:pt idx="281">
                  <c:v>0.79324879999999998</c:v>
                </c:pt>
                <c:pt idx="282">
                  <c:v>0.80660668000000002</c:v>
                </c:pt>
                <c:pt idx="283">
                  <c:v>0.81087377000000005</c:v>
                </c:pt>
                <c:pt idx="284">
                  <c:v>20.332736830000002</c:v>
                </c:pt>
                <c:pt idx="285">
                  <c:v>38.85499652</c:v>
                </c:pt>
                <c:pt idx="286">
                  <c:v>241.41241991000001</c:v>
                </c:pt>
                <c:pt idx="287">
                  <c:v>197.44123863999999</c:v>
                </c:pt>
                <c:pt idx="288">
                  <c:v>202.36392215000001</c:v>
                </c:pt>
                <c:pt idx="289">
                  <c:v>202.82363849000001</c:v>
                </c:pt>
                <c:pt idx="290">
                  <c:v>3.3228540400000002</c:v>
                </c:pt>
                <c:pt idx="291">
                  <c:v>9.5938719900000002</c:v>
                </c:pt>
                <c:pt idx="292">
                  <c:v>6.5243375800000001</c:v>
                </c:pt>
                <c:pt idx="293">
                  <c:v>78.017099619999996</c:v>
                </c:pt>
                <c:pt idx="294">
                  <c:v>418.78714356</c:v>
                </c:pt>
                <c:pt idx="295">
                  <c:v>7.5045401900000002</c:v>
                </c:pt>
                <c:pt idx="296">
                  <c:v>196.57182309000001</c:v>
                </c:pt>
                <c:pt idx="297">
                  <c:v>198.84841409000001</c:v>
                </c:pt>
                <c:pt idx="298">
                  <c:v>3.1072109000000001</c:v>
                </c:pt>
                <c:pt idx="299">
                  <c:v>4.16167862</c:v>
                </c:pt>
                <c:pt idx="300">
                  <c:v>0.65398106</c:v>
                </c:pt>
                <c:pt idx="301">
                  <c:v>0.68270330999999995</c:v>
                </c:pt>
                <c:pt idx="302">
                  <c:v>0.70595704999999997</c:v>
                </c:pt>
                <c:pt idx="303">
                  <c:v>0.74130684000000002</c:v>
                </c:pt>
                <c:pt idx="304">
                  <c:v>0.77642798000000002</c:v>
                </c:pt>
                <c:pt idx="305">
                  <c:v>0.78191840000000001</c:v>
                </c:pt>
                <c:pt idx="306">
                  <c:v>0.36402672000000003</c:v>
                </c:pt>
                <c:pt idx="307">
                  <c:v>0.41779365000000002</c:v>
                </c:pt>
                <c:pt idx="308">
                  <c:v>10.43226185</c:v>
                </c:pt>
                <c:pt idx="309">
                  <c:v>19.622689999999999</c:v>
                </c:pt>
                <c:pt idx="310">
                  <c:v>14.6109429</c:v>
                </c:pt>
                <c:pt idx="311">
                  <c:v>2.0298468000000001</c:v>
                </c:pt>
                <c:pt idx="312">
                  <c:v>295.22219933999997</c:v>
                </c:pt>
                <c:pt idx="313">
                  <c:v>98.02355274</c:v>
                </c:pt>
                <c:pt idx="314">
                  <c:v>0.83177347000000001</c:v>
                </c:pt>
                <c:pt idx="315">
                  <c:v>0.35671888000000002</c:v>
                </c:pt>
                <c:pt idx="316">
                  <c:v>8.9932376000000005</c:v>
                </c:pt>
                <c:pt idx="317">
                  <c:v>0.75163986000000005</c:v>
                </c:pt>
                <c:pt idx="318">
                  <c:v>0.72979791999999999</c:v>
                </c:pt>
                <c:pt idx="319">
                  <c:v>3.9479800000000002E-2</c:v>
                </c:pt>
                <c:pt idx="320">
                  <c:v>2.30245655</c:v>
                </c:pt>
                <c:pt idx="321">
                  <c:v>3.95897795</c:v>
                </c:pt>
                <c:pt idx="322">
                  <c:v>14.068253479999999</c:v>
                </c:pt>
                <c:pt idx="323">
                  <c:v>0.75956033000000001</c:v>
                </c:pt>
                <c:pt idx="324">
                  <c:v>0.78806812999999998</c:v>
                </c:pt>
                <c:pt idx="325">
                  <c:v>12.73116169</c:v>
                </c:pt>
                <c:pt idx="326">
                  <c:v>0.76373696000000002</c:v>
                </c:pt>
                <c:pt idx="327">
                  <c:v>2.63056234</c:v>
                </c:pt>
                <c:pt idx="328">
                  <c:v>2.7258650900000001</c:v>
                </c:pt>
                <c:pt idx="329">
                  <c:v>18.505782100000001</c:v>
                </c:pt>
                <c:pt idx="330">
                  <c:v>0.61760424000000003</c:v>
                </c:pt>
                <c:pt idx="331">
                  <c:v>1.6564598800000001</c:v>
                </c:pt>
                <c:pt idx="332">
                  <c:v>18.47969419</c:v>
                </c:pt>
                <c:pt idx="333">
                  <c:v>181.98699611000001</c:v>
                </c:pt>
                <c:pt idx="334">
                  <c:v>87.727687849999995</c:v>
                </c:pt>
                <c:pt idx="335">
                  <c:v>13.372867859999999</c:v>
                </c:pt>
                <c:pt idx="336">
                  <c:v>3.7256670000000001</c:v>
                </c:pt>
                <c:pt idx="337">
                  <c:v>0.72461063999999997</c:v>
                </c:pt>
                <c:pt idx="338">
                  <c:v>0.68594200999999999</c:v>
                </c:pt>
                <c:pt idx="339">
                  <c:v>0.64395009999999997</c:v>
                </c:pt>
                <c:pt idx="340">
                  <c:v>352.01038729999999</c:v>
                </c:pt>
                <c:pt idx="341">
                  <c:v>176.37846931000001</c:v>
                </c:pt>
                <c:pt idx="342">
                  <c:v>17.050067680000002</c:v>
                </c:pt>
                <c:pt idx="343">
                  <c:v>27.007825610000001</c:v>
                </c:pt>
                <c:pt idx="344">
                  <c:v>5.7670751999999998</c:v>
                </c:pt>
                <c:pt idx="345">
                  <c:v>7.367224E-2</c:v>
                </c:pt>
                <c:pt idx="346">
                  <c:v>9.55501413</c:v>
                </c:pt>
                <c:pt idx="347">
                  <c:v>35.457227019999998</c:v>
                </c:pt>
                <c:pt idx="348">
                  <c:v>8.26851497</c:v>
                </c:pt>
                <c:pt idx="349">
                  <c:v>16.14302915</c:v>
                </c:pt>
                <c:pt idx="350">
                  <c:v>12.44978907</c:v>
                </c:pt>
                <c:pt idx="351">
                  <c:v>1.8405646899999999</c:v>
                </c:pt>
                <c:pt idx="352">
                  <c:v>3.4470455699999998</c:v>
                </c:pt>
                <c:pt idx="353">
                  <c:v>0.68075741999999995</c:v>
                </c:pt>
                <c:pt idx="354">
                  <c:v>0.34122386999999998</c:v>
                </c:pt>
                <c:pt idx="355">
                  <c:v>3.2626637999999999</c:v>
                </c:pt>
                <c:pt idx="356">
                  <c:v>3.3118079900000001</c:v>
                </c:pt>
                <c:pt idx="357">
                  <c:v>3.3274705999999998</c:v>
                </c:pt>
                <c:pt idx="358">
                  <c:v>11.864801480000001</c:v>
                </c:pt>
                <c:pt idx="359">
                  <c:v>3.2208437299999999</c:v>
                </c:pt>
                <c:pt idx="360">
                  <c:v>3.4542456499999998</c:v>
                </c:pt>
                <c:pt idx="361">
                  <c:v>2.4061692799999999</c:v>
                </c:pt>
                <c:pt idx="362">
                  <c:v>3.1534761900000001</c:v>
                </c:pt>
                <c:pt idx="363">
                  <c:v>72.498074900000006</c:v>
                </c:pt>
                <c:pt idx="364">
                  <c:v>2.0628087900000001</c:v>
                </c:pt>
                <c:pt idx="365">
                  <c:v>29.452646680000001</c:v>
                </c:pt>
                <c:pt idx="366">
                  <c:v>29.570679980000001</c:v>
                </c:pt>
                <c:pt idx="367">
                  <c:v>2.37970031</c:v>
                </c:pt>
                <c:pt idx="368">
                  <c:v>0.57004246000000003</c:v>
                </c:pt>
                <c:pt idx="369">
                  <c:v>16.68452718</c:v>
                </c:pt>
                <c:pt idx="370">
                  <c:v>166.41707371999999</c:v>
                </c:pt>
                <c:pt idx="371">
                  <c:v>161.45149552000001</c:v>
                </c:pt>
                <c:pt idx="372">
                  <c:v>6.2311074599999996</c:v>
                </c:pt>
                <c:pt idx="373">
                  <c:v>6.26331843</c:v>
                </c:pt>
                <c:pt idx="374">
                  <c:v>2.8484159199999999</c:v>
                </c:pt>
                <c:pt idx="375">
                  <c:v>3.0268560299999998</c:v>
                </c:pt>
                <c:pt idx="376">
                  <c:v>152.82885461999999</c:v>
                </c:pt>
                <c:pt idx="377">
                  <c:v>4.2776048299999996</c:v>
                </c:pt>
                <c:pt idx="378">
                  <c:v>5.9848754399999997</c:v>
                </c:pt>
                <c:pt idx="379">
                  <c:v>6.1408752299999998</c:v>
                </c:pt>
                <c:pt idx="380">
                  <c:v>15.07382224</c:v>
                </c:pt>
                <c:pt idx="381">
                  <c:v>11.165292170000001</c:v>
                </c:pt>
                <c:pt idx="382">
                  <c:v>131.72391506</c:v>
                </c:pt>
                <c:pt idx="383">
                  <c:v>0.87955768000000001</c:v>
                </c:pt>
                <c:pt idx="384">
                  <c:v>2.7014460800000002</c:v>
                </c:pt>
                <c:pt idx="385">
                  <c:v>113.36319822999999</c:v>
                </c:pt>
                <c:pt idx="386">
                  <c:v>238.10899461</c:v>
                </c:pt>
                <c:pt idx="387">
                  <c:v>5.2806088799999999</c:v>
                </c:pt>
                <c:pt idx="388">
                  <c:v>5.6499740100000002</c:v>
                </c:pt>
                <c:pt idx="389">
                  <c:v>6.0748976099999998</c:v>
                </c:pt>
                <c:pt idx="390">
                  <c:v>0.82426032999999999</c:v>
                </c:pt>
                <c:pt idx="391">
                  <c:v>0.84643318000000001</c:v>
                </c:pt>
                <c:pt idx="392">
                  <c:v>7.3768202</c:v>
                </c:pt>
                <c:pt idx="393">
                  <c:v>3.1345456700000001</c:v>
                </c:pt>
                <c:pt idx="394">
                  <c:v>0.79644258999999995</c:v>
                </c:pt>
                <c:pt idx="395">
                  <c:v>29.277352990000001</c:v>
                </c:pt>
                <c:pt idx="396">
                  <c:v>0.33645584000000001</c:v>
                </c:pt>
                <c:pt idx="397">
                  <c:v>10.313982729999999</c:v>
                </c:pt>
                <c:pt idx="398">
                  <c:v>28.088441199999998</c:v>
                </c:pt>
                <c:pt idx="399">
                  <c:v>199.52435287</c:v>
                </c:pt>
                <c:pt idx="400">
                  <c:v>140.33720484</c:v>
                </c:pt>
                <c:pt idx="401">
                  <c:v>0.76050983999999999</c:v>
                </c:pt>
                <c:pt idx="402">
                  <c:v>28.431278989999999</c:v>
                </c:pt>
                <c:pt idx="403">
                  <c:v>28.989788180000001</c:v>
                </c:pt>
                <c:pt idx="404">
                  <c:v>2.1066637799999999</c:v>
                </c:pt>
                <c:pt idx="405">
                  <c:v>0.60170330000000005</c:v>
                </c:pt>
                <c:pt idx="406">
                  <c:v>2.53207659</c:v>
                </c:pt>
                <c:pt idx="407">
                  <c:v>20.247388189999999</c:v>
                </c:pt>
                <c:pt idx="408">
                  <c:v>3.3995884799999998</c:v>
                </c:pt>
                <c:pt idx="409">
                  <c:v>13.7946866</c:v>
                </c:pt>
                <c:pt idx="410">
                  <c:v>0.43062892000000003</c:v>
                </c:pt>
                <c:pt idx="411">
                  <c:v>6.1765834799999997</c:v>
                </c:pt>
                <c:pt idx="412">
                  <c:v>26.877817329999999</c:v>
                </c:pt>
                <c:pt idx="413">
                  <c:v>6.2529362900000001</c:v>
                </c:pt>
                <c:pt idx="414">
                  <c:v>0.62410173999999996</c:v>
                </c:pt>
                <c:pt idx="415">
                  <c:v>0.50519994999999995</c:v>
                </c:pt>
                <c:pt idx="416">
                  <c:v>0.50613421000000003</c:v>
                </c:pt>
                <c:pt idx="417">
                  <c:v>0.55477014000000002</c:v>
                </c:pt>
                <c:pt idx="418">
                  <c:v>4.0902470000000003E-2</c:v>
                </c:pt>
                <c:pt idx="419">
                  <c:v>9.2554459100000006</c:v>
                </c:pt>
                <c:pt idx="420">
                  <c:v>1.55125695</c:v>
                </c:pt>
                <c:pt idx="421">
                  <c:v>0.22017067000000001</c:v>
                </c:pt>
                <c:pt idx="422">
                  <c:v>0.50824672000000004</c:v>
                </c:pt>
                <c:pt idx="423">
                  <c:v>1.18915554</c:v>
                </c:pt>
                <c:pt idx="424">
                  <c:v>12.23706572</c:v>
                </c:pt>
                <c:pt idx="425">
                  <c:v>0.30603394</c:v>
                </c:pt>
                <c:pt idx="426">
                  <c:v>2.7524283999999999</c:v>
                </c:pt>
                <c:pt idx="427">
                  <c:v>0.71230473999999999</c:v>
                </c:pt>
                <c:pt idx="428">
                  <c:v>1.72319942</c:v>
                </c:pt>
                <c:pt idx="429">
                  <c:v>1.15626304</c:v>
                </c:pt>
                <c:pt idx="430">
                  <c:v>1.16919924</c:v>
                </c:pt>
                <c:pt idx="431">
                  <c:v>1.1843425000000001</c:v>
                </c:pt>
                <c:pt idx="432">
                  <c:v>4.4147671800000001</c:v>
                </c:pt>
                <c:pt idx="433">
                  <c:v>24.230002580000001</c:v>
                </c:pt>
                <c:pt idx="434">
                  <c:v>1.70738711</c:v>
                </c:pt>
                <c:pt idx="435">
                  <c:v>0.25636258000000001</c:v>
                </c:pt>
                <c:pt idx="436">
                  <c:v>0.54807908999999999</c:v>
                </c:pt>
                <c:pt idx="437">
                  <c:v>10.8462491</c:v>
                </c:pt>
                <c:pt idx="438">
                  <c:v>0.41156798</c:v>
                </c:pt>
                <c:pt idx="439">
                  <c:v>2.1365992399999998</c:v>
                </c:pt>
                <c:pt idx="440">
                  <c:v>1.3506016000000001</c:v>
                </c:pt>
                <c:pt idx="441">
                  <c:v>120.61928149000001</c:v>
                </c:pt>
                <c:pt idx="442">
                  <c:v>25.492487959999998</c:v>
                </c:pt>
                <c:pt idx="443">
                  <c:v>1.13532732</c:v>
                </c:pt>
                <c:pt idx="444">
                  <c:v>2.1039965700000001</c:v>
                </c:pt>
                <c:pt idx="445">
                  <c:v>0.45532594999999998</c:v>
                </c:pt>
                <c:pt idx="446">
                  <c:v>10.29890524</c:v>
                </c:pt>
                <c:pt idx="447">
                  <c:v>20.24183442</c:v>
                </c:pt>
                <c:pt idx="448">
                  <c:v>25.35478195</c:v>
                </c:pt>
                <c:pt idx="449">
                  <c:v>0.64424532000000001</c:v>
                </c:pt>
                <c:pt idx="450">
                  <c:v>3.3577714900000002</c:v>
                </c:pt>
                <c:pt idx="451">
                  <c:v>9.0282822300000003</c:v>
                </c:pt>
                <c:pt idx="452">
                  <c:v>9.11245656</c:v>
                </c:pt>
                <c:pt idx="453">
                  <c:v>7.9035306800000003</c:v>
                </c:pt>
                <c:pt idx="454">
                  <c:v>0.1298801</c:v>
                </c:pt>
                <c:pt idx="455">
                  <c:v>1.68675061</c:v>
                </c:pt>
                <c:pt idx="456">
                  <c:v>1.09565081</c:v>
                </c:pt>
                <c:pt idx="457">
                  <c:v>0.43790363999999998</c:v>
                </c:pt>
                <c:pt idx="458">
                  <c:v>4.53731682</c:v>
                </c:pt>
                <c:pt idx="459">
                  <c:v>25.150990010000001</c:v>
                </c:pt>
                <c:pt idx="460">
                  <c:v>84.852825150000001</c:v>
                </c:pt>
                <c:pt idx="461">
                  <c:v>2.2876371299999998</c:v>
                </c:pt>
                <c:pt idx="462">
                  <c:v>24.179271780000001</c:v>
                </c:pt>
                <c:pt idx="463">
                  <c:v>24.818520540000002</c:v>
                </c:pt>
                <c:pt idx="464">
                  <c:v>0.44071174000000002</c:v>
                </c:pt>
                <c:pt idx="465">
                  <c:v>5.4109510900000002</c:v>
                </c:pt>
                <c:pt idx="466">
                  <c:v>34.002533710000002</c:v>
                </c:pt>
                <c:pt idx="467">
                  <c:v>8.2452975100000003</c:v>
                </c:pt>
                <c:pt idx="468">
                  <c:v>105.75964046999999</c:v>
                </c:pt>
                <c:pt idx="469">
                  <c:v>4.79259857</c:v>
                </c:pt>
                <c:pt idx="470">
                  <c:v>0.99168135000000002</c:v>
                </c:pt>
                <c:pt idx="471">
                  <c:v>1.7166071700000001</c:v>
                </c:pt>
                <c:pt idx="472">
                  <c:v>1.74617058</c:v>
                </c:pt>
                <c:pt idx="473">
                  <c:v>1.76440251</c:v>
                </c:pt>
                <c:pt idx="474">
                  <c:v>1.78571083</c:v>
                </c:pt>
                <c:pt idx="475">
                  <c:v>1.79247562</c:v>
                </c:pt>
                <c:pt idx="476">
                  <c:v>33.82309343</c:v>
                </c:pt>
                <c:pt idx="477">
                  <c:v>1.8890830999999999</c:v>
                </c:pt>
                <c:pt idx="478">
                  <c:v>0.54088431000000003</c:v>
                </c:pt>
                <c:pt idx="479">
                  <c:v>17.380988469999998</c:v>
                </c:pt>
                <c:pt idx="480">
                  <c:v>33.557456209999998</c:v>
                </c:pt>
                <c:pt idx="481">
                  <c:v>5.6867949199999996</c:v>
                </c:pt>
                <c:pt idx="482">
                  <c:v>1.62804152</c:v>
                </c:pt>
                <c:pt idx="483">
                  <c:v>8.9048966800000002</c:v>
                </c:pt>
                <c:pt idx="484">
                  <c:v>33.123879879999997</c:v>
                </c:pt>
                <c:pt idx="485">
                  <c:v>22.44493434</c:v>
                </c:pt>
                <c:pt idx="486">
                  <c:v>0.71883286000000002</c:v>
                </c:pt>
                <c:pt idx="487">
                  <c:v>0.87653391999999997</c:v>
                </c:pt>
                <c:pt idx="488">
                  <c:v>0.27758000999999999</c:v>
                </c:pt>
                <c:pt idx="489">
                  <c:v>7.8213464799999999</c:v>
                </c:pt>
                <c:pt idx="490">
                  <c:v>6.11664941</c:v>
                </c:pt>
                <c:pt idx="491">
                  <c:v>32.289492469999999</c:v>
                </c:pt>
                <c:pt idx="492">
                  <c:v>8.6675486300000006</c:v>
                </c:pt>
                <c:pt idx="493">
                  <c:v>19.629022519999999</c:v>
                </c:pt>
                <c:pt idx="494">
                  <c:v>0.26450224</c:v>
                </c:pt>
                <c:pt idx="495">
                  <c:v>1.6603851000000001</c:v>
                </c:pt>
                <c:pt idx="496">
                  <c:v>3.6227544900000002</c:v>
                </c:pt>
                <c:pt idx="497">
                  <c:v>7.3899656399999998</c:v>
                </c:pt>
                <c:pt idx="498">
                  <c:v>7.3899656399999998</c:v>
                </c:pt>
                <c:pt idx="499">
                  <c:v>8.7065816599999994</c:v>
                </c:pt>
                <c:pt idx="500">
                  <c:v>5.6556360899999998</c:v>
                </c:pt>
                <c:pt idx="501">
                  <c:v>1.5118385599999999</c:v>
                </c:pt>
                <c:pt idx="502">
                  <c:v>0.36513867</c:v>
                </c:pt>
                <c:pt idx="503">
                  <c:v>1.7100865599999999</c:v>
                </c:pt>
                <c:pt idx="504">
                  <c:v>0.26322234999999999</c:v>
                </c:pt>
                <c:pt idx="505">
                  <c:v>15.69170207</c:v>
                </c:pt>
                <c:pt idx="506">
                  <c:v>0.29748995</c:v>
                </c:pt>
                <c:pt idx="507">
                  <c:v>0.12879065000000001</c:v>
                </c:pt>
                <c:pt idx="508">
                  <c:v>5.3898496400000004</c:v>
                </c:pt>
                <c:pt idx="509">
                  <c:v>5.5343419899999997</c:v>
                </c:pt>
                <c:pt idx="510">
                  <c:v>5.60953283</c:v>
                </c:pt>
                <c:pt idx="511">
                  <c:v>0.81920512000000001</c:v>
                </c:pt>
                <c:pt idx="512">
                  <c:v>30.020827059999998</c:v>
                </c:pt>
                <c:pt idx="513">
                  <c:v>8.5869249399999994</c:v>
                </c:pt>
                <c:pt idx="514">
                  <c:v>8.6351181599999993</c:v>
                </c:pt>
                <c:pt idx="515">
                  <c:v>6.0236207500000001</c:v>
                </c:pt>
                <c:pt idx="516">
                  <c:v>1.1133975899999999</c:v>
                </c:pt>
                <c:pt idx="517">
                  <c:v>26.322044160000001</c:v>
                </c:pt>
                <c:pt idx="518">
                  <c:v>7.9235927500000001</c:v>
                </c:pt>
                <c:pt idx="519">
                  <c:v>8.3538088699999999</c:v>
                </c:pt>
                <c:pt idx="520">
                  <c:v>8.5077873099999994</c:v>
                </c:pt>
                <c:pt idx="521">
                  <c:v>4.9983538200000002</c:v>
                </c:pt>
                <c:pt idx="522">
                  <c:v>21.118211540000001</c:v>
                </c:pt>
                <c:pt idx="523">
                  <c:v>7.1836821500000001</c:v>
                </c:pt>
                <c:pt idx="524">
                  <c:v>13.07002846</c:v>
                </c:pt>
                <c:pt idx="525">
                  <c:v>5.1896467900000003</c:v>
                </c:pt>
                <c:pt idx="526">
                  <c:v>5.3595880200000003</c:v>
                </c:pt>
                <c:pt idx="527">
                  <c:v>17.632324730000001</c:v>
                </c:pt>
                <c:pt idx="528">
                  <c:v>4.3643395900000002</c:v>
                </c:pt>
                <c:pt idx="529">
                  <c:v>4.9540243000000004</c:v>
                </c:pt>
                <c:pt idx="530">
                  <c:v>0.15950028999999999</c:v>
                </c:pt>
                <c:pt idx="531">
                  <c:v>3.64463889</c:v>
                </c:pt>
                <c:pt idx="532">
                  <c:v>9.08828119</c:v>
                </c:pt>
                <c:pt idx="533">
                  <c:v>9.5456999699999994</c:v>
                </c:pt>
                <c:pt idx="534">
                  <c:v>9.8771141199999999</c:v>
                </c:pt>
                <c:pt idx="535">
                  <c:v>6.0531815399999997</c:v>
                </c:pt>
                <c:pt idx="536">
                  <c:v>4.3974973400000001</c:v>
                </c:pt>
                <c:pt idx="537">
                  <c:v>18.169778430000001</c:v>
                </c:pt>
                <c:pt idx="538">
                  <c:v>18.782264789999999</c:v>
                </c:pt>
                <c:pt idx="539">
                  <c:v>19.214056809999999</c:v>
                </c:pt>
                <c:pt idx="540">
                  <c:v>13.493667370000001</c:v>
                </c:pt>
                <c:pt idx="541">
                  <c:v>14.05390309</c:v>
                </c:pt>
                <c:pt idx="542">
                  <c:v>14.45397384</c:v>
                </c:pt>
                <c:pt idx="543">
                  <c:v>3.4811973599999999</c:v>
                </c:pt>
                <c:pt idx="544">
                  <c:v>4.6055213300000002</c:v>
                </c:pt>
                <c:pt idx="545">
                  <c:v>22.058058750000001</c:v>
                </c:pt>
                <c:pt idx="546">
                  <c:v>22.727701100000001</c:v>
                </c:pt>
                <c:pt idx="547">
                  <c:v>23.197183840000001</c:v>
                </c:pt>
                <c:pt idx="548">
                  <c:v>21.025573170000001</c:v>
                </c:pt>
                <c:pt idx="549">
                  <c:v>17.233161150000001</c:v>
                </c:pt>
                <c:pt idx="550">
                  <c:v>8.4161293799999992</c:v>
                </c:pt>
                <c:pt idx="551">
                  <c:v>12.653014689999999</c:v>
                </c:pt>
                <c:pt idx="552">
                  <c:v>0.15425923</c:v>
                </c:pt>
                <c:pt idx="553">
                  <c:v>0.19304325</c:v>
                </c:pt>
                <c:pt idx="554">
                  <c:v>2.8181263799999998</c:v>
                </c:pt>
                <c:pt idx="555">
                  <c:v>4.0374699200000004</c:v>
                </c:pt>
                <c:pt idx="556">
                  <c:v>0.22131687</c:v>
                </c:pt>
                <c:pt idx="557">
                  <c:v>11.25112871</c:v>
                </c:pt>
                <c:pt idx="558">
                  <c:v>15.622537380000001</c:v>
                </c:pt>
                <c:pt idx="559">
                  <c:v>5.2301150300000003</c:v>
                </c:pt>
                <c:pt idx="560">
                  <c:v>2.89531779</c:v>
                </c:pt>
                <c:pt idx="561">
                  <c:v>19.225749409999999</c:v>
                </c:pt>
                <c:pt idx="562">
                  <c:v>7.3316586299999997</c:v>
                </c:pt>
                <c:pt idx="563">
                  <c:v>3.4627113999999999</c:v>
                </c:pt>
                <c:pt idx="564">
                  <c:v>4.5428156700000004</c:v>
                </c:pt>
                <c:pt idx="565">
                  <c:v>2.9470063199999998</c:v>
                </c:pt>
                <c:pt idx="566">
                  <c:v>12.20146424</c:v>
                </c:pt>
                <c:pt idx="567">
                  <c:v>15.297321520000001</c:v>
                </c:pt>
                <c:pt idx="568">
                  <c:v>8.4443597700000002</c:v>
                </c:pt>
                <c:pt idx="569">
                  <c:v>0.11016297</c:v>
                </c:pt>
                <c:pt idx="570">
                  <c:v>5.2876273600000001</c:v>
                </c:pt>
                <c:pt idx="571">
                  <c:v>3.0806099999999999E-2</c:v>
                </c:pt>
                <c:pt idx="572">
                  <c:v>0.19576144000000001</c:v>
                </c:pt>
                <c:pt idx="573">
                  <c:v>0.19611993</c:v>
                </c:pt>
                <c:pt idx="574">
                  <c:v>0.19294006999999999</c:v>
                </c:pt>
                <c:pt idx="575">
                  <c:v>0.19504838999999999</c:v>
                </c:pt>
                <c:pt idx="576">
                  <c:v>0.92702874000000002</c:v>
                </c:pt>
                <c:pt idx="577">
                  <c:v>0.18935814000000001</c:v>
                </c:pt>
                <c:pt idx="578">
                  <c:v>0.91868492999999996</c:v>
                </c:pt>
                <c:pt idx="579">
                  <c:v>0.18211329000000001</c:v>
                </c:pt>
                <c:pt idx="580">
                  <c:v>0.90243991999999995</c:v>
                </c:pt>
                <c:pt idx="581">
                  <c:v>0.85697836000000005</c:v>
                </c:pt>
                <c:pt idx="582">
                  <c:v>0.78754922000000005</c:v>
                </c:pt>
                <c:pt idx="583">
                  <c:v>1.38010554</c:v>
                </c:pt>
                <c:pt idx="584">
                  <c:v>0.67105068000000001</c:v>
                </c:pt>
                <c:pt idx="585">
                  <c:v>1.3248151800000001</c:v>
                </c:pt>
                <c:pt idx="586">
                  <c:v>1.2265389499999999</c:v>
                </c:pt>
                <c:pt idx="587">
                  <c:v>1.0032683600000001</c:v>
                </c:pt>
                <c:pt idx="588">
                  <c:v>0.76088310999999997</c:v>
                </c:pt>
                <c:pt idx="589">
                  <c:v>0.50133797000000002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C-6240-BB1C-AA764E3C600F}"/>
            </c:ext>
          </c:extLst>
        </c:ser>
        <c:ser>
          <c:idx val="2"/>
          <c:order val="2"/>
          <c:tx>
            <c:strRef>
              <c:f>ranked!$H$2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ranked!$H$3:$H$592</c:f>
              <c:numCache>
                <c:formatCode>General</c:formatCode>
                <c:ptCount val="590"/>
                <c:pt idx="0">
                  <c:v>2.48163762659134E-2</c:v>
                </c:pt>
                <c:pt idx="1">
                  <c:v>2.4660659372033E-2</c:v>
                </c:pt>
                <c:pt idx="2">
                  <c:v>2.4372888316201199E-2</c:v>
                </c:pt>
                <c:pt idx="3">
                  <c:v>0.35701075819115902</c:v>
                </c:pt>
                <c:pt idx="4">
                  <c:v>24.425132330236799</c:v>
                </c:pt>
                <c:pt idx="5">
                  <c:v>24.667050074336899</c:v>
                </c:pt>
                <c:pt idx="6">
                  <c:v>24.852964827569402</c:v>
                </c:pt>
                <c:pt idx="7">
                  <c:v>16.489590916019502</c:v>
                </c:pt>
                <c:pt idx="8">
                  <c:v>16.578152591803899</c:v>
                </c:pt>
                <c:pt idx="9">
                  <c:v>16.635379191417201</c:v>
                </c:pt>
                <c:pt idx="10">
                  <c:v>32.622263915268299</c:v>
                </c:pt>
                <c:pt idx="11">
                  <c:v>32.097679330157703</c:v>
                </c:pt>
                <c:pt idx="12">
                  <c:v>16.165390191283102</c:v>
                </c:pt>
                <c:pt idx="13">
                  <c:v>4.7682412072847097E-2</c:v>
                </c:pt>
                <c:pt idx="14">
                  <c:v>4.8460427121990203E-2</c:v>
                </c:pt>
                <c:pt idx="15">
                  <c:v>9.6330831877597695E-2</c:v>
                </c:pt>
                <c:pt idx="16">
                  <c:v>9.7711737374998595E-2</c:v>
                </c:pt>
                <c:pt idx="17">
                  <c:v>23.690591076392501</c:v>
                </c:pt>
                <c:pt idx="18">
                  <c:v>31.5386779547005</c:v>
                </c:pt>
                <c:pt idx="19">
                  <c:v>0.22973818340031499</c:v>
                </c:pt>
                <c:pt idx="20">
                  <c:v>0.23612151330189801</c:v>
                </c:pt>
                <c:pt idx="21">
                  <c:v>9.4116586699465501E-2</c:v>
                </c:pt>
                <c:pt idx="22">
                  <c:v>2.38410689452071E-2</c:v>
                </c:pt>
                <c:pt idx="23">
                  <c:v>15.662854802480901</c:v>
                </c:pt>
                <c:pt idx="24">
                  <c:v>30.153298952033499</c:v>
                </c:pt>
                <c:pt idx="25">
                  <c:v>4.6503642369728398E-2</c:v>
                </c:pt>
                <c:pt idx="26">
                  <c:v>9.0566103507121007E-2</c:v>
                </c:pt>
                <c:pt idx="27">
                  <c:v>0.18332590200656601</c:v>
                </c:pt>
                <c:pt idx="28">
                  <c:v>0.18733362211579699</c:v>
                </c:pt>
                <c:pt idx="29">
                  <c:v>0.22524882253627801</c:v>
                </c:pt>
                <c:pt idx="30">
                  <c:v>22.721682504076899</c:v>
                </c:pt>
                <c:pt idx="31">
                  <c:v>2.2858208944566201E-2</c:v>
                </c:pt>
                <c:pt idx="32">
                  <c:v>4.4707827255236497E-2</c:v>
                </c:pt>
                <c:pt idx="33">
                  <c:v>0.177898962126087</c:v>
                </c:pt>
                <c:pt idx="34">
                  <c:v>0.17296655612870299</c:v>
                </c:pt>
                <c:pt idx="35">
                  <c:v>0.219452067855467</c:v>
                </c:pt>
                <c:pt idx="36">
                  <c:v>8.4872998141372696E-2</c:v>
                </c:pt>
                <c:pt idx="37">
                  <c:v>0.17042582798752201</c:v>
                </c:pt>
                <c:pt idx="38">
                  <c:v>4.2066476723752597</c:v>
                </c:pt>
                <c:pt idx="39">
                  <c:v>4.1916886645326903</c:v>
                </c:pt>
                <c:pt idx="40">
                  <c:v>42.108160619708897</c:v>
                </c:pt>
                <c:pt idx="41">
                  <c:v>43.354055777624403</c:v>
                </c:pt>
                <c:pt idx="42">
                  <c:v>0.211771960951319</c:v>
                </c:pt>
                <c:pt idx="43">
                  <c:v>0.168173310766146</c:v>
                </c:pt>
                <c:pt idx="44">
                  <c:v>13.814708500729999</c:v>
                </c:pt>
                <c:pt idx="45">
                  <c:v>41.048098588959299</c:v>
                </c:pt>
                <c:pt idx="46">
                  <c:v>28.614507403940699</c:v>
                </c:pt>
                <c:pt idx="47">
                  <c:v>4.1948730772715999E-2</c:v>
                </c:pt>
                <c:pt idx="48">
                  <c:v>0.205269055676329</c:v>
                </c:pt>
                <c:pt idx="49">
                  <c:v>0.21107811363276299</c:v>
                </c:pt>
                <c:pt idx="50">
                  <c:v>3.8446149230711999</c:v>
                </c:pt>
                <c:pt idx="51">
                  <c:v>0.16026418292976799</c:v>
                </c:pt>
                <c:pt idx="52">
                  <c:v>4.0888231270706701</c:v>
                </c:pt>
                <c:pt idx="53">
                  <c:v>4.1245358540501798</c:v>
                </c:pt>
                <c:pt idx="54">
                  <c:v>4.1519597454037296</c:v>
                </c:pt>
                <c:pt idx="55">
                  <c:v>38.919141435307601</c:v>
                </c:pt>
                <c:pt idx="56">
                  <c:v>0.198079637450536</c:v>
                </c:pt>
                <c:pt idx="57">
                  <c:v>0.15988725896703701</c:v>
                </c:pt>
                <c:pt idx="58">
                  <c:v>0.24624462839308001</c:v>
                </c:pt>
                <c:pt idx="59">
                  <c:v>0.27310886204297902</c:v>
                </c:pt>
                <c:pt idx="60">
                  <c:v>0.31087492606676698</c:v>
                </c:pt>
                <c:pt idx="61">
                  <c:v>0.32817664427855903</c:v>
                </c:pt>
                <c:pt idx="62">
                  <c:v>0.33844747066518399</c:v>
                </c:pt>
                <c:pt idx="63">
                  <c:v>0.201224718744346</c:v>
                </c:pt>
                <c:pt idx="64">
                  <c:v>3.9673186279182602</c:v>
                </c:pt>
                <c:pt idx="65">
                  <c:v>5.1465937176856098</c:v>
                </c:pt>
                <c:pt idx="66">
                  <c:v>19.684739396998499</c:v>
                </c:pt>
                <c:pt idx="67">
                  <c:v>0.18894962879659399</c:v>
                </c:pt>
                <c:pt idx="68">
                  <c:v>4.9959801230439203</c:v>
                </c:pt>
                <c:pt idx="69">
                  <c:v>5.0774395122055402</c:v>
                </c:pt>
                <c:pt idx="70">
                  <c:v>5.1278341627962902</c:v>
                </c:pt>
                <c:pt idx="71">
                  <c:v>138.028222366797</c:v>
                </c:pt>
                <c:pt idx="72">
                  <c:v>144.51811015610099</c:v>
                </c:pt>
                <c:pt idx="73">
                  <c:v>152.42079731758199</c:v>
                </c:pt>
                <c:pt idx="74">
                  <c:v>159.00344361036699</c:v>
                </c:pt>
                <c:pt idx="75">
                  <c:v>4.8359802444946602</c:v>
                </c:pt>
                <c:pt idx="76">
                  <c:v>5.0422391523335701</c:v>
                </c:pt>
                <c:pt idx="77">
                  <c:v>2.10416959247661E-2</c:v>
                </c:pt>
                <c:pt idx="78">
                  <c:v>3.7653527264118199E-2</c:v>
                </c:pt>
                <c:pt idx="79">
                  <c:v>7.5744254869768601E-2</c:v>
                </c:pt>
                <c:pt idx="80">
                  <c:v>36.925735052819299</c:v>
                </c:pt>
                <c:pt idx="81">
                  <c:v>89.329752796129696</c:v>
                </c:pt>
                <c:pt idx="82">
                  <c:v>89.051870993435301</c:v>
                </c:pt>
                <c:pt idx="83">
                  <c:v>89.981641071608607</c:v>
                </c:pt>
                <c:pt idx="84">
                  <c:v>91.169811634832797</c:v>
                </c:pt>
                <c:pt idx="85">
                  <c:v>0.17694502843300799</c:v>
                </c:pt>
                <c:pt idx="86">
                  <c:v>89.789249573991697</c:v>
                </c:pt>
                <c:pt idx="87">
                  <c:v>91.0025620365587</c:v>
                </c:pt>
                <c:pt idx="88">
                  <c:v>24.485606382900801</c:v>
                </c:pt>
                <c:pt idx="89">
                  <c:v>91.089145102087897</c:v>
                </c:pt>
                <c:pt idx="90">
                  <c:v>290.38293289965799</c:v>
                </c:pt>
                <c:pt idx="91">
                  <c:v>274.00206733141601</c:v>
                </c:pt>
                <c:pt idx="92">
                  <c:v>3.5687737190536999</c:v>
                </c:pt>
                <c:pt idx="93">
                  <c:v>0.18595541581658401</c:v>
                </c:pt>
                <c:pt idx="94">
                  <c:v>1.3973030002521201</c:v>
                </c:pt>
                <c:pt idx="95">
                  <c:v>0.14449783989008499</c:v>
                </c:pt>
                <c:pt idx="96">
                  <c:v>0.143182195222648</c:v>
                </c:pt>
                <c:pt idx="97">
                  <c:v>84.825796665500803</c:v>
                </c:pt>
                <c:pt idx="98">
                  <c:v>387.87105687729502</c:v>
                </c:pt>
                <c:pt idx="99">
                  <c:v>409.512117398474</c:v>
                </c:pt>
                <c:pt idx="100">
                  <c:v>4.6717797264223897</c:v>
                </c:pt>
                <c:pt idx="101">
                  <c:v>83.330381808523299</c:v>
                </c:pt>
                <c:pt idx="102">
                  <c:v>522.83180681653903</c:v>
                </c:pt>
                <c:pt idx="103">
                  <c:v>81.099982689063907</c:v>
                </c:pt>
                <c:pt idx="104">
                  <c:v>254.649266458646</c:v>
                </c:pt>
                <c:pt idx="105">
                  <c:v>622.06041094605303</c:v>
                </c:pt>
                <c:pt idx="106">
                  <c:v>10.923238770571601</c:v>
                </c:pt>
                <c:pt idx="107">
                  <c:v>3.3024510963294</c:v>
                </c:pt>
                <c:pt idx="108">
                  <c:v>79.495115212872506</c:v>
                </c:pt>
                <c:pt idx="109">
                  <c:v>1.1538846690701201</c:v>
                </c:pt>
                <c:pt idx="110">
                  <c:v>4.2985669560704496</c:v>
                </c:pt>
                <c:pt idx="111">
                  <c:v>127.560454859418</c:v>
                </c:pt>
                <c:pt idx="112">
                  <c:v>32.2355546960477</c:v>
                </c:pt>
                <c:pt idx="113">
                  <c:v>77.314028686890097</c:v>
                </c:pt>
                <c:pt idx="114">
                  <c:v>493.04589050706602</c:v>
                </c:pt>
                <c:pt idx="115">
                  <c:v>0.160362692892102</c:v>
                </c:pt>
                <c:pt idx="116">
                  <c:v>15.018774054664901</c:v>
                </c:pt>
                <c:pt idx="117">
                  <c:v>15.722121509809901</c:v>
                </c:pt>
                <c:pt idx="118">
                  <c:v>16.3094833167061</c:v>
                </c:pt>
                <c:pt idx="119">
                  <c:v>147.054444627111</c:v>
                </c:pt>
                <c:pt idx="120">
                  <c:v>74.128794604810196</c:v>
                </c:pt>
                <c:pt idx="121">
                  <c:v>8.3580341157073708</c:v>
                </c:pt>
                <c:pt idx="122">
                  <c:v>0.16191377125788001</c:v>
                </c:pt>
                <c:pt idx="123">
                  <c:v>8.2244420739213595</c:v>
                </c:pt>
                <c:pt idx="124">
                  <c:v>14.1555713251069</c:v>
                </c:pt>
                <c:pt idx="125">
                  <c:v>15.442348656888001</c:v>
                </c:pt>
                <c:pt idx="126">
                  <c:v>3.9375599810101001</c:v>
                </c:pt>
                <c:pt idx="127">
                  <c:v>149.85466612756301</c:v>
                </c:pt>
                <c:pt idx="128">
                  <c:v>3.08260252525084E-2</c:v>
                </c:pt>
                <c:pt idx="129">
                  <c:v>1.7684156472152299E-2</c:v>
                </c:pt>
                <c:pt idx="130">
                  <c:v>149.665381185467</c:v>
                </c:pt>
                <c:pt idx="131">
                  <c:v>119.19093884863101</c:v>
                </c:pt>
                <c:pt idx="132">
                  <c:v>239.05909192100401</c:v>
                </c:pt>
                <c:pt idx="133">
                  <c:v>5.8230589817327401</c:v>
                </c:pt>
                <c:pt idx="134">
                  <c:v>149.462057016953</c:v>
                </c:pt>
                <c:pt idx="135">
                  <c:v>361.97973060024401</c:v>
                </c:pt>
                <c:pt idx="136">
                  <c:v>1.0408439731749299</c:v>
                </c:pt>
                <c:pt idx="137">
                  <c:v>0.58212272311505198</c:v>
                </c:pt>
                <c:pt idx="138">
                  <c:v>0.61533425442290002</c:v>
                </c:pt>
                <c:pt idx="139">
                  <c:v>5.8622364817441603</c:v>
                </c:pt>
                <c:pt idx="140">
                  <c:v>6.1106556836923398E-2</c:v>
                </c:pt>
                <c:pt idx="141">
                  <c:v>587.12766174807405</c:v>
                </c:pt>
                <c:pt idx="142">
                  <c:v>19.262713796009301</c:v>
                </c:pt>
                <c:pt idx="143">
                  <c:v>144.849952179865</c:v>
                </c:pt>
                <c:pt idx="144">
                  <c:v>146.59902529797901</c:v>
                </c:pt>
                <c:pt idx="145">
                  <c:v>0.56120236542565105</c:v>
                </c:pt>
                <c:pt idx="146">
                  <c:v>0.12351369314154401</c:v>
                </c:pt>
                <c:pt idx="147">
                  <c:v>71.882785584705402</c:v>
                </c:pt>
                <c:pt idx="148">
                  <c:v>5.7176342694989</c:v>
                </c:pt>
                <c:pt idx="149">
                  <c:v>457.54118199849398</c:v>
                </c:pt>
                <c:pt idx="150">
                  <c:v>145.50968386006801</c:v>
                </c:pt>
                <c:pt idx="151">
                  <c:v>0.12077806933395099</c:v>
                </c:pt>
                <c:pt idx="152">
                  <c:v>0.53614986882901206</c:v>
                </c:pt>
                <c:pt idx="153">
                  <c:v>5.6439398228703102</c:v>
                </c:pt>
                <c:pt idx="154">
                  <c:v>2.7456539991243698</c:v>
                </c:pt>
                <c:pt idx="155">
                  <c:v>214.577296890366</c:v>
                </c:pt>
                <c:pt idx="156">
                  <c:v>340.92569891942702</c:v>
                </c:pt>
                <c:pt idx="157">
                  <c:v>5.5471559498197403</c:v>
                </c:pt>
                <c:pt idx="158">
                  <c:v>2.6998879727544001</c:v>
                </c:pt>
                <c:pt idx="159">
                  <c:v>27.1662646681106</c:v>
                </c:pt>
                <c:pt idx="160">
                  <c:v>28.153031680117</c:v>
                </c:pt>
                <c:pt idx="161">
                  <c:v>545.21120679398098</c:v>
                </c:pt>
                <c:pt idx="162">
                  <c:v>131.24414156115401</c:v>
                </c:pt>
                <c:pt idx="163">
                  <c:v>0.87570334220410895</c:v>
                </c:pt>
                <c:pt idx="164">
                  <c:v>26.5909040393007</c:v>
                </c:pt>
                <c:pt idx="165">
                  <c:v>68.887928031125</c:v>
                </c:pt>
                <c:pt idx="166">
                  <c:v>5.21455585986347</c:v>
                </c:pt>
                <c:pt idx="167">
                  <c:v>25.982334229383401</c:v>
                </c:pt>
                <c:pt idx="168">
                  <c:v>134.790983903117</c:v>
                </c:pt>
                <c:pt idx="169">
                  <c:v>13.0612480647751</c:v>
                </c:pt>
                <c:pt idx="170">
                  <c:v>0.50540075630587999</c:v>
                </c:pt>
                <c:pt idx="171">
                  <c:v>2.56933940893743</c:v>
                </c:pt>
                <c:pt idx="172">
                  <c:v>24.5259041800436</c:v>
                </c:pt>
                <c:pt idx="173">
                  <c:v>106.16469767561701</c:v>
                </c:pt>
                <c:pt idx="174">
                  <c:v>428.81888363389697</c:v>
                </c:pt>
                <c:pt idx="175">
                  <c:v>7.8127766900194997</c:v>
                </c:pt>
                <c:pt idx="176">
                  <c:v>125.988015742407</c:v>
                </c:pt>
                <c:pt idx="177">
                  <c:v>64.628161360286896</c:v>
                </c:pt>
                <c:pt idx="178">
                  <c:v>3.51503256904242</c:v>
                </c:pt>
                <c:pt idx="179">
                  <c:v>3.5765359506294998</c:v>
                </c:pt>
                <c:pt idx="180">
                  <c:v>9.7889616228331297E-2</c:v>
                </c:pt>
                <c:pt idx="181">
                  <c:v>0.13566595535508999</c:v>
                </c:pt>
                <c:pt idx="182">
                  <c:v>0.117797713096638</c:v>
                </c:pt>
                <c:pt idx="183">
                  <c:v>2.4702482662436398</c:v>
                </c:pt>
                <c:pt idx="184">
                  <c:v>307.56951529921702</c:v>
                </c:pt>
                <c:pt idx="185">
                  <c:v>511.15838172263199</c:v>
                </c:pt>
                <c:pt idx="186">
                  <c:v>4.8795853175821504</c:v>
                </c:pt>
                <c:pt idx="187">
                  <c:v>122.238838410097</c:v>
                </c:pt>
                <c:pt idx="188">
                  <c:v>3.0418834193404498</c:v>
                </c:pt>
                <c:pt idx="189">
                  <c:v>195.658630361196</c:v>
                </c:pt>
                <c:pt idx="190">
                  <c:v>11.6103236722848</c:v>
                </c:pt>
                <c:pt idx="191">
                  <c:v>3.1096920288073302</c:v>
                </c:pt>
                <c:pt idx="192">
                  <c:v>3.0017840574480998</c:v>
                </c:pt>
                <c:pt idx="193">
                  <c:v>281.568740848179</c:v>
                </c:pt>
                <c:pt idx="194">
                  <c:v>383.66183916456703</c:v>
                </c:pt>
                <c:pt idx="195">
                  <c:v>3.0776132405463801</c:v>
                </c:pt>
                <c:pt idx="196">
                  <c:v>4.2965669693399802</c:v>
                </c:pt>
                <c:pt idx="197">
                  <c:v>3.3249619830447901</c:v>
                </c:pt>
                <c:pt idx="198">
                  <c:v>35.563804101452398</c:v>
                </c:pt>
                <c:pt idx="199">
                  <c:v>36.2281733654657</c:v>
                </c:pt>
                <c:pt idx="200">
                  <c:v>2.9563867452366202</c:v>
                </c:pt>
                <c:pt idx="201">
                  <c:v>2.6358693833162401</c:v>
                </c:pt>
                <c:pt idx="202">
                  <c:v>12.093606416585599</c:v>
                </c:pt>
                <c:pt idx="203">
                  <c:v>2.6126940065340798</c:v>
                </c:pt>
                <c:pt idx="204">
                  <c:v>2.8445526755966801</c:v>
                </c:pt>
                <c:pt idx="205">
                  <c:v>2.90451806176018</c:v>
                </c:pt>
                <c:pt idx="206">
                  <c:v>0.46641241581659099</c:v>
                </c:pt>
                <c:pt idx="207">
                  <c:v>22.674064413638099</c:v>
                </c:pt>
                <c:pt idx="208">
                  <c:v>33.668395572306999</c:v>
                </c:pt>
                <c:pt idx="209">
                  <c:v>34.735392447224797</c:v>
                </c:pt>
                <c:pt idx="210">
                  <c:v>2.5575663538976401</c:v>
                </c:pt>
                <c:pt idx="211">
                  <c:v>3.9093642551416599</c:v>
                </c:pt>
                <c:pt idx="212">
                  <c:v>4.0208821886706998</c:v>
                </c:pt>
                <c:pt idx="213">
                  <c:v>4.1215343999863503</c:v>
                </c:pt>
                <c:pt idx="214">
                  <c:v>4.2129858225754901</c:v>
                </c:pt>
                <c:pt idx="215">
                  <c:v>3.2985629070073901</c:v>
                </c:pt>
                <c:pt idx="216">
                  <c:v>3.3638261331383799</c:v>
                </c:pt>
                <c:pt idx="217">
                  <c:v>3.42189620037077</c:v>
                </c:pt>
                <c:pt idx="218">
                  <c:v>3.4739809043151499</c:v>
                </c:pt>
                <c:pt idx="219">
                  <c:v>3.5210248847450298</c:v>
                </c:pt>
                <c:pt idx="220">
                  <c:v>2.7742428090518101</c:v>
                </c:pt>
                <c:pt idx="221">
                  <c:v>2.4418027522145702</c:v>
                </c:pt>
                <c:pt idx="222">
                  <c:v>2.4861773457543799</c:v>
                </c:pt>
                <c:pt idx="223">
                  <c:v>2.5243390201425999</c:v>
                </c:pt>
                <c:pt idx="224">
                  <c:v>2.5867778421482299</c:v>
                </c:pt>
                <c:pt idx="225">
                  <c:v>11.5547973153855</c:v>
                </c:pt>
                <c:pt idx="226">
                  <c:v>2.2319916579303398</c:v>
                </c:pt>
                <c:pt idx="227">
                  <c:v>457.456969692661</c:v>
                </c:pt>
                <c:pt idx="228">
                  <c:v>109.96275221025699</c:v>
                </c:pt>
                <c:pt idx="229">
                  <c:v>117.197013492046</c:v>
                </c:pt>
                <c:pt idx="230">
                  <c:v>57.904366249984101</c:v>
                </c:pt>
                <c:pt idx="231">
                  <c:v>1.1477326768486101E-2</c:v>
                </c:pt>
                <c:pt idx="232">
                  <c:v>8.0742926545382399E-2</c:v>
                </c:pt>
                <c:pt idx="233">
                  <c:v>2.3894327508719102</c:v>
                </c:pt>
                <c:pt idx="234">
                  <c:v>3.22460493168726</c:v>
                </c:pt>
                <c:pt idx="235">
                  <c:v>3.7849836164655302</c:v>
                </c:pt>
                <c:pt idx="236">
                  <c:v>2.6904597403634098</c:v>
                </c:pt>
                <c:pt idx="237">
                  <c:v>4.1550455524631698</c:v>
                </c:pt>
                <c:pt idx="238">
                  <c:v>5.0039065160188096</c:v>
                </c:pt>
                <c:pt idx="239">
                  <c:v>3.1398930320106202</c:v>
                </c:pt>
                <c:pt idx="240">
                  <c:v>6.8881629374106002</c:v>
                </c:pt>
                <c:pt idx="241">
                  <c:v>3.0416250974516101</c:v>
                </c:pt>
                <c:pt idx="242">
                  <c:v>2.24936071649973</c:v>
                </c:pt>
                <c:pt idx="243">
                  <c:v>3.6450510283717898</c:v>
                </c:pt>
                <c:pt idx="244">
                  <c:v>10.891997662224499</c:v>
                </c:pt>
                <c:pt idx="245">
                  <c:v>2.32655894971177</c:v>
                </c:pt>
                <c:pt idx="246">
                  <c:v>2.0986313968169998</c:v>
                </c:pt>
                <c:pt idx="247">
                  <c:v>2.3274973410655799</c:v>
                </c:pt>
                <c:pt idx="248">
                  <c:v>42.983676273295799</c:v>
                </c:pt>
                <c:pt idx="249">
                  <c:v>43.737230772883201</c:v>
                </c:pt>
                <c:pt idx="250">
                  <c:v>44.3325502259218</c:v>
                </c:pt>
                <c:pt idx="251">
                  <c:v>2.4609570968391301</c:v>
                </c:pt>
                <c:pt idx="252">
                  <c:v>4.7698917310642797</c:v>
                </c:pt>
                <c:pt idx="253">
                  <c:v>40.635667716337402</c:v>
                </c:pt>
                <c:pt idx="254">
                  <c:v>41.995564432694401</c:v>
                </c:pt>
                <c:pt idx="255">
                  <c:v>4.8918828887893797</c:v>
                </c:pt>
                <c:pt idx="256">
                  <c:v>2.92598740281578</c:v>
                </c:pt>
                <c:pt idx="257">
                  <c:v>2.5884852423189102</c:v>
                </c:pt>
                <c:pt idx="258">
                  <c:v>167.486710000877</c:v>
                </c:pt>
                <c:pt idx="259">
                  <c:v>348.81190249854001</c:v>
                </c:pt>
                <c:pt idx="260">
                  <c:v>199.87427537668</c:v>
                </c:pt>
                <c:pt idx="261">
                  <c:v>4.6363375644937301</c:v>
                </c:pt>
                <c:pt idx="262">
                  <c:v>4.4892467016268398</c:v>
                </c:pt>
                <c:pt idx="263">
                  <c:v>0.373172003629067</c:v>
                </c:pt>
                <c:pt idx="264">
                  <c:v>30.170333450404101</c:v>
                </c:pt>
                <c:pt idx="265">
                  <c:v>3.48602448970597</c:v>
                </c:pt>
                <c:pt idx="266">
                  <c:v>1.9595932096925301E-2</c:v>
                </c:pt>
                <c:pt idx="267">
                  <c:v>2.8980654231858698</c:v>
                </c:pt>
                <c:pt idx="268">
                  <c:v>203.89804453546199</c:v>
                </c:pt>
                <c:pt idx="269">
                  <c:v>104.964997786231</c:v>
                </c:pt>
                <c:pt idx="270">
                  <c:v>10.0499436735273</c:v>
                </c:pt>
                <c:pt idx="271">
                  <c:v>2.7873470376357901</c:v>
                </c:pt>
                <c:pt idx="272">
                  <c:v>20.6397408269045</c:v>
                </c:pt>
                <c:pt idx="273">
                  <c:v>9.3808335639950502E-2</c:v>
                </c:pt>
                <c:pt idx="274">
                  <c:v>2.1517933910536602</c:v>
                </c:pt>
                <c:pt idx="275">
                  <c:v>4.3262985898861404</c:v>
                </c:pt>
                <c:pt idx="276">
                  <c:v>0.19389778275699801</c:v>
                </c:pt>
                <c:pt idx="277">
                  <c:v>0.78893498762613301</c:v>
                </c:pt>
                <c:pt idx="278">
                  <c:v>0.79841570543332596</c:v>
                </c:pt>
                <c:pt idx="279">
                  <c:v>0.80982713578444998</c:v>
                </c:pt>
                <c:pt idx="280">
                  <c:v>0.813536937588478</c:v>
                </c:pt>
                <c:pt idx="281">
                  <c:v>0.79380540524410104</c:v>
                </c:pt>
                <c:pt idx="282">
                  <c:v>0.81001050440743205</c:v>
                </c:pt>
                <c:pt idx="283">
                  <c:v>0.81534218325319696</c:v>
                </c:pt>
                <c:pt idx="284">
                  <c:v>20.209132566634299</c:v>
                </c:pt>
                <c:pt idx="285">
                  <c:v>38.6269534838178</c:v>
                </c:pt>
                <c:pt idx="286">
                  <c:v>242.49990759444799</c:v>
                </c:pt>
                <c:pt idx="287">
                  <c:v>197.45157977179201</c:v>
                </c:pt>
                <c:pt idx="288">
                  <c:v>203.588421704941</c:v>
                </c:pt>
                <c:pt idx="289">
                  <c:v>204.185656750307</c:v>
                </c:pt>
                <c:pt idx="290">
                  <c:v>3.3033045258559399</c:v>
                </c:pt>
                <c:pt idx="291">
                  <c:v>9.5340063664248795</c:v>
                </c:pt>
                <c:pt idx="292">
                  <c:v>6.42091885122439</c:v>
                </c:pt>
                <c:pt idx="293">
                  <c:v>81.548272143431703</c:v>
                </c:pt>
                <c:pt idx="294">
                  <c:v>415.926276760159</c:v>
                </c:pt>
                <c:pt idx="295">
                  <c:v>6.9154662441719301</c:v>
                </c:pt>
                <c:pt idx="296">
                  <c:v>196.408975727925</c:v>
                </c:pt>
                <c:pt idx="297">
                  <c:v>199.16290891707101</c:v>
                </c:pt>
                <c:pt idx="298">
                  <c:v>3.09035960313249</c:v>
                </c:pt>
                <c:pt idx="299">
                  <c:v>4.1443962087828297</c:v>
                </c:pt>
                <c:pt idx="300">
                  <c:v>0.651541134459383</c:v>
                </c:pt>
                <c:pt idx="301">
                  <c:v>0.68195520765891304</c:v>
                </c:pt>
                <c:pt idx="302">
                  <c:v>0.70717532121549298</c:v>
                </c:pt>
                <c:pt idx="303">
                  <c:v>0.74678938821482299</c:v>
                </c:pt>
                <c:pt idx="304">
                  <c:v>0.77401633113754298</c:v>
                </c:pt>
                <c:pt idx="305">
                  <c:v>0.78054469036318797</c:v>
                </c:pt>
                <c:pt idx="306">
                  <c:v>0.36818627122911901</c:v>
                </c:pt>
                <c:pt idx="307">
                  <c:v>0.414705150258243</c:v>
                </c:pt>
                <c:pt idx="308">
                  <c:v>9.8167378293004095</c:v>
                </c:pt>
                <c:pt idx="309">
                  <c:v>19.670998124427602</c:v>
                </c:pt>
                <c:pt idx="310">
                  <c:v>14.7055123696188</c:v>
                </c:pt>
                <c:pt idx="311">
                  <c:v>2.0237449902648801</c:v>
                </c:pt>
                <c:pt idx="312">
                  <c:v>297.11570339345002</c:v>
                </c:pt>
                <c:pt idx="313">
                  <c:v>98.446890149982593</c:v>
                </c:pt>
                <c:pt idx="314">
                  <c:v>0.83661626860168503</c:v>
                </c:pt>
                <c:pt idx="315">
                  <c:v>0.35889490694827603</c:v>
                </c:pt>
                <c:pt idx="316">
                  <c:v>8.9314998888532209</c:v>
                </c:pt>
                <c:pt idx="317">
                  <c:v>0.74685351966151203</c:v>
                </c:pt>
                <c:pt idx="318">
                  <c:v>0.72352572681949201</c:v>
                </c:pt>
                <c:pt idx="319">
                  <c:v>3.7635394188186302E-2</c:v>
                </c:pt>
                <c:pt idx="320">
                  <c:v>2.29578678901796</c:v>
                </c:pt>
                <c:pt idx="321">
                  <c:v>3.9395306454533299</c:v>
                </c:pt>
                <c:pt idx="322">
                  <c:v>14.1060872301512</c:v>
                </c:pt>
                <c:pt idx="323">
                  <c:v>0.758512436710714</c:v>
                </c:pt>
                <c:pt idx="324">
                  <c:v>0.78879915625549801</c:v>
                </c:pt>
                <c:pt idx="325">
                  <c:v>12.4826267930073</c:v>
                </c:pt>
                <c:pt idx="326">
                  <c:v>0.76000804550257295</c:v>
                </c:pt>
                <c:pt idx="327">
                  <c:v>2.6171675225573998</c:v>
                </c:pt>
                <c:pt idx="328">
                  <c:v>2.68368054093908</c:v>
                </c:pt>
                <c:pt idx="329">
                  <c:v>18.481807899602401</c:v>
                </c:pt>
                <c:pt idx="330">
                  <c:v>0.61396529933411903</c:v>
                </c:pt>
                <c:pt idx="331">
                  <c:v>1.6480240977118901</c:v>
                </c:pt>
                <c:pt idx="332">
                  <c:v>18.786487477520399</c:v>
                </c:pt>
                <c:pt idx="333">
                  <c:v>180.128408297557</c:v>
                </c:pt>
                <c:pt idx="334">
                  <c:v>89.485050708782495</c:v>
                </c:pt>
                <c:pt idx="335">
                  <c:v>13.359872395528001</c:v>
                </c:pt>
                <c:pt idx="336">
                  <c:v>3.7066290038137599</c:v>
                </c:pt>
                <c:pt idx="337">
                  <c:v>0.722157380138987</c:v>
                </c:pt>
                <c:pt idx="338">
                  <c:v>0.67996391406471501</c:v>
                </c:pt>
                <c:pt idx="339">
                  <c:v>0.63784882707024804</c:v>
                </c:pt>
                <c:pt idx="340">
                  <c:v>354.244258688809</c:v>
                </c:pt>
                <c:pt idx="341">
                  <c:v>174.29227313552499</c:v>
                </c:pt>
                <c:pt idx="342">
                  <c:v>16.9766412644118</c:v>
                </c:pt>
                <c:pt idx="343">
                  <c:v>26.893644202389702</c:v>
                </c:pt>
                <c:pt idx="344">
                  <c:v>5.6883728378978198</c:v>
                </c:pt>
                <c:pt idx="345">
                  <c:v>7.7015386736212402E-2</c:v>
                </c:pt>
                <c:pt idx="346">
                  <c:v>9.5551479209088797</c:v>
                </c:pt>
                <c:pt idx="347">
                  <c:v>35.300826575312897</c:v>
                </c:pt>
                <c:pt idx="348">
                  <c:v>8.2154636523989808</c:v>
                </c:pt>
                <c:pt idx="349">
                  <c:v>16.058327758728101</c:v>
                </c:pt>
                <c:pt idx="350">
                  <c:v>12.3989183367355</c:v>
                </c:pt>
                <c:pt idx="351">
                  <c:v>1.8462998952912799</c:v>
                </c:pt>
                <c:pt idx="352">
                  <c:v>5.8130042700000004</c:v>
                </c:pt>
                <c:pt idx="353">
                  <c:v>0.67750801700227703</c:v>
                </c:pt>
                <c:pt idx="354">
                  <c:v>0.34142972924065401</c:v>
                </c:pt>
                <c:pt idx="355">
                  <c:v>3.2643203606599398</c:v>
                </c:pt>
                <c:pt idx="356">
                  <c:v>3.3214204152961901</c:v>
                </c:pt>
                <c:pt idx="357">
                  <c:v>3.3400023566555901</c:v>
                </c:pt>
                <c:pt idx="358">
                  <c:v>11.803469715341199</c:v>
                </c:pt>
                <c:pt idx="359">
                  <c:v>3.2169667208761599</c:v>
                </c:pt>
                <c:pt idx="360">
                  <c:v>3.4386272725953302</c:v>
                </c:pt>
                <c:pt idx="361">
                  <c:v>2.4019808525777302</c:v>
                </c:pt>
                <c:pt idx="362">
                  <c:v>3.1426489864431599</c:v>
                </c:pt>
                <c:pt idx="363">
                  <c:v>76.1307519007172</c:v>
                </c:pt>
                <c:pt idx="364">
                  <c:v>2.0708814013576999</c:v>
                </c:pt>
                <c:pt idx="365">
                  <c:v>29.5538461831303</c:v>
                </c:pt>
                <c:pt idx="366">
                  <c:v>29.694301553592801</c:v>
                </c:pt>
                <c:pt idx="367">
                  <c:v>2.3508298095556799</c:v>
                </c:pt>
                <c:pt idx="368">
                  <c:v>0.56604708040886897</c:v>
                </c:pt>
                <c:pt idx="369">
                  <c:v>16.697826290492301</c:v>
                </c:pt>
                <c:pt idx="370">
                  <c:v>173.97240633190501</c:v>
                </c:pt>
                <c:pt idx="371">
                  <c:v>159.44375976650201</c:v>
                </c:pt>
                <c:pt idx="372">
                  <c:v>6.2447550017437097</c:v>
                </c:pt>
                <c:pt idx="373">
                  <c:v>6.2818763966901798</c:v>
                </c:pt>
                <c:pt idx="374">
                  <c:v>2.8378388324492101</c:v>
                </c:pt>
                <c:pt idx="375">
                  <c:v>3.00809101928041</c:v>
                </c:pt>
                <c:pt idx="376">
                  <c:v>151.17489402542799</c:v>
                </c:pt>
                <c:pt idx="377">
                  <c:v>4.30693105568424</c:v>
                </c:pt>
                <c:pt idx="378">
                  <c:v>5.9707038767334</c:v>
                </c:pt>
                <c:pt idx="379">
                  <c:v>6.1424828027605303</c:v>
                </c:pt>
                <c:pt idx="380">
                  <c:v>14.9903567633846</c:v>
                </c:pt>
                <c:pt idx="381">
                  <c:v>11.102049159768301</c:v>
                </c:pt>
                <c:pt idx="382">
                  <c:v>131.449426511903</c:v>
                </c:pt>
                <c:pt idx="383">
                  <c:v>0.884769908725347</c:v>
                </c:pt>
                <c:pt idx="384">
                  <c:v>2.6819937368308402</c:v>
                </c:pt>
                <c:pt idx="385">
                  <c:v>118.816065790013</c:v>
                </c:pt>
                <c:pt idx="386">
                  <c:v>248.679731270487</c:v>
                </c:pt>
                <c:pt idx="387">
                  <c:v>5.2460388766953097</c:v>
                </c:pt>
                <c:pt idx="388">
                  <c:v>5.61790911750301</c:v>
                </c:pt>
                <c:pt idx="389">
                  <c:v>6.0691222109368397</c:v>
                </c:pt>
                <c:pt idx="390">
                  <c:v>0.82422899721213305</c:v>
                </c:pt>
                <c:pt idx="391">
                  <c:v>0.84815926230248995</c:v>
                </c:pt>
                <c:pt idx="392">
                  <c:v>7.3455313496919796</c:v>
                </c:pt>
                <c:pt idx="393">
                  <c:v>3.1257039697917399</c:v>
                </c:pt>
                <c:pt idx="394">
                  <c:v>0.79475062258234797</c:v>
                </c:pt>
                <c:pt idx="395">
                  <c:v>29.347644078929498</c:v>
                </c:pt>
                <c:pt idx="396">
                  <c:v>0.334970961012927</c:v>
                </c:pt>
                <c:pt idx="397">
                  <c:v>10.260300748975199</c:v>
                </c:pt>
                <c:pt idx="398">
                  <c:v>28.431980161897201</c:v>
                </c:pt>
                <c:pt idx="399">
                  <c:v>208.69573896601699</c:v>
                </c:pt>
                <c:pt idx="400">
                  <c:v>139.438566885353</c:v>
                </c:pt>
                <c:pt idx="401">
                  <c:v>0.75742130152325904</c:v>
                </c:pt>
                <c:pt idx="402">
                  <c:v>28.384886595287099</c:v>
                </c:pt>
                <c:pt idx="403">
                  <c:v>29.014866935095402</c:v>
                </c:pt>
                <c:pt idx="404">
                  <c:v>2.11836472266637</c:v>
                </c:pt>
                <c:pt idx="405">
                  <c:v>0.60122410290584405</c:v>
                </c:pt>
                <c:pt idx="406">
                  <c:v>2.53209340256709</c:v>
                </c:pt>
                <c:pt idx="407">
                  <c:v>20.5906435060059</c:v>
                </c:pt>
                <c:pt idx="408">
                  <c:v>3.4924757243413098</c:v>
                </c:pt>
                <c:pt idx="409">
                  <c:v>13.728108164164899</c:v>
                </c:pt>
                <c:pt idx="410">
                  <c:v>0.42796257804409799</c:v>
                </c:pt>
                <c:pt idx="411">
                  <c:v>6.3128401154232296</c:v>
                </c:pt>
                <c:pt idx="412">
                  <c:v>26.715001076742698</c:v>
                </c:pt>
                <c:pt idx="413">
                  <c:v>6.2579396601218704</c:v>
                </c:pt>
                <c:pt idx="414">
                  <c:v>0.62101793322571797</c:v>
                </c:pt>
                <c:pt idx="415">
                  <c:v>0.50223238680543503</c:v>
                </c:pt>
                <c:pt idx="416">
                  <c:v>0.50500131703301498</c:v>
                </c:pt>
                <c:pt idx="417">
                  <c:v>0.55644659068704305</c:v>
                </c:pt>
                <c:pt idx="418">
                  <c:v>4.6144030514312699E-2</c:v>
                </c:pt>
                <c:pt idx="419">
                  <c:v>9.2261272035853494</c:v>
                </c:pt>
                <c:pt idx="420">
                  <c:v>1.57909635091914</c:v>
                </c:pt>
                <c:pt idx="421">
                  <c:v>0.22572740061534799</c:v>
                </c:pt>
                <c:pt idx="422">
                  <c:v>0.51434430790964203</c:v>
                </c:pt>
                <c:pt idx="423">
                  <c:v>1.1942558671461001</c:v>
                </c:pt>
                <c:pt idx="424">
                  <c:v>12.205914114616901</c:v>
                </c:pt>
                <c:pt idx="425">
                  <c:v>0.30214233649940803</c:v>
                </c:pt>
                <c:pt idx="426">
                  <c:v>2.7540902423891098</c:v>
                </c:pt>
                <c:pt idx="427">
                  <c:v>0.70839474256009605</c:v>
                </c:pt>
                <c:pt idx="428">
                  <c:v>1.7379397012492499</c:v>
                </c:pt>
                <c:pt idx="429">
                  <c:v>1.1570954741659401</c:v>
                </c:pt>
                <c:pt idx="430">
                  <c:v>1.1715388188677101</c:v>
                </c:pt>
                <c:pt idx="431">
                  <c:v>1.18872322326784</c:v>
                </c:pt>
                <c:pt idx="432">
                  <c:v>4.41237687741864</c:v>
                </c:pt>
                <c:pt idx="433">
                  <c:v>24.040000602313199</c:v>
                </c:pt>
                <c:pt idx="434">
                  <c:v>1.7407238080927601</c:v>
                </c:pt>
                <c:pt idx="435">
                  <c:v>0.25259835604737102</c:v>
                </c:pt>
                <c:pt idx="436">
                  <c:v>0.54661400092248702</c:v>
                </c:pt>
                <c:pt idx="437">
                  <c:v>11.1062281689314</c:v>
                </c:pt>
                <c:pt idx="438">
                  <c:v>0.41171051805088998</c:v>
                </c:pt>
                <c:pt idx="439">
                  <c:v>2.1514209834278502</c:v>
                </c:pt>
                <c:pt idx="440">
                  <c:v>1.3877126571584799</c:v>
                </c:pt>
                <c:pt idx="441">
                  <c:v>121.207910504403</c:v>
                </c:pt>
                <c:pt idx="442">
                  <c:v>25.5488672253937</c:v>
                </c:pt>
                <c:pt idx="443">
                  <c:v>1.1341129319485399</c:v>
                </c:pt>
                <c:pt idx="444">
                  <c:v>2.2480777845385198</c:v>
                </c:pt>
                <c:pt idx="445">
                  <c:v>0.46017226383825799</c:v>
                </c:pt>
                <c:pt idx="446">
                  <c:v>10.3223221261636</c:v>
                </c:pt>
                <c:pt idx="447">
                  <c:v>20.209528188678402</c:v>
                </c:pt>
                <c:pt idx="448">
                  <c:v>25.400854696624801</c:v>
                </c:pt>
                <c:pt idx="449">
                  <c:v>0.64066810503737404</c:v>
                </c:pt>
                <c:pt idx="450">
                  <c:v>2.7408377369846599</c:v>
                </c:pt>
                <c:pt idx="451">
                  <c:v>9.0618752223009302</c:v>
                </c:pt>
                <c:pt idx="452">
                  <c:v>9.1559787596686295</c:v>
                </c:pt>
                <c:pt idx="453">
                  <c:v>7.9159166580154903</c:v>
                </c:pt>
                <c:pt idx="454">
                  <c:v>0.13232450432224699</c:v>
                </c:pt>
                <c:pt idx="455">
                  <c:v>1.72151686925062</c:v>
                </c:pt>
                <c:pt idx="456">
                  <c:v>1.09164086551981</c:v>
                </c:pt>
                <c:pt idx="457">
                  <c:v>0.44617632450679201</c:v>
                </c:pt>
                <c:pt idx="458">
                  <c:v>3.9439359319765699</c:v>
                </c:pt>
                <c:pt idx="459">
                  <c:v>25.182914133375501</c:v>
                </c:pt>
                <c:pt idx="460">
                  <c:v>88.002547197452401</c:v>
                </c:pt>
                <c:pt idx="461">
                  <c:v>2.3028051366548898</c:v>
                </c:pt>
                <c:pt idx="462">
                  <c:v>24.158731946294299</c:v>
                </c:pt>
                <c:pt idx="463">
                  <c:v>24.829905386859998</c:v>
                </c:pt>
                <c:pt idx="464">
                  <c:v>0.442802426812616</c:v>
                </c:pt>
                <c:pt idx="465">
                  <c:v>5.1733321803340697</c:v>
                </c:pt>
                <c:pt idx="466">
                  <c:v>34.132259628321698</c:v>
                </c:pt>
                <c:pt idx="467">
                  <c:v>8.8161192747638406</c:v>
                </c:pt>
                <c:pt idx="468">
                  <c:v>107.504748439661</c:v>
                </c:pt>
                <c:pt idx="469">
                  <c:v>4.8446170335055001</c:v>
                </c:pt>
                <c:pt idx="470">
                  <c:v>0.98498181881667302</c:v>
                </c:pt>
                <c:pt idx="471">
                  <c:v>1.71522479171488</c:v>
                </c:pt>
                <c:pt idx="472">
                  <c:v>1.7467520787916699</c:v>
                </c:pt>
                <c:pt idx="473">
                  <c:v>1.7664203154189</c:v>
                </c:pt>
                <c:pt idx="474">
                  <c:v>1.7896598418359</c:v>
                </c:pt>
                <c:pt idx="475">
                  <c:v>1.7971015186820101</c:v>
                </c:pt>
                <c:pt idx="476">
                  <c:v>33.932827763905699</c:v>
                </c:pt>
                <c:pt idx="477">
                  <c:v>1.91622313970893</c:v>
                </c:pt>
                <c:pt idx="478">
                  <c:v>0.53981368129174301</c:v>
                </c:pt>
                <c:pt idx="479">
                  <c:v>17.5161363537539</c:v>
                </c:pt>
                <c:pt idx="480">
                  <c:v>33.639672391685203</c:v>
                </c:pt>
                <c:pt idx="481">
                  <c:v>5.7020844547736997</c:v>
                </c:pt>
                <c:pt idx="482">
                  <c:v>1.65934962289607</c:v>
                </c:pt>
                <c:pt idx="483">
                  <c:v>8.9254059541362807</c:v>
                </c:pt>
                <c:pt idx="484">
                  <c:v>33.165948128589001</c:v>
                </c:pt>
                <c:pt idx="485">
                  <c:v>22.375330324577099</c:v>
                </c:pt>
                <c:pt idx="486">
                  <c:v>0.71971299963110102</c:v>
                </c:pt>
                <c:pt idx="487">
                  <c:v>0.91709118183032001</c:v>
                </c:pt>
                <c:pt idx="488">
                  <c:v>0.28433793454008499</c:v>
                </c:pt>
                <c:pt idx="489">
                  <c:v>7.9104189848744202</c:v>
                </c:pt>
                <c:pt idx="490">
                  <c:v>6.1849861486614301</c:v>
                </c:pt>
                <c:pt idx="491">
                  <c:v>32.268424019932901</c:v>
                </c:pt>
                <c:pt idx="492">
                  <c:v>8.6817591260937093</c:v>
                </c:pt>
                <c:pt idx="493">
                  <c:v>19.553771767552099</c:v>
                </c:pt>
                <c:pt idx="494">
                  <c:v>0.26966089208865301</c:v>
                </c:pt>
                <c:pt idx="495">
                  <c:v>1.6563004285284</c:v>
                </c:pt>
                <c:pt idx="496">
                  <c:v>3.6677701829758602</c:v>
                </c:pt>
                <c:pt idx="497">
                  <c:v>7.3403591279534801</c:v>
                </c:pt>
                <c:pt idx="498">
                  <c:v>8.3132719910964497</c:v>
                </c:pt>
                <c:pt idx="499">
                  <c:v>8.7092583146920894</c:v>
                </c:pt>
                <c:pt idx="500">
                  <c:v>5.6682337485652701</c:v>
                </c:pt>
                <c:pt idx="501">
                  <c:v>1.5052208921436101</c:v>
                </c:pt>
                <c:pt idx="502">
                  <c:v>0.369716820943017</c:v>
                </c:pt>
                <c:pt idx="503">
                  <c:v>1.7386463593333601</c:v>
                </c:pt>
                <c:pt idx="504">
                  <c:v>0.27134858679038498</c:v>
                </c:pt>
                <c:pt idx="505">
                  <c:v>15.682750256343001</c:v>
                </c:pt>
                <c:pt idx="506">
                  <c:v>0.296397861470579</c:v>
                </c:pt>
                <c:pt idx="507">
                  <c:v>0.13561547209292299</c:v>
                </c:pt>
                <c:pt idx="508">
                  <c:v>5.3850723396554301</c:v>
                </c:pt>
                <c:pt idx="509">
                  <c:v>5.53788869265831</c:v>
                </c:pt>
                <c:pt idx="510">
                  <c:v>5.6184373003547003</c:v>
                </c:pt>
                <c:pt idx="511">
                  <c:v>0.871010205612198</c:v>
                </c:pt>
                <c:pt idx="512">
                  <c:v>29.897848597822101</c:v>
                </c:pt>
                <c:pt idx="513">
                  <c:v>8.5956000697881496</c:v>
                </c:pt>
                <c:pt idx="514">
                  <c:v>8.6470190860638194</c:v>
                </c:pt>
                <c:pt idx="515">
                  <c:v>5.9847108832478204</c:v>
                </c:pt>
                <c:pt idx="516">
                  <c:v>1.1156349308992699</c:v>
                </c:pt>
                <c:pt idx="517">
                  <c:v>26.170484879519801</c:v>
                </c:pt>
                <c:pt idx="518">
                  <c:v>7.9057868925458603</c:v>
                </c:pt>
                <c:pt idx="519">
                  <c:v>8.3498178360372304</c:v>
                </c:pt>
                <c:pt idx="520">
                  <c:v>8.5116517879670504</c:v>
                </c:pt>
                <c:pt idx="521">
                  <c:v>4.98073265013171</c:v>
                </c:pt>
                <c:pt idx="522">
                  <c:v>21.0680550615645</c:v>
                </c:pt>
                <c:pt idx="523">
                  <c:v>7.1608070629931504</c:v>
                </c:pt>
                <c:pt idx="524">
                  <c:v>13.1190942712135</c:v>
                </c:pt>
                <c:pt idx="525">
                  <c:v>5.1912412601097504</c:v>
                </c:pt>
                <c:pt idx="526">
                  <c:v>5.3659219461514498</c:v>
                </c:pt>
                <c:pt idx="527">
                  <c:v>17.680837477836</c:v>
                </c:pt>
                <c:pt idx="528">
                  <c:v>4.3448511407189701</c:v>
                </c:pt>
                <c:pt idx="529">
                  <c:v>4.9510998740491496</c:v>
                </c:pt>
                <c:pt idx="530">
                  <c:v>0.16659334984942301</c:v>
                </c:pt>
                <c:pt idx="531">
                  <c:v>3.7552094425012998</c:v>
                </c:pt>
                <c:pt idx="532">
                  <c:v>9.0821175365590907</c:v>
                </c:pt>
                <c:pt idx="533">
                  <c:v>9.5468718929937193</c:v>
                </c:pt>
                <c:pt idx="534">
                  <c:v>9.8862468092915208</c:v>
                </c:pt>
                <c:pt idx="535">
                  <c:v>6.0471559234861703</c:v>
                </c:pt>
                <c:pt idx="536">
                  <c:v>4.3999652419266004</c:v>
                </c:pt>
                <c:pt idx="537">
                  <c:v>18.162408077029099</c:v>
                </c:pt>
                <c:pt idx="538">
                  <c:v>18.786289777649099</c:v>
                </c:pt>
                <c:pt idx="539">
                  <c:v>19.229117483284998</c:v>
                </c:pt>
                <c:pt idx="540">
                  <c:v>13.486382907615299</c:v>
                </c:pt>
                <c:pt idx="541">
                  <c:v>14.0563406672544</c:v>
                </c:pt>
                <c:pt idx="542">
                  <c:v>14.4663351419312</c:v>
                </c:pt>
                <c:pt idx="543">
                  <c:v>3.4778760557287001</c:v>
                </c:pt>
                <c:pt idx="544">
                  <c:v>4.5994088252258898</c:v>
                </c:pt>
                <c:pt idx="545">
                  <c:v>22.050028766818599</c:v>
                </c:pt>
                <c:pt idx="546">
                  <c:v>22.731681956554901</c:v>
                </c:pt>
                <c:pt idx="547">
                  <c:v>23.212597178285399</c:v>
                </c:pt>
                <c:pt idx="548">
                  <c:v>21.0072484610033</c:v>
                </c:pt>
                <c:pt idx="549">
                  <c:v>17.216328268489001</c:v>
                </c:pt>
                <c:pt idx="550">
                  <c:v>8.4052942522107195</c:v>
                </c:pt>
                <c:pt idx="551">
                  <c:v>12.638544040037401</c:v>
                </c:pt>
                <c:pt idx="552">
                  <c:v>0.160559595169735</c:v>
                </c:pt>
                <c:pt idx="553">
                  <c:v>0.19402396972670399</c:v>
                </c:pt>
                <c:pt idx="554">
                  <c:v>2.9037125313296501</c:v>
                </c:pt>
                <c:pt idx="555">
                  <c:v>4.0324564308772803</c:v>
                </c:pt>
                <c:pt idx="556">
                  <c:v>0.22827213699805299</c:v>
                </c:pt>
                <c:pt idx="557">
                  <c:v>11.238875849945</c:v>
                </c:pt>
                <c:pt idx="558">
                  <c:v>15.6061023936646</c:v>
                </c:pt>
                <c:pt idx="559">
                  <c:v>5.2442035515345902</c:v>
                </c:pt>
                <c:pt idx="560">
                  <c:v>2.9062398595718202</c:v>
                </c:pt>
                <c:pt idx="561">
                  <c:v>19.2073695003408</c:v>
                </c:pt>
                <c:pt idx="562">
                  <c:v>7.32394563994671</c:v>
                </c:pt>
                <c:pt idx="563">
                  <c:v>3.48790151998256</c:v>
                </c:pt>
                <c:pt idx="564">
                  <c:v>4.6712442367426403</c:v>
                </c:pt>
                <c:pt idx="565">
                  <c:v>2.95450727676561</c:v>
                </c:pt>
                <c:pt idx="566">
                  <c:v>12.223696088242299</c:v>
                </c:pt>
                <c:pt idx="567">
                  <c:v>15.3228368251952</c:v>
                </c:pt>
                <c:pt idx="568">
                  <c:v>8.4632365778644303</c:v>
                </c:pt>
                <c:pt idx="569">
                  <c:v>0.111897137582122</c:v>
                </c:pt>
                <c:pt idx="570">
                  <c:v>5.3020702506859596</c:v>
                </c:pt>
                <c:pt idx="571">
                  <c:v>3.1696545933993597E-2</c:v>
                </c:pt>
                <c:pt idx="572">
                  <c:v>0.195761872291148</c:v>
                </c:pt>
                <c:pt idx="573">
                  <c:v>0.196120564924706</c:v>
                </c:pt>
                <c:pt idx="574">
                  <c:v>0.192939371767129</c:v>
                </c:pt>
                <c:pt idx="575">
                  <c:v>0.195048454885275</c:v>
                </c:pt>
                <c:pt idx="576">
                  <c:v>0.92704734723764204</c:v>
                </c:pt>
                <c:pt idx="577">
                  <c:v>0.18935704702890499</c:v>
                </c:pt>
                <c:pt idx="578">
                  <c:v>0.918696856834745</c:v>
                </c:pt>
                <c:pt idx="579">
                  <c:v>0.1821139420849</c:v>
                </c:pt>
                <c:pt idx="580">
                  <c:v>0.90244100830097795</c:v>
                </c:pt>
                <c:pt idx="581">
                  <c:v>0.85696109811902099</c:v>
                </c:pt>
                <c:pt idx="582">
                  <c:v>0.78752802782382603</c:v>
                </c:pt>
                <c:pt idx="583">
                  <c:v>1.3801397438040699</c:v>
                </c:pt>
                <c:pt idx="584">
                  <c:v>0.67106029431518599</c:v>
                </c:pt>
                <c:pt idx="585">
                  <c:v>1.32482205488202</c:v>
                </c:pt>
                <c:pt idx="586">
                  <c:v>1.2265154233878</c:v>
                </c:pt>
                <c:pt idx="587">
                  <c:v>1.0032339826321901</c:v>
                </c:pt>
                <c:pt idx="588">
                  <c:v>0.76088261503204102</c:v>
                </c:pt>
                <c:pt idx="589">
                  <c:v>0.50137863186692899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6240-BB1C-AA764E3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scatterChart>
        <c:scatterStyle val="lineMarker"/>
        <c:varyColors val="0"/>
        <c:ser>
          <c:idx val="3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x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C-6240-BB1C-AA764E3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7903"/>
        <c:axId val="747530255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valAx>
        <c:axId val="747530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8817903"/>
        <c:crosses val="max"/>
        <c:crossBetween val="midCat"/>
      </c:valAx>
      <c:valAx>
        <c:axId val="210881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5302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61786601885419301"/>
          <c:h val="3.391021140153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ranked!$F$2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8A-1842-B1A8-3992DCC99A65}"/>
              </c:ext>
            </c:extLst>
          </c:dPt>
          <c:x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ranked!$F$3:$F$592</c:f>
              <c:numCache>
                <c:formatCode>General</c:formatCode>
                <c:ptCount val="590"/>
                <c:pt idx="0">
                  <c:v>3.6150790000000002E-2</c:v>
                </c:pt>
                <c:pt idx="1">
                  <c:v>3.3872399999999997E-2</c:v>
                </c:pt>
                <c:pt idx="2">
                  <c:v>3.1246650000000001E-2</c:v>
                </c:pt>
                <c:pt idx="3">
                  <c:v>0.37710041999999999</c:v>
                </c:pt>
                <c:pt idx="4">
                  <c:v>24.284958580000001</c:v>
                </c:pt>
                <c:pt idx="5">
                  <c:v>24.822740840000002</c:v>
                </c:pt>
                <c:pt idx="6">
                  <c:v>25.432876910000001</c:v>
                </c:pt>
                <c:pt idx="7">
                  <c:v>16.298835239999999</c:v>
                </c:pt>
                <c:pt idx="8">
                  <c:v>16.61556659</c:v>
                </c:pt>
                <c:pt idx="9">
                  <c:v>16.972882370000001</c:v>
                </c:pt>
                <c:pt idx="10">
                  <c:v>33.328336909999997</c:v>
                </c:pt>
                <c:pt idx="11">
                  <c:v>32.418803480000001</c:v>
                </c:pt>
                <c:pt idx="12">
                  <c:v>15.62852417</c:v>
                </c:pt>
                <c:pt idx="13">
                  <c:v>4.818911E-2</c:v>
                </c:pt>
                <c:pt idx="14">
                  <c:v>4.9574149999999997E-2</c:v>
                </c:pt>
                <c:pt idx="15">
                  <c:v>9.785336E-2</c:v>
                </c:pt>
                <c:pt idx="16">
                  <c:v>0.10091962</c:v>
                </c:pt>
                <c:pt idx="17">
                  <c:v>23.15618641</c:v>
                </c:pt>
                <c:pt idx="18">
                  <c:v>31.62221289</c:v>
                </c:pt>
                <c:pt idx="19">
                  <c:v>0.23320247</c:v>
                </c:pt>
                <c:pt idx="20">
                  <c:v>0.24039083999999999</c:v>
                </c:pt>
                <c:pt idx="21">
                  <c:v>9.4043570000000007E-2</c:v>
                </c:pt>
                <c:pt idx="22">
                  <c:v>2.818756E-2</c:v>
                </c:pt>
                <c:pt idx="23">
                  <c:v>14.96191819</c:v>
                </c:pt>
                <c:pt idx="24">
                  <c:v>29.965518119999999</c:v>
                </c:pt>
                <c:pt idx="25">
                  <c:v>4.645846E-2</c:v>
                </c:pt>
                <c:pt idx="26">
                  <c:v>8.9182479999999995E-2</c:v>
                </c:pt>
                <c:pt idx="27">
                  <c:v>0.18470111</c:v>
                </c:pt>
                <c:pt idx="28">
                  <c:v>0.18972947000000001</c:v>
                </c:pt>
                <c:pt idx="29">
                  <c:v>0.22832562000000001</c:v>
                </c:pt>
                <c:pt idx="30">
                  <c:v>22.046085349999998</c:v>
                </c:pt>
                <c:pt idx="31">
                  <c:v>2.4578200000000001E-2</c:v>
                </c:pt>
                <c:pt idx="32">
                  <c:v>4.4234379999999997E-2</c:v>
                </c:pt>
                <c:pt idx="33">
                  <c:v>0.17839706999999999</c:v>
                </c:pt>
                <c:pt idx="34">
                  <c:v>0.17468606</c:v>
                </c:pt>
                <c:pt idx="35">
                  <c:v>0.22213184</c:v>
                </c:pt>
                <c:pt idx="36">
                  <c:v>8.2765309999999995E-2</c:v>
                </c:pt>
                <c:pt idx="37">
                  <c:v>0.17026140000000001</c:v>
                </c:pt>
                <c:pt idx="38">
                  <c:v>4.1865178900000002</c:v>
                </c:pt>
                <c:pt idx="39">
                  <c:v>4.1767199799999997</c:v>
                </c:pt>
                <c:pt idx="40">
                  <c:v>41.705566500000003</c:v>
                </c:pt>
                <c:pt idx="41">
                  <c:v>42.655513620000001</c:v>
                </c:pt>
                <c:pt idx="42">
                  <c:v>0.21400443</c:v>
                </c:pt>
                <c:pt idx="43">
                  <c:v>0.17105322000000001</c:v>
                </c:pt>
                <c:pt idx="44">
                  <c:v>13.264588290000001</c:v>
                </c:pt>
                <c:pt idx="45">
                  <c:v>40.865489959999998</c:v>
                </c:pt>
                <c:pt idx="46">
                  <c:v>28.356135200000001</c:v>
                </c:pt>
                <c:pt idx="47">
                  <c:v>4.127078E-2</c:v>
                </c:pt>
                <c:pt idx="48">
                  <c:v>0.20462289</c:v>
                </c:pt>
                <c:pt idx="49">
                  <c:v>0.20988082999999999</c:v>
                </c:pt>
                <c:pt idx="50">
                  <c:v>3.86049811</c:v>
                </c:pt>
                <c:pt idx="51">
                  <c:v>0.16422275</c:v>
                </c:pt>
                <c:pt idx="52">
                  <c:v>4.0999573500000004</c:v>
                </c:pt>
                <c:pt idx="53">
                  <c:v>4.12841039</c:v>
                </c:pt>
                <c:pt idx="54">
                  <c:v>4.1489769799999996</c:v>
                </c:pt>
                <c:pt idx="55">
                  <c:v>39.093692619999999</c:v>
                </c:pt>
                <c:pt idx="56">
                  <c:v>0.19800887</c:v>
                </c:pt>
                <c:pt idx="57">
                  <c:v>0.15936015000000001</c:v>
                </c:pt>
                <c:pt idx="58">
                  <c:v>0.20619288999999999</c:v>
                </c:pt>
                <c:pt idx="59">
                  <c:v>0.24688006000000001</c:v>
                </c:pt>
                <c:pt idx="60">
                  <c:v>0.30757192999999999</c:v>
                </c:pt>
                <c:pt idx="61">
                  <c:v>0.33502566</c:v>
                </c:pt>
                <c:pt idx="62">
                  <c:v>0.35067626000000002</c:v>
                </c:pt>
                <c:pt idx="63">
                  <c:v>0.20287042999999999</c:v>
                </c:pt>
                <c:pt idx="64">
                  <c:v>3.98996196</c:v>
                </c:pt>
                <c:pt idx="65">
                  <c:v>5.13682616</c:v>
                </c:pt>
                <c:pt idx="66">
                  <c:v>19.274100489999999</c:v>
                </c:pt>
                <c:pt idx="67">
                  <c:v>0.18943645000000001</c:v>
                </c:pt>
                <c:pt idx="68">
                  <c:v>5.0189108999999998</c:v>
                </c:pt>
                <c:pt idx="69">
                  <c:v>5.0856193699999999</c:v>
                </c:pt>
                <c:pt idx="70">
                  <c:v>5.1234515700000003</c:v>
                </c:pt>
                <c:pt idx="71">
                  <c:v>139.31865417</c:v>
                </c:pt>
                <c:pt idx="72">
                  <c:v>143.94991689</c:v>
                </c:pt>
                <c:pt idx="73">
                  <c:v>148.89967408000001</c:v>
                </c:pt>
                <c:pt idx="74">
                  <c:v>152.39305869</c:v>
                </c:pt>
                <c:pt idx="75">
                  <c:v>4.8698614100000004</c:v>
                </c:pt>
                <c:pt idx="76">
                  <c:v>5.0576098500000004</c:v>
                </c:pt>
                <c:pt idx="77">
                  <c:v>2.0255430000000001E-2</c:v>
                </c:pt>
                <c:pt idx="78">
                  <c:v>3.7125279999999997E-2</c:v>
                </c:pt>
                <c:pt idx="79">
                  <c:v>7.3902490000000001E-2</c:v>
                </c:pt>
                <c:pt idx="80">
                  <c:v>37.339844630000002</c:v>
                </c:pt>
                <c:pt idx="81">
                  <c:v>88.849843149999998</c:v>
                </c:pt>
                <c:pt idx="82">
                  <c:v>88.692893409999996</c:v>
                </c:pt>
                <c:pt idx="83">
                  <c:v>89.205019140000005</c:v>
                </c:pt>
                <c:pt idx="84">
                  <c:v>89.803331720000003</c:v>
                </c:pt>
                <c:pt idx="85">
                  <c:v>0.17788469000000001</c:v>
                </c:pt>
                <c:pt idx="86">
                  <c:v>89.102121409999995</c:v>
                </c:pt>
                <c:pt idx="87">
                  <c:v>89.723093399999996</c:v>
                </c:pt>
                <c:pt idx="88">
                  <c:v>24.421291549999999</c:v>
                </c:pt>
                <c:pt idx="89">
                  <c:v>89.764799420000003</c:v>
                </c:pt>
                <c:pt idx="90">
                  <c:v>284.90519637</c:v>
                </c:pt>
                <c:pt idx="91">
                  <c:v>272.94871878999999</c:v>
                </c:pt>
                <c:pt idx="92">
                  <c:v>3.5180440700000002</c:v>
                </c:pt>
                <c:pt idx="93">
                  <c:v>0.18668287</c:v>
                </c:pt>
                <c:pt idx="94">
                  <c:v>1.3422120399999999</c:v>
                </c:pt>
                <c:pt idx="95">
                  <c:v>0.14399437000000001</c:v>
                </c:pt>
                <c:pt idx="96">
                  <c:v>0.14665421000000001</c:v>
                </c:pt>
                <c:pt idx="97">
                  <c:v>85.930271099999999</c:v>
                </c:pt>
                <c:pt idx="98">
                  <c:v>391.48997847999999</c:v>
                </c:pt>
                <c:pt idx="99">
                  <c:v>409.36939232999998</c:v>
                </c:pt>
                <c:pt idx="100">
                  <c:v>4.6955532299999998</c:v>
                </c:pt>
                <c:pt idx="101">
                  <c:v>84.798280160000004</c:v>
                </c:pt>
                <c:pt idx="102">
                  <c:v>524.31390161000002</c:v>
                </c:pt>
                <c:pt idx="103">
                  <c:v>82.976480859999995</c:v>
                </c:pt>
                <c:pt idx="104">
                  <c:v>256.7842119</c:v>
                </c:pt>
                <c:pt idx="105">
                  <c:v>631.82684969000002</c:v>
                </c:pt>
                <c:pt idx="106">
                  <c:v>11.03839703</c:v>
                </c:pt>
                <c:pt idx="107">
                  <c:v>3.14595249</c:v>
                </c:pt>
                <c:pt idx="108">
                  <c:v>81.574449819999998</c:v>
                </c:pt>
                <c:pt idx="109">
                  <c:v>1.1340943999999999</c:v>
                </c:pt>
                <c:pt idx="110">
                  <c:v>4.2402375399999999</c:v>
                </c:pt>
                <c:pt idx="111">
                  <c:v>130.89608379000001</c:v>
                </c:pt>
                <c:pt idx="112">
                  <c:v>32.91048636</c:v>
                </c:pt>
                <c:pt idx="113">
                  <c:v>79.558043870000006</c:v>
                </c:pt>
                <c:pt idx="114">
                  <c:v>498.90306838999999</c:v>
                </c:pt>
                <c:pt idx="115">
                  <c:v>0.16147368000000001</c:v>
                </c:pt>
                <c:pt idx="116">
                  <c:v>14.952229129999999</c:v>
                </c:pt>
                <c:pt idx="117">
                  <c:v>15.56934717</c:v>
                </c:pt>
                <c:pt idx="118">
                  <c:v>16.066683050000002</c:v>
                </c:pt>
                <c:pt idx="119">
                  <c:v>147.24720980000001</c:v>
                </c:pt>
                <c:pt idx="120">
                  <c:v>76.410125379999997</c:v>
                </c:pt>
                <c:pt idx="121">
                  <c:v>8.6801667200000008</c:v>
                </c:pt>
                <c:pt idx="122">
                  <c:v>0.16099105999999999</c:v>
                </c:pt>
                <c:pt idx="123">
                  <c:v>8.5482963900000009</c:v>
                </c:pt>
                <c:pt idx="124">
                  <c:v>14.166130369999999</c:v>
                </c:pt>
                <c:pt idx="125">
                  <c:v>15.75285622</c:v>
                </c:pt>
                <c:pt idx="126">
                  <c:v>3.7547821400000001</c:v>
                </c:pt>
                <c:pt idx="127">
                  <c:v>149.28613870999999</c:v>
                </c:pt>
                <c:pt idx="128">
                  <c:v>3.0914730000000001E-2</c:v>
                </c:pt>
                <c:pt idx="129">
                  <c:v>1.4984519999999999E-2</c:v>
                </c:pt>
                <c:pt idx="130">
                  <c:v>149.15395749000001</c:v>
                </c:pt>
                <c:pt idx="131">
                  <c:v>123.433837</c:v>
                </c:pt>
                <c:pt idx="132">
                  <c:v>242.42724102</c:v>
                </c:pt>
                <c:pt idx="133">
                  <c:v>5.8131199499999999</c:v>
                </c:pt>
                <c:pt idx="134">
                  <c:v>149.01102505</c:v>
                </c:pt>
                <c:pt idx="135">
                  <c:v>367.41915428999999</c:v>
                </c:pt>
                <c:pt idx="136">
                  <c:v>1.02784553</c:v>
                </c:pt>
                <c:pt idx="137">
                  <c:v>0.57766156999999996</c:v>
                </c:pt>
                <c:pt idx="138">
                  <c:v>0.60492250999999997</c:v>
                </c:pt>
                <c:pt idx="139">
                  <c:v>5.8443018200000001</c:v>
                </c:pt>
                <c:pt idx="140">
                  <c:v>6.086681E-2</c:v>
                </c:pt>
                <c:pt idx="141">
                  <c:v>599.27635299999997</c:v>
                </c:pt>
                <c:pt idx="142">
                  <c:v>19.588847810000001</c:v>
                </c:pt>
                <c:pt idx="143">
                  <c:v>145.52466196</c:v>
                </c:pt>
                <c:pt idx="144">
                  <c:v>146.89944561999999</c:v>
                </c:pt>
                <c:pt idx="145">
                  <c:v>0.55964687999999996</c:v>
                </c:pt>
                <c:pt idx="146">
                  <c:v>0.12352794</c:v>
                </c:pt>
                <c:pt idx="147">
                  <c:v>74.065647209999995</c:v>
                </c:pt>
                <c:pt idx="148">
                  <c:v>5.72583485</c:v>
                </c:pt>
                <c:pt idx="149">
                  <c:v>465.09208947000002</c:v>
                </c:pt>
                <c:pt idx="150">
                  <c:v>146.05036866</c:v>
                </c:pt>
                <c:pt idx="151">
                  <c:v>0.12071524</c:v>
                </c:pt>
                <c:pt idx="152">
                  <c:v>0.53730531999999998</c:v>
                </c:pt>
                <c:pt idx="153">
                  <c:v>5.6620720200000001</c:v>
                </c:pt>
                <c:pt idx="154">
                  <c:v>2.7362708699999998</c:v>
                </c:pt>
                <c:pt idx="155">
                  <c:v>218.04515101000001</c:v>
                </c:pt>
                <c:pt idx="156">
                  <c:v>346.13687306999998</c:v>
                </c:pt>
                <c:pt idx="157">
                  <c:v>5.5751532600000004</c:v>
                </c:pt>
                <c:pt idx="158">
                  <c:v>2.69753014</c:v>
                </c:pt>
                <c:pt idx="159">
                  <c:v>26.961006099999999</c:v>
                </c:pt>
                <c:pt idx="160">
                  <c:v>27.799118360000001</c:v>
                </c:pt>
                <c:pt idx="161">
                  <c:v>556.28802879</c:v>
                </c:pt>
                <c:pt idx="162">
                  <c:v>133.07098553</c:v>
                </c:pt>
                <c:pt idx="163">
                  <c:v>0.86564730000000001</c:v>
                </c:pt>
                <c:pt idx="164">
                  <c:v>27.17886936</c:v>
                </c:pt>
                <c:pt idx="165">
                  <c:v>70.806817890000005</c:v>
                </c:pt>
                <c:pt idx="166">
                  <c:v>5.2526202499999997</c:v>
                </c:pt>
                <c:pt idx="167">
                  <c:v>25.919097130000001</c:v>
                </c:pt>
                <c:pt idx="168">
                  <c:v>136.57738197</c:v>
                </c:pt>
                <c:pt idx="169">
                  <c:v>13.130635010000001</c:v>
                </c:pt>
                <c:pt idx="170">
                  <c:v>0.50886527999999998</c:v>
                </c:pt>
                <c:pt idx="171">
                  <c:v>2.5806121399999999</c:v>
                </c:pt>
                <c:pt idx="172">
                  <c:v>24.58876978</c:v>
                </c:pt>
                <c:pt idx="173">
                  <c:v>110.80058907</c:v>
                </c:pt>
                <c:pt idx="174">
                  <c:v>435.57302777000001</c:v>
                </c:pt>
                <c:pt idx="175">
                  <c:v>8.1167106100000002</c:v>
                </c:pt>
                <c:pt idx="176">
                  <c:v>127.61066719999999</c:v>
                </c:pt>
                <c:pt idx="177">
                  <c:v>65.969166790000003</c:v>
                </c:pt>
                <c:pt idx="178">
                  <c:v>3.5422183199999999</c:v>
                </c:pt>
                <c:pt idx="179">
                  <c:v>3.5930141799999999</c:v>
                </c:pt>
                <c:pt idx="180">
                  <c:v>9.2328869999999993E-2</c:v>
                </c:pt>
                <c:pt idx="181">
                  <c:v>0.13632074</c:v>
                </c:pt>
                <c:pt idx="182">
                  <c:v>0.11394627</c:v>
                </c:pt>
                <c:pt idx="183">
                  <c:v>2.4863190199999998</c:v>
                </c:pt>
                <c:pt idx="184">
                  <c:v>310.20089818000002</c:v>
                </c:pt>
                <c:pt idx="185">
                  <c:v>519.05432905999999</c:v>
                </c:pt>
                <c:pt idx="186">
                  <c:v>4.8983937400000004</c:v>
                </c:pt>
                <c:pt idx="187">
                  <c:v>123.55479574</c:v>
                </c:pt>
                <c:pt idx="188">
                  <c:v>2.9975168499999998</c:v>
                </c:pt>
                <c:pt idx="189">
                  <c:v>198.11932429000001</c:v>
                </c:pt>
                <c:pt idx="190">
                  <c:v>11.704681770000001</c:v>
                </c:pt>
                <c:pt idx="191">
                  <c:v>3.04878049</c:v>
                </c:pt>
                <c:pt idx="192">
                  <c:v>2.9663434099999999</c:v>
                </c:pt>
                <c:pt idx="193">
                  <c:v>281.02486082000001</c:v>
                </c:pt>
                <c:pt idx="194">
                  <c:v>386.51000196000001</c:v>
                </c:pt>
                <c:pt idx="195">
                  <c:v>3.0247631699999999</c:v>
                </c:pt>
                <c:pt idx="196">
                  <c:v>4.2389987900000001</c:v>
                </c:pt>
                <c:pt idx="197">
                  <c:v>3.3752099699999998</c:v>
                </c:pt>
                <c:pt idx="198">
                  <c:v>35.120946400000001</c:v>
                </c:pt>
                <c:pt idx="199">
                  <c:v>35.619204070000002</c:v>
                </c:pt>
                <c:pt idx="200">
                  <c:v>2.9303278700000002</c:v>
                </c:pt>
                <c:pt idx="201">
                  <c:v>2.5862069000000001</c:v>
                </c:pt>
                <c:pt idx="202">
                  <c:v>12.0758087</c:v>
                </c:pt>
                <c:pt idx="203">
                  <c:v>2.5693253999999999</c:v>
                </c:pt>
                <c:pt idx="204">
                  <c:v>2.8384279499999998</c:v>
                </c:pt>
                <c:pt idx="205">
                  <c:v>2.8882470599999999</c:v>
                </c:pt>
                <c:pt idx="206">
                  <c:v>0.47143508000000001</c:v>
                </c:pt>
                <c:pt idx="207">
                  <c:v>22.831026869999999</c:v>
                </c:pt>
                <c:pt idx="208">
                  <c:v>33.616183190000001</c:v>
                </c:pt>
                <c:pt idx="209">
                  <c:v>34.4778898</c:v>
                </c:pt>
                <c:pt idx="210">
                  <c:v>2.52807038</c:v>
                </c:pt>
                <c:pt idx="211">
                  <c:v>3.8881336200000001</c:v>
                </c:pt>
                <c:pt idx="212">
                  <c:v>3.9913739499999998</c:v>
                </c:pt>
                <c:pt idx="213">
                  <c:v>4.0831118599999998</c:v>
                </c:pt>
                <c:pt idx="214">
                  <c:v>4.16516821</c:v>
                </c:pt>
                <c:pt idx="215">
                  <c:v>3.2691051600000001</c:v>
                </c:pt>
                <c:pt idx="216">
                  <c:v>3.3233915600000001</c:v>
                </c:pt>
                <c:pt idx="217">
                  <c:v>3.3707544999999999</c:v>
                </c:pt>
                <c:pt idx="218">
                  <c:v>3.4124390600000001</c:v>
                </c:pt>
                <c:pt idx="219">
                  <c:v>3.44940867</c:v>
                </c:pt>
                <c:pt idx="220">
                  <c:v>2.7785199</c:v>
                </c:pt>
                <c:pt idx="221">
                  <c:v>2.43677477</c:v>
                </c:pt>
                <c:pt idx="222">
                  <c:v>2.4724901500000001</c:v>
                </c:pt>
                <c:pt idx="223">
                  <c:v>2.5024999999999999</c:v>
                </c:pt>
                <c:pt idx="224">
                  <c:v>2.55011856</c:v>
                </c:pt>
                <c:pt idx="225">
                  <c:v>11.542226299999999</c:v>
                </c:pt>
                <c:pt idx="226">
                  <c:v>32.40146738</c:v>
                </c:pt>
                <c:pt idx="227">
                  <c:v>457.77443461000001</c:v>
                </c:pt>
                <c:pt idx="228">
                  <c:v>109.61867947</c:v>
                </c:pt>
                <c:pt idx="229">
                  <c:v>117.93239766000001</c:v>
                </c:pt>
                <c:pt idx="230">
                  <c:v>58.03856528</c:v>
                </c:pt>
                <c:pt idx="231">
                  <c:v>8.4151199999999999E-3</c:v>
                </c:pt>
                <c:pt idx="232">
                  <c:v>8.1289669999999994E-2</c:v>
                </c:pt>
                <c:pt idx="233">
                  <c:v>2.3935558100000001</c:v>
                </c:pt>
                <c:pt idx="234">
                  <c:v>3.20625749</c:v>
                </c:pt>
                <c:pt idx="235">
                  <c:v>3.77108284</c:v>
                </c:pt>
                <c:pt idx="236">
                  <c:v>2.7051129600000001</c:v>
                </c:pt>
                <c:pt idx="237">
                  <c:v>4.0741379000000002</c:v>
                </c:pt>
                <c:pt idx="238">
                  <c:v>4.9727681700000002</c:v>
                </c:pt>
                <c:pt idx="239">
                  <c:v>3.1326499399999999</c:v>
                </c:pt>
                <c:pt idx="240">
                  <c:v>7.0490367899999997</c:v>
                </c:pt>
                <c:pt idx="241">
                  <c:v>3.0452606000000002</c:v>
                </c:pt>
                <c:pt idx="242">
                  <c:v>2.2726326700000001</c:v>
                </c:pt>
                <c:pt idx="243">
                  <c:v>3.6372518500000002</c:v>
                </c:pt>
                <c:pt idx="244">
                  <c:v>10.86981434</c:v>
                </c:pt>
                <c:pt idx="245">
                  <c:v>2.3401910400000001</c:v>
                </c:pt>
                <c:pt idx="246">
                  <c:v>2.1022482600000001</c:v>
                </c:pt>
                <c:pt idx="247">
                  <c:v>2.34359764</c:v>
                </c:pt>
                <c:pt idx="248">
                  <c:v>42.655737139999999</c:v>
                </c:pt>
                <c:pt idx="249">
                  <c:v>43.219969579999997</c:v>
                </c:pt>
                <c:pt idx="250">
                  <c:v>43.653037830000002</c:v>
                </c:pt>
                <c:pt idx="251">
                  <c:v>2.4942440499999998</c:v>
                </c:pt>
                <c:pt idx="252">
                  <c:v>4.7512902400000003</c:v>
                </c:pt>
                <c:pt idx="253">
                  <c:v>40.791868729999997</c:v>
                </c:pt>
                <c:pt idx="254">
                  <c:v>41.890117240000002</c:v>
                </c:pt>
                <c:pt idx="255">
                  <c:v>4.8674256900000001</c:v>
                </c:pt>
                <c:pt idx="256">
                  <c:v>2.9398190899999999</c:v>
                </c:pt>
                <c:pt idx="257">
                  <c:v>2.61306533</c:v>
                </c:pt>
                <c:pt idx="258">
                  <c:v>167.50482067999999</c:v>
                </c:pt>
                <c:pt idx="259">
                  <c:v>347.38094818000002</c:v>
                </c:pt>
                <c:pt idx="260">
                  <c:v>199.41899530000001</c:v>
                </c:pt>
                <c:pt idx="261">
                  <c:v>4.6226135499999996</c:v>
                </c:pt>
                <c:pt idx="262">
                  <c:v>4.4792482400000004</c:v>
                </c:pt>
                <c:pt idx="263">
                  <c:v>0.40436149999999998</c:v>
                </c:pt>
                <c:pt idx="264">
                  <c:v>30.56094216</c:v>
                </c:pt>
                <c:pt idx="265">
                  <c:v>3.4827536700000001</c:v>
                </c:pt>
                <c:pt idx="266">
                  <c:v>2.0584310000000001E-2</c:v>
                </c:pt>
                <c:pt idx="267">
                  <c:v>2.9569653599999999</c:v>
                </c:pt>
                <c:pt idx="268">
                  <c:v>202.57589440000001</c:v>
                </c:pt>
                <c:pt idx="269">
                  <c:v>103.76660599</c:v>
                </c:pt>
                <c:pt idx="270">
                  <c:v>9.99628826</c:v>
                </c:pt>
                <c:pt idx="271">
                  <c:v>2.8100874899999999</c:v>
                </c:pt>
                <c:pt idx="272">
                  <c:v>20.652054589999999</c:v>
                </c:pt>
                <c:pt idx="273">
                  <c:v>9.2905000000000001E-2</c:v>
                </c:pt>
                <c:pt idx="274">
                  <c:v>2.1843495000000002</c:v>
                </c:pt>
                <c:pt idx="275">
                  <c:v>4.3185269499999999</c:v>
                </c:pt>
                <c:pt idx="276">
                  <c:v>0.13797554000000001</c:v>
                </c:pt>
                <c:pt idx="277">
                  <c:v>0.78699412000000002</c:v>
                </c:pt>
                <c:pt idx="278">
                  <c:v>0.79370989000000003</c:v>
                </c:pt>
                <c:pt idx="279">
                  <c:v>0.80152677999999999</c:v>
                </c:pt>
                <c:pt idx="280">
                  <c:v>0.80400123000000001</c:v>
                </c:pt>
                <c:pt idx="281">
                  <c:v>0.78749694999999997</c:v>
                </c:pt>
                <c:pt idx="282">
                  <c:v>0.79938622999999998</c:v>
                </c:pt>
                <c:pt idx="283">
                  <c:v>0.80317559999999999</c:v>
                </c:pt>
                <c:pt idx="284">
                  <c:v>20.400461549999999</c:v>
                </c:pt>
                <c:pt idx="285">
                  <c:v>39.084066640000003</c:v>
                </c:pt>
                <c:pt idx="286">
                  <c:v>236.53089419</c:v>
                </c:pt>
                <c:pt idx="287">
                  <c:v>197.44658183999999</c:v>
                </c:pt>
                <c:pt idx="288">
                  <c:v>202.33862637999999</c:v>
                </c:pt>
                <c:pt idx="289">
                  <c:v>202.79540546000001</c:v>
                </c:pt>
                <c:pt idx="290">
                  <c:v>3.3024003300000002</c:v>
                </c:pt>
                <c:pt idx="291">
                  <c:v>9.4536324799999996</c:v>
                </c:pt>
                <c:pt idx="292">
                  <c:v>6.4807199500000001</c:v>
                </c:pt>
                <c:pt idx="293">
                  <c:v>84.771823589999997</c:v>
                </c:pt>
                <c:pt idx="294">
                  <c:v>409.43613592999998</c:v>
                </c:pt>
                <c:pt idx="295">
                  <c:v>7.7758510699999999</c:v>
                </c:pt>
                <c:pt idx="296">
                  <c:v>196.58242294999999</c:v>
                </c:pt>
                <c:pt idx="297">
                  <c:v>198.84515085000001</c:v>
                </c:pt>
                <c:pt idx="298">
                  <c:v>3.0891089100000002</c:v>
                </c:pt>
                <c:pt idx="299">
                  <c:v>4.1370949399999999</c:v>
                </c:pt>
                <c:pt idx="300">
                  <c:v>0.64953925999999995</c:v>
                </c:pt>
                <c:pt idx="301">
                  <c:v>0.67699916000000004</c:v>
                </c:pt>
                <c:pt idx="302">
                  <c:v>0.69916763999999998</c:v>
                </c:pt>
                <c:pt idx="303">
                  <c:v>0.73275977999999997</c:v>
                </c:pt>
                <c:pt idx="304">
                  <c:v>0.77605022000000001</c:v>
                </c:pt>
                <c:pt idx="305">
                  <c:v>0.77738021999999996</c:v>
                </c:pt>
                <c:pt idx="306">
                  <c:v>0.39506508000000001</c:v>
                </c:pt>
                <c:pt idx="307">
                  <c:v>0.41995165000000001</c:v>
                </c:pt>
                <c:pt idx="308">
                  <c:v>10.813828060000001</c:v>
                </c:pt>
                <c:pt idx="309">
                  <c:v>19.698328969999999</c:v>
                </c:pt>
                <c:pt idx="310">
                  <c:v>14.57214806</c:v>
                </c:pt>
                <c:pt idx="311">
                  <c:v>2.0640771199999999</c:v>
                </c:pt>
                <c:pt idx="312">
                  <c:v>288.88860533000002</c:v>
                </c:pt>
                <c:pt idx="313">
                  <c:v>96.073198880000007</c:v>
                </c:pt>
                <c:pt idx="314">
                  <c:v>0.82421158999999999</c:v>
                </c:pt>
                <c:pt idx="315">
                  <c:v>0.37769825000000001</c:v>
                </c:pt>
                <c:pt idx="316">
                  <c:v>8.8155541300000007</c:v>
                </c:pt>
                <c:pt idx="317">
                  <c:v>0.75505080999999996</c:v>
                </c:pt>
                <c:pt idx="318">
                  <c:v>0.73046023000000004</c:v>
                </c:pt>
                <c:pt idx="319">
                  <c:v>3.9803789999999999E-2</c:v>
                </c:pt>
                <c:pt idx="320">
                  <c:v>2.3349797900000002</c:v>
                </c:pt>
                <c:pt idx="321">
                  <c:v>3.9306732900000001</c:v>
                </c:pt>
                <c:pt idx="322">
                  <c:v>14.031503519999999</c:v>
                </c:pt>
                <c:pt idx="323">
                  <c:v>0.75819002999999996</c:v>
                </c:pt>
                <c:pt idx="324">
                  <c:v>0.78436923000000003</c:v>
                </c:pt>
                <c:pt idx="325">
                  <c:v>13.105575290000001</c:v>
                </c:pt>
                <c:pt idx="326">
                  <c:v>0.76108452000000004</c:v>
                </c:pt>
                <c:pt idx="327">
                  <c:v>2.6465798</c:v>
                </c:pt>
                <c:pt idx="328">
                  <c:v>2.7313274500000002</c:v>
                </c:pt>
                <c:pt idx="329">
                  <c:v>18.502113120000001</c:v>
                </c:pt>
                <c:pt idx="330">
                  <c:v>0.61463668999999999</c:v>
                </c:pt>
                <c:pt idx="331">
                  <c:v>1.6060602799999999</c:v>
                </c:pt>
                <c:pt idx="332">
                  <c:v>18.934774139999998</c:v>
                </c:pt>
                <c:pt idx="333">
                  <c:v>182.07885415999999</c:v>
                </c:pt>
                <c:pt idx="334">
                  <c:v>85.507157179999993</c:v>
                </c:pt>
                <c:pt idx="335">
                  <c:v>3.3386701300000001</c:v>
                </c:pt>
                <c:pt idx="336">
                  <c:v>3.6937172</c:v>
                </c:pt>
                <c:pt idx="337">
                  <c:v>0.72588697999999996</c:v>
                </c:pt>
                <c:pt idx="338">
                  <c:v>0.69835937999999997</c:v>
                </c:pt>
                <c:pt idx="339">
                  <c:v>0.65178163</c:v>
                </c:pt>
                <c:pt idx="340">
                  <c:v>338.04499374</c:v>
                </c:pt>
                <c:pt idx="341">
                  <c:v>176.49809310000001</c:v>
                </c:pt>
                <c:pt idx="342">
                  <c:v>16.957455899999999</c:v>
                </c:pt>
                <c:pt idx="343">
                  <c:v>27.443189400000001</c:v>
                </c:pt>
                <c:pt idx="344">
                  <c:v>5.5808297600000003</c:v>
                </c:pt>
                <c:pt idx="345">
                  <c:v>7.1915809999999997E-2</c:v>
                </c:pt>
                <c:pt idx="346">
                  <c:v>9.6161117100000002</c:v>
                </c:pt>
                <c:pt idx="347">
                  <c:v>36.064312459999996</c:v>
                </c:pt>
                <c:pt idx="348">
                  <c:v>8.0544577700000008</c:v>
                </c:pt>
                <c:pt idx="349">
                  <c:v>16.003148710000001</c:v>
                </c:pt>
                <c:pt idx="350">
                  <c:v>12.41886118</c:v>
                </c:pt>
                <c:pt idx="351">
                  <c:v>1.8905817199999999</c:v>
                </c:pt>
                <c:pt idx="352">
                  <c:v>3.3275630299999999</c:v>
                </c:pt>
                <c:pt idx="353">
                  <c:v>0.68502673000000003</c:v>
                </c:pt>
                <c:pt idx="354">
                  <c:v>0.34467144</c:v>
                </c:pt>
                <c:pt idx="355">
                  <c:v>3.2237387599999998</c:v>
                </c:pt>
                <c:pt idx="356">
                  <c:v>3.25893101</c:v>
                </c:pt>
                <c:pt idx="357">
                  <c:v>3.2700867100000002</c:v>
                </c:pt>
                <c:pt idx="358">
                  <c:v>11.83587605</c:v>
                </c:pt>
                <c:pt idx="359">
                  <c:v>3.1935631899999999</c:v>
                </c:pt>
                <c:pt idx="360">
                  <c:v>3.4189104600000002</c:v>
                </c:pt>
                <c:pt idx="361">
                  <c:v>2.43413134</c:v>
                </c:pt>
                <c:pt idx="362">
                  <c:v>3.1445066499999998</c:v>
                </c:pt>
                <c:pt idx="363">
                  <c:v>70.090237900000005</c:v>
                </c:pt>
                <c:pt idx="364">
                  <c:v>2.1103896099999999</c:v>
                </c:pt>
                <c:pt idx="365">
                  <c:v>30.292257429999999</c:v>
                </c:pt>
                <c:pt idx="366">
                  <c:v>30.500384990000001</c:v>
                </c:pt>
                <c:pt idx="367">
                  <c:v>2.3696799199999998</c:v>
                </c:pt>
                <c:pt idx="368">
                  <c:v>0.56879126000000002</c:v>
                </c:pt>
                <c:pt idx="369">
                  <c:v>16.819328200000001</c:v>
                </c:pt>
                <c:pt idx="370">
                  <c:v>160.36182740999999</c:v>
                </c:pt>
                <c:pt idx="371">
                  <c:v>161.63558355999999</c:v>
                </c:pt>
                <c:pt idx="372">
                  <c:v>6.1500201900000002</c:v>
                </c:pt>
                <c:pt idx="373">
                  <c:v>6.1784670100000003</c:v>
                </c:pt>
                <c:pt idx="374">
                  <c:v>2.8329493800000001</c:v>
                </c:pt>
                <c:pt idx="375">
                  <c:v>3.0507801699999999</c:v>
                </c:pt>
                <c:pt idx="376">
                  <c:v>153.04392583000001</c:v>
                </c:pt>
                <c:pt idx="377">
                  <c:v>3.9396793200000002</c:v>
                </c:pt>
                <c:pt idx="378">
                  <c:v>5.9315407899999997</c:v>
                </c:pt>
                <c:pt idx="379">
                  <c:v>6.0701682100000003</c:v>
                </c:pt>
                <c:pt idx="380">
                  <c:v>14.88615968</c:v>
                </c:pt>
                <c:pt idx="381">
                  <c:v>11.13869021</c:v>
                </c:pt>
                <c:pt idx="382">
                  <c:v>131.99546862</c:v>
                </c:pt>
                <c:pt idx="383">
                  <c:v>0.87294541999999997</c:v>
                </c:pt>
                <c:pt idx="384">
                  <c:v>2.8003729100000001</c:v>
                </c:pt>
                <c:pt idx="385">
                  <c:v>114.44894954</c:v>
                </c:pt>
                <c:pt idx="386">
                  <c:v>221.94630154999999</c:v>
                </c:pt>
                <c:pt idx="387">
                  <c:v>5.2965064100000001</c:v>
                </c:pt>
                <c:pt idx="388">
                  <c:v>5.6314547299999997</c:v>
                </c:pt>
                <c:pt idx="389">
                  <c:v>6.0116269100000004</c:v>
                </c:pt>
                <c:pt idx="390">
                  <c:v>0.82050805000000004</c:v>
                </c:pt>
                <c:pt idx="391">
                  <c:v>0.84157170000000003</c:v>
                </c:pt>
                <c:pt idx="392">
                  <c:v>7.1309723700000003</c:v>
                </c:pt>
                <c:pt idx="393">
                  <c:v>3.0963966100000002</c:v>
                </c:pt>
                <c:pt idx="394">
                  <c:v>0.79401038999999995</c:v>
                </c:pt>
                <c:pt idx="395">
                  <c:v>29.985337940000001</c:v>
                </c:pt>
                <c:pt idx="396">
                  <c:v>0.33369156999999999</c:v>
                </c:pt>
                <c:pt idx="397">
                  <c:v>10.290104019999999</c:v>
                </c:pt>
                <c:pt idx="398">
                  <c:v>29.27799168</c:v>
                </c:pt>
                <c:pt idx="399">
                  <c:v>191.93433418999999</c:v>
                </c:pt>
                <c:pt idx="400">
                  <c:v>140.58902798</c:v>
                </c:pt>
                <c:pt idx="401">
                  <c:v>0.75966451000000002</c:v>
                </c:pt>
                <c:pt idx="402">
                  <c:v>28.539533039999998</c:v>
                </c:pt>
                <c:pt idx="403">
                  <c:v>29.48739681</c:v>
                </c:pt>
                <c:pt idx="404">
                  <c:v>2.14690154</c:v>
                </c:pt>
                <c:pt idx="405">
                  <c:v>0.58751193999999995</c:v>
                </c:pt>
                <c:pt idx="406">
                  <c:v>2.5195542299999998</c:v>
                </c:pt>
                <c:pt idx="407">
                  <c:v>21.012314289999999</c:v>
                </c:pt>
                <c:pt idx="408">
                  <c:v>3.0444115100000002</c:v>
                </c:pt>
                <c:pt idx="409">
                  <c:v>13.56101389</c:v>
                </c:pt>
                <c:pt idx="410">
                  <c:v>0.40918574000000002</c:v>
                </c:pt>
                <c:pt idx="411">
                  <c:v>6.2632761500000003</c:v>
                </c:pt>
                <c:pt idx="412">
                  <c:v>26.029409709999999</c:v>
                </c:pt>
                <c:pt idx="413">
                  <c:v>5.98691993</c:v>
                </c:pt>
                <c:pt idx="414">
                  <c:v>0.63168988999999998</c:v>
                </c:pt>
                <c:pt idx="415">
                  <c:v>0.50589989999999996</c:v>
                </c:pt>
                <c:pt idx="416">
                  <c:v>0.49493973000000002</c:v>
                </c:pt>
                <c:pt idx="417">
                  <c:v>0.55287317999999996</c:v>
                </c:pt>
                <c:pt idx="418">
                  <c:v>3.6705420000000002E-2</c:v>
                </c:pt>
                <c:pt idx="419">
                  <c:v>9.2347934800000004</c:v>
                </c:pt>
                <c:pt idx="420">
                  <c:v>1.6184971100000001</c:v>
                </c:pt>
                <c:pt idx="421">
                  <c:v>0.22413606999999999</c:v>
                </c:pt>
                <c:pt idx="422">
                  <c:v>0.53706246999999996</c:v>
                </c:pt>
                <c:pt idx="423">
                  <c:v>1.2297430899999999</c:v>
                </c:pt>
                <c:pt idx="424">
                  <c:v>11.963545890000001</c:v>
                </c:pt>
                <c:pt idx="425">
                  <c:v>0.27717608999999999</c:v>
                </c:pt>
                <c:pt idx="426">
                  <c:v>2.7125717300000001</c:v>
                </c:pt>
                <c:pt idx="427">
                  <c:v>0.71337751000000005</c:v>
                </c:pt>
                <c:pt idx="428">
                  <c:v>1.69599418</c:v>
                </c:pt>
                <c:pt idx="429">
                  <c:v>1.1730963999999999</c:v>
                </c:pt>
                <c:pt idx="430">
                  <c:v>1.19511707</c:v>
                </c:pt>
                <c:pt idx="431">
                  <c:v>1.22131805</c:v>
                </c:pt>
                <c:pt idx="432">
                  <c:v>4.4945282000000004</c:v>
                </c:pt>
                <c:pt idx="433">
                  <c:v>22.135639900000001</c:v>
                </c:pt>
                <c:pt idx="434">
                  <c:v>1.7699115000000001</c:v>
                </c:pt>
                <c:pt idx="435">
                  <c:v>0.20336873999999999</c:v>
                </c:pt>
                <c:pt idx="436">
                  <c:v>0.55913228000000004</c:v>
                </c:pt>
                <c:pt idx="437">
                  <c:v>11.01732543</c:v>
                </c:pt>
                <c:pt idx="438">
                  <c:v>0.41428481</c:v>
                </c:pt>
                <c:pt idx="439">
                  <c:v>2.12732798</c:v>
                </c:pt>
                <c:pt idx="440">
                  <c:v>1.3205653900000001</c:v>
                </c:pt>
                <c:pt idx="441">
                  <c:v>120.90950718000001</c:v>
                </c:pt>
                <c:pt idx="442">
                  <c:v>26.496866600000001</c:v>
                </c:pt>
                <c:pt idx="443">
                  <c:v>1.13814485</c:v>
                </c:pt>
                <c:pt idx="444">
                  <c:v>1.8102839399999999</c:v>
                </c:pt>
                <c:pt idx="445">
                  <c:v>0.44464577</c:v>
                </c:pt>
                <c:pt idx="446">
                  <c:v>10.000197630000001</c:v>
                </c:pt>
                <c:pt idx="447">
                  <c:v>17.038131809999999</c:v>
                </c:pt>
                <c:pt idx="448">
                  <c:v>26.26041287</c:v>
                </c:pt>
                <c:pt idx="449">
                  <c:v>0.64761164000000004</c:v>
                </c:pt>
                <c:pt idx="450">
                  <c:v>3.5632207500000002</c:v>
                </c:pt>
                <c:pt idx="451">
                  <c:v>9.5333820800000009</c:v>
                </c:pt>
                <c:pt idx="452">
                  <c:v>9.6957057300000002</c:v>
                </c:pt>
                <c:pt idx="453">
                  <c:v>7.8867409000000004</c:v>
                </c:pt>
                <c:pt idx="454">
                  <c:v>7.8288010000000005E-2</c:v>
                </c:pt>
                <c:pt idx="455">
                  <c:v>1.7369726999999999</c:v>
                </c:pt>
                <c:pt idx="456">
                  <c:v>1.07413851</c:v>
                </c:pt>
                <c:pt idx="457">
                  <c:v>0.45552250999999999</c:v>
                </c:pt>
                <c:pt idx="458">
                  <c:v>4.7973423100000003</c:v>
                </c:pt>
                <c:pt idx="459">
                  <c:v>25.913540529999999</c:v>
                </c:pt>
                <c:pt idx="460">
                  <c:v>85.151306270000006</c:v>
                </c:pt>
                <c:pt idx="461">
                  <c:v>2.2481162800000001</c:v>
                </c:pt>
                <c:pt idx="462">
                  <c:v>24.30811765</c:v>
                </c:pt>
                <c:pt idx="463">
                  <c:v>25.35534496</c:v>
                </c:pt>
                <c:pt idx="464">
                  <c:v>0.45468058</c:v>
                </c:pt>
                <c:pt idx="465">
                  <c:v>5.6395472599999996</c:v>
                </c:pt>
                <c:pt idx="466">
                  <c:v>36.091756609999997</c:v>
                </c:pt>
                <c:pt idx="467">
                  <c:v>8.5549598800000002</c:v>
                </c:pt>
                <c:pt idx="468">
                  <c:v>106.06291888</c:v>
                </c:pt>
                <c:pt idx="469">
                  <c:v>4.5325629599999999</c:v>
                </c:pt>
                <c:pt idx="470">
                  <c:v>0.91907865</c:v>
                </c:pt>
                <c:pt idx="471">
                  <c:v>1.72099537</c:v>
                </c:pt>
                <c:pt idx="472">
                  <c:v>1.7568068800000001</c:v>
                </c:pt>
                <c:pt idx="473">
                  <c:v>1.77901821</c:v>
                </c:pt>
                <c:pt idx="474">
                  <c:v>1.8051003800000001</c:v>
                </c:pt>
                <c:pt idx="475">
                  <c:v>1.8134086300000001</c:v>
                </c:pt>
                <c:pt idx="476">
                  <c:v>35.713653100000002</c:v>
                </c:pt>
                <c:pt idx="477">
                  <c:v>2.1082081600000002</c:v>
                </c:pt>
                <c:pt idx="478">
                  <c:v>0.54679431000000001</c:v>
                </c:pt>
                <c:pt idx="479">
                  <c:v>13.84892964</c:v>
                </c:pt>
                <c:pt idx="480">
                  <c:v>35.161122059999997</c:v>
                </c:pt>
                <c:pt idx="481">
                  <c:v>6.0111897499999998</c:v>
                </c:pt>
                <c:pt idx="482">
                  <c:v>1.6222479700000001</c:v>
                </c:pt>
                <c:pt idx="483">
                  <c:v>9.2998379199999999</c:v>
                </c:pt>
                <c:pt idx="484">
                  <c:v>34.27727436</c:v>
                </c:pt>
                <c:pt idx="485">
                  <c:v>21.62824603</c:v>
                </c:pt>
                <c:pt idx="486">
                  <c:v>0.58264318000000004</c:v>
                </c:pt>
                <c:pt idx="487">
                  <c:v>0.82611628999999998</c:v>
                </c:pt>
                <c:pt idx="488">
                  <c:v>0.29138140000000001</c:v>
                </c:pt>
                <c:pt idx="489">
                  <c:v>7.5290118499999998</c:v>
                </c:pt>
                <c:pt idx="490">
                  <c:v>6.1045211699999999</c:v>
                </c:pt>
                <c:pt idx="491">
                  <c:v>32.63650209</c:v>
                </c:pt>
                <c:pt idx="492">
                  <c:v>9.1045003300000005</c:v>
                </c:pt>
                <c:pt idx="493">
                  <c:v>17.72092537</c:v>
                </c:pt>
                <c:pt idx="494">
                  <c:v>0.26844435999999999</c:v>
                </c:pt>
                <c:pt idx="495">
                  <c:v>1.65358077</c:v>
                </c:pt>
                <c:pt idx="496">
                  <c:v>3.7395547100000002</c:v>
                </c:pt>
                <c:pt idx="497">
                  <c:v>6.8007981800000001</c:v>
                </c:pt>
                <c:pt idx="498">
                  <c:v>8.2850252999999991</c:v>
                </c:pt>
                <c:pt idx="499">
                  <c:v>8.9350279599999993</c:v>
                </c:pt>
                <c:pt idx="500">
                  <c:v>5.9437582300000003</c:v>
                </c:pt>
                <c:pt idx="501">
                  <c:v>1.47969368</c:v>
                </c:pt>
                <c:pt idx="502">
                  <c:v>0.37272279000000003</c:v>
                </c:pt>
                <c:pt idx="503">
                  <c:v>1.67464115</c:v>
                </c:pt>
                <c:pt idx="504">
                  <c:v>0.25709282</c:v>
                </c:pt>
                <c:pt idx="505">
                  <c:v>13.01749143</c:v>
                </c:pt>
                <c:pt idx="506">
                  <c:v>0.26923932</c:v>
                </c:pt>
                <c:pt idx="507">
                  <c:v>0.1318896</c:v>
                </c:pt>
                <c:pt idx="508">
                  <c:v>5.3987098900000001</c:v>
                </c:pt>
                <c:pt idx="509">
                  <c:v>5.6885109500000004</c:v>
                </c:pt>
                <c:pt idx="510">
                  <c:v>5.8454005999999996</c:v>
                </c:pt>
                <c:pt idx="511">
                  <c:v>0.79356788</c:v>
                </c:pt>
                <c:pt idx="512">
                  <c:v>28.538316399999999</c:v>
                </c:pt>
                <c:pt idx="513">
                  <c:v>8.9003723899999994</c:v>
                </c:pt>
                <c:pt idx="514">
                  <c:v>9.0217357800000002</c:v>
                </c:pt>
                <c:pt idx="515">
                  <c:v>5.00687675</c:v>
                </c:pt>
                <c:pt idx="516">
                  <c:v>1.0415745000000001</c:v>
                </c:pt>
                <c:pt idx="517">
                  <c:v>22.80982805</c:v>
                </c:pt>
                <c:pt idx="518">
                  <c:v>7.4059607099999996</c:v>
                </c:pt>
                <c:pt idx="519">
                  <c:v>8.3394472999999998</c:v>
                </c:pt>
                <c:pt idx="520">
                  <c:v>8.7051970500000007</c:v>
                </c:pt>
                <c:pt idx="521">
                  <c:v>4.6829860200000004</c:v>
                </c:pt>
                <c:pt idx="522">
                  <c:v>16.275767460000001</c:v>
                </c:pt>
                <c:pt idx="523">
                  <c:v>6.0512516700000001</c:v>
                </c:pt>
                <c:pt idx="524">
                  <c:v>10.28711639</c:v>
                </c:pt>
                <c:pt idx="525">
                  <c:v>5.1914250500000003</c:v>
                </c:pt>
                <c:pt idx="526">
                  <c:v>5.3617021300000003</c:v>
                </c:pt>
                <c:pt idx="527">
                  <c:v>12.651610760000001</c:v>
                </c:pt>
                <c:pt idx="528">
                  <c:v>3.7015372599999998</c:v>
                </c:pt>
                <c:pt idx="529">
                  <c:v>4.9553660900000001</c:v>
                </c:pt>
                <c:pt idx="530">
                  <c:v>0.16957511</c:v>
                </c:pt>
                <c:pt idx="531">
                  <c:v>3.6381259899999998</c:v>
                </c:pt>
                <c:pt idx="532">
                  <c:v>9.0357272900000005</c:v>
                </c:pt>
                <c:pt idx="533">
                  <c:v>9.4599695799999992</c:v>
                </c:pt>
                <c:pt idx="534">
                  <c:v>9.7656449999999992</c:v>
                </c:pt>
                <c:pt idx="535">
                  <c:v>4.4304156099999998</c:v>
                </c:pt>
                <c:pt idx="536">
                  <c:v>3.2776912899999999</c:v>
                </c:pt>
                <c:pt idx="537">
                  <c:v>18.095046880000002</c:v>
                </c:pt>
                <c:pt idx="538">
                  <c:v>18.647702509999998</c:v>
                </c:pt>
                <c:pt idx="539">
                  <c:v>19.035283969999998</c:v>
                </c:pt>
                <c:pt idx="540">
                  <c:v>13.421364779999999</c:v>
                </c:pt>
                <c:pt idx="541">
                  <c:v>13.935722459999999</c:v>
                </c:pt>
                <c:pt idx="542">
                  <c:v>14.30110423</c:v>
                </c:pt>
                <c:pt idx="543">
                  <c:v>2.6082682799999999</c:v>
                </c:pt>
                <c:pt idx="544">
                  <c:v>4.6062796600000002</c:v>
                </c:pt>
                <c:pt idx="545">
                  <c:v>21.931840900000001</c:v>
                </c:pt>
                <c:pt idx="546">
                  <c:v>22.505999549999999</c:v>
                </c:pt>
                <c:pt idx="547">
                  <c:v>22.905769790000001</c:v>
                </c:pt>
                <c:pt idx="548">
                  <c:v>21.037355009999999</c:v>
                </c:pt>
                <c:pt idx="549">
                  <c:v>17.243322719999998</c:v>
                </c:pt>
                <c:pt idx="550">
                  <c:v>8.4073343699999992</c:v>
                </c:pt>
                <c:pt idx="551">
                  <c:v>12.643588230000001</c:v>
                </c:pt>
                <c:pt idx="552">
                  <c:v>0.15753233</c:v>
                </c:pt>
                <c:pt idx="553">
                  <c:v>0.16843027999999999</c:v>
                </c:pt>
                <c:pt idx="554">
                  <c:v>2.6218469199999999</c:v>
                </c:pt>
                <c:pt idx="555">
                  <c:v>4.0374360600000001</c:v>
                </c:pt>
                <c:pt idx="556">
                  <c:v>0.22772845</c:v>
                </c:pt>
                <c:pt idx="557">
                  <c:v>11.33038262</c:v>
                </c:pt>
                <c:pt idx="558">
                  <c:v>15.75971959</c:v>
                </c:pt>
                <c:pt idx="559">
                  <c:v>3.4944282200000001</c:v>
                </c:pt>
                <c:pt idx="560">
                  <c:v>2.0135542000000002</c:v>
                </c:pt>
                <c:pt idx="561">
                  <c:v>19.450763729999998</c:v>
                </c:pt>
                <c:pt idx="562">
                  <c:v>7.38074166</c:v>
                </c:pt>
                <c:pt idx="563">
                  <c:v>2.4362892999999999</c:v>
                </c:pt>
                <c:pt idx="564">
                  <c:v>4.3236858800000002</c:v>
                </c:pt>
                <c:pt idx="565">
                  <c:v>2.9460031799999999</c:v>
                </c:pt>
                <c:pt idx="566">
                  <c:v>12.52642556</c:v>
                </c:pt>
                <c:pt idx="567">
                  <c:v>15.861944340000001</c:v>
                </c:pt>
                <c:pt idx="568">
                  <c:v>8.6386613200000006</c:v>
                </c:pt>
                <c:pt idx="569">
                  <c:v>9.3451290000000006E-2</c:v>
                </c:pt>
                <c:pt idx="570">
                  <c:v>5.4019113399999998</c:v>
                </c:pt>
                <c:pt idx="571">
                  <c:v>2.545677E-2</c:v>
                </c:pt>
                <c:pt idx="572">
                  <c:v>0.19580207999999999</c:v>
                </c:pt>
                <c:pt idx="573">
                  <c:v>0.19616897999999999</c:v>
                </c:pt>
                <c:pt idx="574">
                  <c:v>0.19291557000000001</c:v>
                </c:pt>
                <c:pt idx="575">
                  <c:v>0.19507239000000001</c:v>
                </c:pt>
                <c:pt idx="576">
                  <c:v>0.94569464000000003</c:v>
                </c:pt>
                <c:pt idx="577">
                  <c:v>0.18925373000000001</c:v>
                </c:pt>
                <c:pt idx="578">
                  <c:v>0.93394142000000002</c:v>
                </c:pt>
                <c:pt idx="579">
                  <c:v>0.18185672999999999</c:v>
                </c:pt>
                <c:pt idx="580">
                  <c:v>0.91129013000000003</c:v>
                </c:pt>
                <c:pt idx="581">
                  <c:v>0.84948159999999995</c:v>
                </c:pt>
                <c:pt idx="582">
                  <c:v>0.75935098000000001</c:v>
                </c:pt>
                <c:pt idx="583">
                  <c:v>1.39938925</c:v>
                </c:pt>
                <c:pt idx="584">
                  <c:v>0.61868709</c:v>
                </c:pt>
                <c:pt idx="585">
                  <c:v>1.3399476100000001</c:v>
                </c:pt>
                <c:pt idx="586">
                  <c:v>1.23502746</c:v>
                </c:pt>
                <c:pt idx="587">
                  <c:v>1.0000991299999999</c:v>
                </c:pt>
                <c:pt idx="588">
                  <c:v>0.75032553000000002</c:v>
                </c:pt>
                <c:pt idx="589">
                  <c:v>0.48875534999999998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A-1842-B1A8-3992DCC99A65}"/>
            </c:ext>
          </c:extLst>
        </c:ser>
        <c:ser>
          <c:idx val="1"/>
          <c:order val="1"/>
          <c:tx>
            <c:strRef>
              <c:f>ranked!$G$2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ranked!$G$3:$G$592</c:f>
              <c:numCache>
                <c:formatCode>General</c:formatCode>
                <c:ptCount val="590"/>
                <c:pt idx="0">
                  <c:v>3.8016559999999998E-2</c:v>
                </c:pt>
                <c:pt idx="1">
                  <c:v>3.4927039999999999E-2</c:v>
                </c:pt>
                <c:pt idx="2">
                  <c:v>3.1512449999999997E-2</c:v>
                </c:pt>
                <c:pt idx="3">
                  <c:v>0.35160613000000002</c:v>
                </c:pt>
                <c:pt idx="4">
                  <c:v>24.526432799999998</c:v>
                </c:pt>
                <c:pt idx="5">
                  <c:v>25.116570769999999</c:v>
                </c:pt>
                <c:pt idx="6">
                  <c:v>25.78879207</c:v>
                </c:pt>
                <c:pt idx="7">
                  <c:v>16.538551810000001</c:v>
                </c:pt>
                <c:pt idx="8">
                  <c:v>16.892202900000001</c:v>
                </c:pt>
                <c:pt idx="9">
                  <c:v>17.292797310000001</c:v>
                </c:pt>
                <c:pt idx="10">
                  <c:v>33.508057579999999</c:v>
                </c:pt>
                <c:pt idx="11">
                  <c:v>32.542451040000003</c:v>
                </c:pt>
                <c:pt idx="12">
                  <c:v>15.79454264</c:v>
                </c:pt>
                <c:pt idx="13">
                  <c:v>4.830777E-2</c:v>
                </c:pt>
                <c:pt idx="14">
                  <c:v>4.9720380000000002E-2</c:v>
                </c:pt>
                <c:pt idx="15">
                  <c:v>9.8594760000000004E-2</c:v>
                </c:pt>
                <c:pt idx="16">
                  <c:v>0.10176942999999999</c:v>
                </c:pt>
                <c:pt idx="17">
                  <c:v>23.294925330000002</c:v>
                </c:pt>
                <c:pt idx="18">
                  <c:v>31.69923734</c:v>
                </c:pt>
                <c:pt idx="19">
                  <c:v>0.23104657000000001</c:v>
                </c:pt>
                <c:pt idx="20">
                  <c:v>0.23782014000000001</c:v>
                </c:pt>
                <c:pt idx="21">
                  <c:v>9.4657669999999999E-2</c:v>
                </c:pt>
                <c:pt idx="22">
                  <c:v>2.7718630000000001E-2</c:v>
                </c:pt>
                <c:pt idx="23">
                  <c:v>15.06056283</c:v>
                </c:pt>
                <c:pt idx="24">
                  <c:v>29.95297352</c:v>
                </c:pt>
                <c:pt idx="25">
                  <c:v>4.6544589999999997E-2</c:v>
                </c:pt>
                <c:pt idx="26">
                  <c:v>8.9646020000000007E-2</c:v>
                </c:pt>
                <c:pt idx="27">
                  <c:v>0.18464457000000001</c:v>
                </c:pt>
                <c:pt idx="28">
                  <c:v>0.18970579000000001</c:v>
                </c:pt>
                <c:pt idx="29">
                  <c:v>0.22643984</c:v>
                </c:pt>
                <c:pt idx="30">
                  <c:v>22.093152289999999</c:v>
                </c:pt>
                <c:pt idx="31">
                  <c:v>2.347869E-2</c:v>
                </c:pt>
                <c:pt idx="32">
                  <c:v>4.4281859999999999E-2</c:v>
                </c:pt>
                <c:pt idx="33">
                  <c:v>0.17830194999999999</c:v>
                </c:pt>
                <c:pt idx="34">
                  <c:v>0.16990636000000001</c:v>
                </c:pt>
                <c:pt idx="35">
                  <c:v>0.22057588</c:v>
                </c:pt>
                <c:pt idx="36">
                  <c:v>8.3050360000000004E-2</c:v>
                </c:pt>
                <c:pt idx="37">
                  <c:v>0.17012073999999999</c:v>
                </c:pt>
                <c:pt idx="38">
                  <c:v>4.17624116</c:v>
                </c:pt>
                <c:pt idx="39">
                  <c:v>4.1678034999999998</c:v>
                </c:pt>
                <c:pt idx="40">
                  <c:v>41.862130030000003</c:v>
                </c:pt>
                <c:pt idx="41">
                  <c:v>42.86656043</c:v>
                </c:pt>
                <c:pt idx="42">
                  <c:v>0.21285872</c:v>
                </c:pt>
                <c:pt idx="43">
                  <c:v>0.16693182000000001</c:v>
                </c:pt>
                <c:pt idx="44">
                  <c:v>13.217844510000001</c:v>
                </c:pt>
                <c:pt idx="45">
                  <c:v>40.975857759999997</c:v>
                </c:pt>
                <c:pt idx="46">
                  <c:v>28.26607611</c:v>
                </c:pt>
                <c:pt idx="47">
                  <c:v>4.127223E-2</c:v>
                </c:pt>
                <c:pt idx="48">
                  <c:v>0.20489726</c:v>
                </c:pt>
                <c:pt idx="49">
                  <c:v>0.21025082</c:v>
                </c:pt>
                <c:pt idx="50">
                  <c:v>3.89254641</c:v>
                </c:pt>
                <c:pt idx="51">
                  <c:v>0.16128463000000001</c:v>
                </c:pt>
                <c:pt idx="52">
                  <c:v>4.1015100799999997</c:v>
                </c:pt>
                <c:pt idx="53">
                  <c:v>4.1261214900000001</c:v>
                </c:pt>
                <c:pt idx="54">
                  <c:v>4.1438826799999999</c:v>
                </c:pt>
                <c:pt idx="55">
                  <c:v>39.112714240000003</c:v>
                </c:pt>
                <c:pt idx="56">
                  <c:v>0.19816934</c:v>
                </c:pt>
                <c:pt idx="57">
                  <c:v>0.15916598000000001</c:v>
                </c:pt>
                <c:pt idx="58">
                  <c:v>0.24883071000000001</c:v>
                </c:pt>
                <c:pt idx="59">
                  <c:v>0.27842504000000001</c:v>
                </c:pt>
                <c:pt idx="60">
                  <c:v>0.31600913000000003</c:v>
                </c:pt>
                <c:pt idx="61">
                  <c:v>0.33089825</c:v>
                </c:pt>
                <c:pt idx="62">
                  <c:v>0.33888163999999998</c:v>
                </c:pt>
                <c:pt idx="63">
                  <c:v>0.20224497999999999</c:v>
                </c:pt>
                <c:pt idx="64">
                  <c:v>4.0059320600000001</c:v>
                </c:pt>
                <c:pt idx="65">
                  <c:v>5.1053590399999997</c:v>
                </c:pt>
                <c:pt idx="66">
                  <c:v>19.132106180000001</c:v>
                </c:pt>
                <c:pt idx="67">
                  <c:v>0.18945991000000001</c:v>
                </c:pt>
                <c:pt idx="68">
                  <c:v>5.0055039800000003</c:v>
                </c:pt>
                <c:pt idx="69">
                  <c:v>5.0620803099999998</c:v>
                </c:pt>
                <c:pt idx="70">
                  <c:v>5.0940677299999999</c:v>
                </c:pt>
                <c:pt idx="71">
                  <c:v>139.85810380000001</c:v>
                </c:pt>
                <c:pt idx="72">
                  <c:v>145.62984879999999</c:v>
                </c:pt>
                <c:pt idx="73">
                  <c:v>151.89848312000001</c:v>
                </c:pt>
                <c:pt idx="74">
                  <c:v>156.38624526999999</c:v>
                </c:pt>
                <c:pt idx="75">
                  <c:v>4.8782856199999998</c:v>
                </c:pt>
                <c:pt idx="76">
                  <c:v>5.0383521399999998</c:v>
                </c:pt>
                <c:pt idx="77">
                  <c:v>1.870902E-2</c:v>
                </c:pt>
                <c:pt idx="78">
                  <c:v>3.7072790000000001E-2</c:v>
                </c:pt>
                <c:pt idx="79">
                  <c:v>7.3978779999999994E-2</c:v>
                </c:pt>
                <c:pt idx="80">
                  <c:v>37.276531679999998</c:v>
                </c:pt>
                <c:pt idx="81">
                  <c:v>89.123653219999994</c:v>
                </c:pt>
                <c:pt idx="82">
                  <c:v>88.942298919999999</c:v>
                </c:pt>
                <c:pt idx="83">
                  <c:v>89.534416890000003</c:v>
                </c:pt>
                <c:pt idx="84">
                  <c:v>90.227502270000002</c:v>
                </c:pt>
                <c:pt idx="85">
                  <c:v>0.17774239</c:v>
                </c:pt>
                <c:pt idx="86">
                  <c:v>89.415363429999999</c:v>
                </c:pt>
                <c:pt idx="87">
                  <c:v>90.134471550000001</c:v>
                </c:pt>
                <c:pt idx="88">
                  <c:v>24.180645210000002</c:v>
                </c:pt>
                <c:pt idx="89">
                  <c:v>90.182823569999996</c:v>
                </c:pt>
                <c:pt idx="90">
                  <c:v>285.66030151000001</c:v>
                </c:pt>
                <c:pt idx="91">
                  <c:v>273.43711517000003</c:v>
                </c:pt>
                <c:pt idx="92">
                  <c:v>3.5878870699999998</c:v>
                </c:pt>
                <c:pt idx="93">
                  <c:v>0.18672707999999999</c:v>
                </c:pt>
                <c:pt idx="94">
                  <c:v>1.3755946400000001</c:v>
                </c:pt>
                <c:pt idx="95">
                  <c:v>0.14373938</c:v>
                </c:pt>
                <c:pt idx="96">
                  <c:v>0.14642432</c:v>
                </c:pt>
                <c:pt idx="97">
                  <c:v>85.765999649999998</c:v>
                </c:pt>
                <c:pt idx="98">
                  <c:v>386.59334573000001</c:v>
                </c:pt>
                <c:pt idx="99">
                  <c:v>402.74003534000002</c:v>
                </c:pt>
                <c:pt idx="100">
                  <c:v>4.7280764399999997</c:v>
                </c:pt>
                <c:pt idx="101">
                  <c:v>84.473129630000003</c:v>
                </c:pt>
                <c:pt idx="102">
                  <c:v>514.62715264999997</c:v>
                </c:pt>
                <c:pt idx="103">
                  <c:v>82.40284217</c:v>
                </c:pt>
                <c:pt idx="104">
                  <c:v>256.94537063000001</c:v>
                </c:pt>
                <c:pt idx="105">
                  <c:v>612.41276462999997</c:v>
                </c:pt>
                <c:pt idx="106">
                  <c:v>10.856385189999999</c:v>
                </c:pt>
                <c:pt idx="107">
                  <c:v>3.2488486499999998</c:v>
                </c:pt>
                <c:pt idx="108">
                  <c:v>80.818271510000002</c:v>
                </c:pt>
                <c:pt idx="109">
                  <c:v>1.16207671</c:v>
                </c:pt>
                <c:pt idx="110">
                  <c:v>4.3282573099999997</c:v>
                </c:pt>
                <c:pt idx="111">
                  <c:v>129.58631958000001</c:v>
                </c:pt>
                <c:pt idx="112">
                  <c:v>32.67469964</c:v>
                </c:pt>
                <c:pt idx="113">
                  <c:v>78.552476780000006</c:v>
                </c:pt>
                <c:pt idx="114">
                  <c:v>491.78421175</c:v>
                </c:pt>
                <c:pt idx="115">
                  <c:v>0.16113308000000001</c:v>
                </c:pt>
                <c:pt idx="116">
                  <c:v>15.038961560000001</c:v>
                </c:pt>
                <c:pt idx="117">
                  <c:v>15.68184319</c:v>
                </c:pt>
                <c:pt idx="118">
                  <c:v>16.201268930000001</c:v>
                </c:pt>
                <c:pt idx="119">
                  <c:v>146.32119366000001</c:v>
                </c:pt>
                <c:pt idx="120">
                  <c:v>75.045873999999998</c:v>
                </c:pt>
                <c:pt idx="121">
                  <c:v>8.2205797399999998</c:v>
                </c:pt>
                <c:pt idx="122">
                  <c:v>0.16188480999999999</c:v>
                </c:pt>
                <c:pt idx="123">
                  <c:v>8.1245669800000009</c:v>
                </c:pt>
                <c:pt idx="124">
                  <c:v>14.222673950000001</c:v>
                </c:pt>
                <c:pt idx="125">
                  <c:v>15.45070424</c:v>
                </c:pt>
                <c:pt idx="126">
                  <c:v>3.8896931299999999</c:v>
                </c:pt>
                <c:pt idx="127">
                  <c:v>148.19342628999999</c:v>
                </c:pt>
                <c:pt idx="128">
                  <c:v>3.0804160000000001E-2</c:v>
                </c:pt>
                <c:pt idx="129">
                  <c:v>1.330374E-2</c:v>
                </c:pt>
                <c:pt idx="130">
                  <c:v>148.07216951999999</c:v>
                </c:pt>
                <c:pt idx="131">
                  <c:v>120.72011225</c:v>
                </c:pt>
                <c:pt idx="132">
                  <c:v>242.32979419</c:v>
                </c:pt>
                <c:pt idx="133">
                  <c:v>5.7848442699999998</c:v>
                </c:pt>
                <c:pt idx="134">
                  <c:v>147.94103175000001</c:v>
                </c:pt>
                <c:pt idx="135">
                  <c:v>364.66318222000001</c:v>
                </c:pt>
                <c:pt idx="136">
                  <c:v>1.0531026100000001</c:v>
                </c:pt>
                <c:pt idx="137">
                  <c:v>0.58066967000000003</c:v>
                </c:pt>
                <c:pt idx="138">
                  <c:v>0.60916760000000003</c:v>
                </c:pt>
                <c:pt idx="139">
                  <c:v>5.8130042700000004</c:v>
                </c:pt>
                <c:pt idx="140">
                  <c:v>6.0714999999999998E-2</c:v>
                </c:pt>
                <c:pt idx="141">
                  <c:v>585.34922895</c:v>
                </c:pt>
                <c:pt idx="142">
                  <c:v>19.237544530000001</c:v>
                </c:pt>
                <c:pt idx="143">
                  <c:v>144.73644329000001</c:v>
                </c:pt>
                <c:pt idx="144">
                  <c:v>146.00147336000001</c:v>
                </c:pt>
                <c:pt idx="145">
                  <c:v>0.56189367999999995</c:v>
                </c:pt>
                <c:pt idx="146">
                  <c:v>0.12609307</c:v>
                </c:pt>
                <c:pt idx="147">
                  <c:v>72.458230740000005</c:v>
                </c:pt>
                <c:pt idx="148">
                  <c:v>5.7058699500000003</c:v>
                </c:pt>
                <c:pt idx="149">
                  <c:v>461.08471183</c:v>
                </c:pt>
                <c:pt idx="150">
                  <c:v>145.22039036000001</c:v>
                </c:pt>
                <c:pt idx="151">
                  <c:v>0.12040057999999999</c:v>
                </c:pt>
                <c:pt idx="152">
                  <c:v>0.53866979999999998</c:v>
                </c:pt>
                <c:pt idx="153">
                  <c:v>5.6480399500000003</c:v>
                </c:pt>
                <c:pt idx="154">
                  <c:v>2.7123090400000001</c:v>
                </c:pt>
                <c:pt idx="155">
                  <c:v>217.57731213</c:v>
                </c:pt>
                <c:pt idx="156">
                  <c:v>345.08750780000003</c:v>
                </c:pt>
                <c:pt idx="157">
                  <c:v>5.5690197399999999</c:v>
                </c:pt>
                <c:pt idx="158">
                  <c:v>2.6774792399999998</c:v>
                </c:pt>
                <c:pt idx="159">
                  <c:v>27.10652636</c:v>
                </c:pt>
                <c:pt idx="160">
                  <c:v>27.980425790000002</c:v>
                </c:pt>
                <c:pt idx="161">
                  <c:v>548.96004669000001</c:v>
                </c:pt>
                <c:pt idx="162">
                  <c:v>133.19569909000001</c:v>
                </c:pt>
                <c:pt idx="163">
                  <c:v>0.88678544999999998</c:v>
                </c:pt>
                <c:pt idx="164">
                  <c:v>26.794207700000001</c:v>
                </c:pt>
                <c:pt idx="165">
                  <c:v>68.894901700000005</c:v>
                </c:pt>
                <c:pt idx="166">
                  <c:v>5.2738781100000001</c:v>
                </c:pt>
                <c:pt idx="167">
                  <c:v>26.022847290000001</c:v>
                </c:pt>
                <c:pt idx="168">
                  <c:v>136.45994112</c:v>
                </c:pt>
                <c:pt idx="169">
                  <c:v>13.15188332</c:v>
                </c:pt>
                <c:pt idx="170">
                  <c:v>0.50920513000000001</c:v>
                </c:pt>
                <c:pt idx="171">
                  <c:v>2.57179783</c:v>
                </c:pt>
                <c:pt idx="172">
                  <c:v>24.643549279999998</c:v>
                </c:pt>
                <c:pt idx="173">
                  <c:v>106.18931209</c:v>
                </c:pt>
                <c:pt idx="174">
                  <c:v>433.99282406999998</c:v>
                </c:pt>
                <c:pt idx="175">
                  <c:v>7.8054905100000003</c:v>
                </c:pt>
                <c:pt idx="176">
                  <c:v>128.08902838</c:v>
                </c:pt>
                <c:pt idx="177">
                  <c:v>63.675848850000001</c:v>
                </c:pt>
                <c:pt idx="178">
                  <c:v>3.4866462600000001</c:v>
                </c:pt>
                <c:pt idx="179">
                  <c:v>3.5336091299999999</c:v>
                </c:pt>
                <c:pt idx="180">
                  <c:v>9.7178619999999993E-2</c:v>
                </c:pt>
                <c:pt idx="181">
                  <c:v>0.13576052</c:v>
                </c:pt>
                <c:pt idx="182">
                  <c:v>0.1157046</c:v>
                </c:pt>
                <c:pt idx="183">
                  <c:v>2.4859416599999999</c:v>
                </c:pt>
                <c:pt idx="184">
                  <c:v>311.62996637999998</c:v>
                </c:pt>
                <c:pt idx="185">
                  <c:v>516.83044551</c:v>
                </c:pt>
                <c:pt idx="186">
                  <c:v>4.9462099300000002</c:v>
                </c:pt>
                <c:pt idx="187">
                  <c:v>124.2772361</c:v>
                </c:pt>
                <c:pt idx="188">
                  <c:v>3.0346890599999998</c:v>
                </c:pt>
                <c:pt idx="189">
                  <c:v>197.41281978999999</c:v>
                </c:pt>
                <c:pt idx="190">
                  <c:v>11.68558447</c:v>
                </c:pt>
                <c:pt idx="191">
                  <c:v>3.0929786099999999</c:v>
                </c:pt>
                <c:pt idx="192">
                  <c:v>2.9993607799999999</c:v>
                </c:pt>
                <c:pt idx="193">
                  <c:v>284.08668578999999</c:v>
                </c:pt>
                <c:pt idx="194">
                  <c:v>388.35570412999999</c:v>
                </c:pt>
                <c:pt idx="195">
                  <c:v>3.0656395999999999</c:v>
                </c:pt>
                <c:pt idx="196">
                  <c:v>4.2714751700000004</c:v>
                </c:pt>
                <c:pt idx="197">
                  <c:v>3.3316696800000001</c:v>
                </c:pt>
                <c:pt idx="198">
                  <c:v>35.466340850000002</c:v>
                </c:pt>
                <c:pt idx="199">
                  <c:v>36.030556969999999</c:v>
                </c:pt>
                <c:pt idx="200">
                  <c:v>2.95865526</c:v>
                </c:pt>
                <c:pt idx="201">
                  <c:v>2.6233753200000001</c:v>
                </c:pt>
                <c:pt idx="202">
                  <c:v>11.997769140000001</c:v>
                </c:pt>
                <c:pt idx="203">
                  <c:v>2.6036014299999999</c:v>
                </c:pt>
                <c:pt idx="204">
                  <c:v>2.8553200900000002</c:v>
                </c:pt>
                <c:pt idx="205">
                  <c:v>2.9112436800000001</c:v>
                </c:pt>
                <c:pt idx="206">
                  <c:v>0.47059367000000002</c:v>
                </c:pt>
                <c:pt idx="207">
                  <c:v>22.82856383</c:v>
                </c:pt>
                <c:pt idx="208">
                  <c:v>33.773928900000001</c:v>
                </c:pt>
                <c:pt idx="209">
                  <c:v>34.74097802</c:v>
                </c:pt>
                <c:pt idx="210">
                  <c:v>2.5554467500000002</c:v>
                </c:pt>
                <c:pt idx="211">
                  <c:v>3.9157820999999999</c:v>
                </c:pt>
                <c:pt idx="212">
                  <c:v>4.0204026700000002</c:v>
                </c:pt>
                <c:pt idx="213">
                  <c:v>4.1133952699999998</c:v>
                </c:pt>
                <c:pt idx="214">
                  <c:v>4.1965963899999998</c:v>
                </c:pt>
                <c:pt idx="215">
                  <c:v>3.3025303899999998</c:v>
                </c:pt>
                <c:pt idx="216">
                  <c:v>3.36217313</c:v>
                </c:pt>
                <c:pt idx="217">
                  <c:v>3.41434879</c:v>
                </c:pt>
                <c:pt idx="218">
                  <c:v>3.46037705</c:v>
                </c:pt>
                <c:pt idx="219">
                  <c:v>3.5012839100000002</c:v>
                </c:pt>
                <c:pt idx="220">
                  <c:v>2.7883661200000001</c:v>
                </c:pt>
                <c:pt idx="221">
                  <c:v>2.44972645</c:v>
                </c:pt>
                <c:pt idx="222">
                  <c:v>2.4909472199999998</c:v>
                </c:pt>
                <c:pt idx="223">
                  <c:v>2.52571952</c:v>
                </c:pt>
                <c:pt idx="224">
                  <c:v>2.5811526300000001</c:v>
                </c:pt>
                <c:pt idx="225">
                  <c:v>11.516815599999999</c:v>
                </c:pt>
                <c:pt idx="226">
                  <c:v>32.420254630000002</c:v>
                </c:pt>
                <c:pt idx="227">
                  <c:v>462.67181914999998</c:v>
                </c:pt>
                <c:pt idx="228">
                  <c:v>111.0574349</c:v>
                </c:pt>
                <c:pt idx="229">
                  <c:v>118.96675147000001</c:v>
                </c:pt>
                <c:pt idx="230">
                  <c:v>55.297807200000001</c:v>
                </c:pt>
                <c:pt idx="231">
                  <c:v>7.1267300000000004E-3</c:v>
                </c:pt>
                <c:pt idx="232">
                  <c:v>8.0962980000000004E-2</c:v>
                </c:pt>
                <c:pt idx="233">
                  <c:v>2.4000800999999998</c:v>
                </c:pt>
                <c:pt idx="234">
                  <c:v>3.2336940599999999</c:v>
                </c:pt>
                <c:pt idx="235">
                  <c:v>3.7972071199999999</c:v>
                </c:pt>
                <c:pt idx="236">
                  <c:v>2.7067612799999998</c:v>
                </c:pt>
                <c:pt idx="237">
                  <c:v>4.1691221799999996</c:v>
                </c:pt>
                <c:pt idx="238">
                  <c:v>4.9771366700000002</c:v>
                </c:pt>
                <c:pt idx="239">
                  <c:v>3.1533609199999999</c:v>
                </c:pt>
                <c:pt idx="240">
                  <c:v>6.9827848899999996</c:v>
                </c:pt>
                <c:pt idx="241">
                  <c:v>3.0583882899999999</c:v>
                </c:pt>
                <c:pt idx="242">
                  <c:v>2.2625227200000002</c:v>
                </c:pt>
                <c:pt idx="243">
                  <c:v>3.6616863400000002</c:v>
                </c:pt>
                <c:pt idx="244">
                  <c:v>10.90481885</c:v>
                </c:pt>
                <c:pt idx="245">
                  <c:v>2.3391308099999999</c:v>
                </c:pt>
                <c:pt idx="246">
                  <c:v>2.13034715</c:v>
                </c:pt>
                <c:pt idx="247">
                  <c:v>2.3549152900000001</c:v>
                </c:pt>
                <c:pt idx="248">
                  <c:v>42.972980190000001</c:v>
                </c:pt>
                <c:pt idx="249">
                  <c:v>43.633614139999999</c:v>
                </c:pt>
                <c:pt idx="250">
                  <c:v>44.142574959999997</c:v>
                </c:pt>
                <c:pt idx="251">
                  <c:v>2.47497539</c:v>
                </c:pt>
                <c:pt idx="252">
                  <c:v>4.7618170099999997</c:v>
                </c:pt>
                <c:pt idx="253">
                  <c:v>40.810369819999998</c:v>
                </c:pt>
                <c:pt idx="254">
                  <c:v>42.081002849999997</c:v>
                </c:pt>
                <c:pt idx="255">
                  <c:v>4.87479496</c:v>
                </c:pt>
                <c:pt idx="256">
                  <c:v>2.9443732599999999</c:v>
                </c:pt>
                <c:pt idx="257">
                  <c:v>2.6051059300000001</c:v>
                </c:pt>
                <c:pt idx="258">
                  <c:v>166.54324163000001</c:v>
                </c:pt>
                <c:pt idx="259">
                  <c:v>351.40339105999999</c:v>
                </c:pt>
                <c:pt idx="260">
                  <c:v>199.42582522999999</c:v>
                </c:pt>
                <c:pt idx="261">
                  <c:v>4.6364538</c:v>
                </c:pt>
                <c:pt idx="262">
                  <c:v>4.4965506399999997</c:v>
                </c:pt>
                <c:pt idx="263">
                  <c:v>0.36779408000000002</c:v>
                </c:pt>
                <c:pt idx="264">
                  <c:v>30.390168580000001</c:v>
                </c:pt>
                <c:pt idx="265">
                  <c:v>3.5053076000000001</c:v>
                </c:pt>
                <c:pt idx="266">
                  <c:v>2.0437070000000002E-2</c:v>
                </c:pt>
                <c:pt idx="267">
                  <c:v>2.9396761200000001</c:v>
                </c:pt>
                <c:pt idx="268">
                  <c:v>202.60271426</c:v>
                </c:pt>
                <c:pt idx="269">
                  <c:v>105.44894942000001</c:v>
                </c:pt>
                <c:pt idx="270">
                  <c:v>10.09977479</c:v>
                </c:pt>
                <c:pt idx="271">
                  <c:v>2.8049505799999999</c:v>
                </c:pt>
                <c:pt idx="272">
                  <c:v>20.506743570000001</c:v>
                </c:pt>
                <c:pt idx="273">
                  <c:v>9.2204179999999997E-2</c:v>
                </c:pt>
                <c:pt idx="274">
                  <c:v>2.16333193</c:v>
                </c:pt>
                <c:pt idx="275">
                  <c:v>4.3394222200000003</c:v>
                </c:pt>
                <c:pt idx="276">
                  <c:v>0.18866881999999999</c:v>
                </c:pt>
                <c:pt idx="277">
                  <c:v>0.78944544000000005</c:v>
                </c:pt>
                <c:pt idx="278">
                  <c:v>0.79746755999999996</c:v>
                </c:pt>
                <c:pt idx="279">
                  <c:v>0.80683766999999995</c:v>
                </c:pt>
                <c:pt idx="280">
                  <c:v>0.80981115999999997</c:v>
                </c:pt>
                <c:pt idx="281">
                  <c:v>0.79324879999999998</c:v>
                </c:pt>
                <c:pt idx="282">
                  <c:v>0.80660668000000002</c:v>
                </c:pt>
                <c:pt idx="283">
                  <c:v>0.81087377000000005</c:v>
                </c:pt>
                <c:pt idx="284">
                  <c:v>20.332736830000002</c:v>
                </c:pt>
                <c:pt idx="285">
                  <c:v>38.85499652</c:v>
                </c:pt>
                <c:pt idx="286">
                  <c:v>241.41241991000001</c:v>
                </c:pt>
                <c:pt idx="287">
                  <c:v>197.44123863999999</c:v>
                </c:pt>
                <c:pt idx="288">
                  <c:v>202.36392215000001</c:v>
                </c:pt>
                <c:pt idx="289">
                  <c:v>202.82363849000001</c:v>
                </c:pt>
                <c:pt idx="290">
                  <c:v>3.3228540400000002</c:v>
                </c:pt>
                <c:pt idx="291">
                  <c:v>9.5938719900000002</c:v>
                </c:pt>
                <c:pt idx="292">
                  <c:v>6.5243375800000001</c:v>
                </c:pt>
                <c:pt idx="293">
                  <c:v>78.017099619999996</c:v>
                </c:pt>
                <c:pt idx="294">
                  <c:v>418.78714356</c:v>
                </c:pt>
                <c:pt idx="295">
                  <c:v>7.5045401900000002</c:v>
                </c:pt>
                <c:pt idx="296">
                  <c:v>196.57182309000001</c:v>
                </c:pt>
                <c:pt idx="297">
                  <c:v>198.84841409000001</c:v>
                </c:pt>
                <c:pt idx="298">
                  <c:v>3.1072109000000001</c:v>
                </c:pt>
                <c:pt idx="299">
                  <c:v>4.16167862</c:v>
                </c:pt>
                <c:pt idx="300">
                  <c:v>0.65398106</c:v>
                </c:pt>
                <c:pt idx="301">
                  <c:v>0.68270330999999995</c:v>
                </c:pt>
                <c:pt idx="302">
                  <c:v>0.70595704999999997</c:v>
                </c:pt>
                <c:pt idx="303">
                  <c:v>0.74130684000000002</c:v>
                </c:pt>
                <c:pt idx="304">
                  <c:v>0.77642798000000002</c:v>
                </c:pt>
                <c:pt idx="305">
                  <c:v>0.78191840000000001</c:v>
                </c:pt>
                <c:pt idx="306">
                  <c:v>0.36402672000000003</c:v>
                </c:pt>
                <c:pt idx="307">
                  <c:v>0.41779365000000002</c:v>
                </c:pt>
                <c:pt idx="308">
                  <c:v>10.43226185</c:v>
                </c:pt>
                <c:pt idx="309">
                  <c:v>19.622689999999999</c:v>
                </c:pt>
                <c:pt idx="310">
                  <c:v>14.6109429</c:v>
                </c:pt>
                <c:pt idx="311">
                  <c:v>2.0298468000000001</c:v>
                </c:pt>
                <c:pt idx="312">
                  <c:v>295.22219933999997</c:v>
                </c:pt>
                <c:pt idx="313">
                  <c:v>98.02355274</c:v>
                </c:pt>
                <c:pt idx="314">
                  <c:v>0.83177347000000001</c:v>
                </c:pt>
                <c:pt idx="315">
                  <c:v>0.35671888000000002</c:v>
                </c:pt>
                <c:pt idx="316">
                  <c:v>8.9932376000000005</c:v>
                </c:pt>
                <c:pt idx="317">
                  <c:v>0.75163986000000005</c:v>
                </c:pt>
                <c:pt idx="318">
                  <c:v>0.72979791999999999</c:v>
                </c:pt>
                <c:pt idx="319">
                  <c:v>3.9479800000000002E-2</c:v>
                </c:pt>
                <c:pt idx="320">
                  <c:v>2.30245655</c:v>
                </c:pt>
                <c:pt idx="321">
                  <c:v>3.95897795</c:v>
                </c:pt>
                <c:pt idx="322">
                  <c:v>14.068253479999999</c:v>
                </c:pt>
                <c:pt idx="323">
                  <c:v>0.75956033000000001</c:v>
                </c:pt>
                <c:pt idx="324">
                  <c:v>0.78806812999999998</c:v>
                </c:pt>
                <c:pt idx="325">
                  <c:v>12.73116169</c:v>
                </c:pt>
                <c:pt idx="326">
                  <c:v>0.76373696000000002</c:v>
                </c:pt>
                <c:pt idx="327">
                  <c:v>2.63056234</c:v>
                </c:pt>
                <c:pt idx="328">
                  <c:v>2.7258650900000001</c:v>
                </c:pt>
                <c:pt idx="329">
                  <c:v>18.505782100000001</c:v>
                </c:pt>
                <c:pt idx="330">
                  <c:v>0.61760424000000003</c:v>
                </c:pt>
                <c:pt idx="331">
                  <c:v>1.6564598800000001</c:v>
                </c:pt>
                <c:pt idx="332">
                  <c:v>18.47969419</c:v>
                </c:pt>
                <c:pt idx="333">
                  <c:v>181.98699611000001</c:v>
                </c:pt>
                <c:pt idx="334">
                  <c:v>87.727687849999995</c:v>
                </c:pt>
                <c:pt idx="335">
                  <c:v>13.372867859999999</c:v>
                </c:pt>
                <c:pt idx="336">
                  <c:v>3.7256670000000001</c:v>
                </c:pt>
                <c:pt idx="337">
                  <c:v>0.72461063999999997</c:v>
                </c:pt>
                <c:pt idx="338">
                  <c:v>0.68594200999999999</c:v>
                </c:pt>
                <c:pt idx="339">
                  <c:v>0.64395009999999997</c:v>
                </c:pt>
                <c:pt idx="340">
                  <c:v>352.01038729999999</c:v>
                </c:pt>
                <c:pt idx="341">
                  <c:v>176.37846931000001</c:v>
                </c:pt>
                <c:pt idx="342">
                  <c:v>17.050067680000002</c:v>
                </c:pt>
                <c:pt idx="343">
                  <c:v>27.007825610000001</c:v>
                </c:pt>
                <c:pt idx="344">
                  <c:v>5.7670751999999998</c:v>
                </c:pt>
                <c:pt idx="345">
                  <c:v>7.367224E-2</c:v>
                </c:pt>
                <c:pt idx="346">
                  <c:v>9.55501413</c:v>
                </c:pt>
                <c:pt idx="347">
                  <c:v>35.457227019999998</c:v>
                </c:pt>
                <c:pt idx="348">
                  <c:v>8.26851497</c:v>
                </c:pt>
                <c:pt idx="349">
                  <c:v>16.14302915</c:v>
                </c:pt>
                <c:pt idx="350">
                  <c:v>12.44978907</c:v>
                </c:pt>
                <c:pt idx="351">
                  <c:v>1.8405646899999999</c:v>
                </c:pt>
                <c:pt idx="352">
                  <c:v>3.4470455699999998</c:v>
                </c:pt>
                <c:pt idx="353">
                  <c:v>0.68075741999999995</c:v>
                </c:pt>
                <c:pt idx="354">
                  <c:v>0.34122386999999998</c:v>
                </c:pt>
                <c:pt idx="355">
                  <c:v>3.2626637999999999</c:v>
                </c:pt>
                <c:pt idx="356">
                  <c:v>3.3118079900000001</c:v>
                </c:pt>
                <c:pt idx="357">
                  <c:v>3.3274705999999998</c:v>
                </c:pt>
                <c:pt idx="358">
                  <c:v>11.864801480000001</c:v>
                </c:pt>
                <c:pt idx="359">
                  <c:v>3.2208437299999999</c:v>
                </c:pt>
                <c:pt idx="360">
                  <c:v>3.4542456499999998</c:v>
                </c:pt>
                <c:pt idx="361">
                  <c:v>2.4061692799999999</c:v>
                </c:pt>
                <c:pt idx="362">
                  <c:v>3.1534761900000001</c:v>
                </c:pt>
                <c:pt idx="363">
                  <c:v>72.498074900000006</c:v>
                </c:pt>
                <c:pt idx="364">
                  <c:v>2.0628087900000001</c:v>
                </c:pt>
                <c:pt idx="365">
                  <c:v>29.452646680000001</c:v>
                </c:pt>
                <c:pt idx="366">
                  <c:v>29.570679980000001</c:v>
                </c:pt>
                <c:pt idx="367">
                  <c:v>2.37970031</c:v>
                </c:pt>
                <c:pt idx="368">
                  <c:v>0.57004246000000003</c:v>
                </c:pt>
                <c:pt idx="369">
                  <c:v>16.68452718</c:v>
                </c:pt>
                <c:pt idx="370">
                  <c:v>166.41707371999999</c:v>
                </c:pt>
                <c:pt idx="371">
                  <c:v>161.45149552000001</c:v>
                </c:pt>
                <c:pt idx="372">
                  <c:v>6.2311074599999996</c:v>
                </c:pt>
                <c:pt idx="373">
                  <c:v>6.26331843</c:v>
                </c:pt>
                <c:pt idx="374">
                  <c:v>2.8484159199999999</c:v>
                </c:pt>
                <c:pt idx="375">
                  <c:v>3.0268560299999998</c:v>
                </c:pt>
                <c:pt idx="376">
                  <c:v>152.82885461999999</c:v>
                </c:pt>
                <c:pt idx="377">
                  <c:v>4.2776048299999996</c:v>
                </c:pt>
                <c:pt idx="378">
                  <c:v>5.9848754399999997</c:v>
                </c:pt>
                <c:pt idx="379">
                  <c:v>6.1408752299999998</c:v>
                </c:pt>
                <c:pt idx="380">
                  <c:v>15.07382224</c:v>
                </c:pt>
                <c:pt idx="381">
                  <c:v>11.165292170000001</c:v>
                </c:pt>
                <c:pt idx="382">
                  <c:v>131.72391506</c:v>
                </c:pt>
                <c:pt idx="383">
                  <c:v>0.87955768000000001</c:v>
                </c:pt>
                <c:pt idx="384">
                  <c:v>2.7014460800000002</c:v>
                </c:pt>
                <c:pt idx="385">
                  <c:v>113.36319822999999</c:v>
                </c:pt>
                <c:pt idx="386">
                  <c:v>238.10899461</c:v>
                </c:pt>
                <c:pt idx="387">
                  <c:v>5.2806088799999999</c:v>
                </c:pt>
                <c:pt idx="388">
                  <c:v>5.6499740100000002</c:v>
                </c:pt>
                <c:pt idx="389">
                  <c:v>6.0748976099999998</c:v>
                </c:pt>
                <c:pt idx="390">
                  <c:v>0.82426032999999999</c:v>
                </c:pt>
                <c:pt idx="391">
                  <c:v>0.84643318000000001</c:v>
                </c:pt>
                <c:pt idx="392">
                  <c:v>7.3768202</c:v>
                </c:pt>
                <c:pt idx="393">
                  <c:v>3.1345456700000001</c:v>
                </c:pt>
                <c:pt idx="394">
                  <c:v>0.79644258999999995</c:v>
                </c:pt>
                <c:pt idx="395">
                  <c:v>29.277352990000001</c:v>
                </c:pt>
                <c:pt idx="396">
                  <c:v>0.33645584000000001</c:v>
                </c:pt>
                <c:pt idx="397">
                  <c:v>10.313982729999999</c:v>
                </c:pt>
                <c:pt idx="398">
                  <c:v>28.088441199999998</c:v>
                </c:pt>
                <c:pt idx="399">
                  <c:v>199.52435287</c:v>
                </c:pt>
                <c:pt idx="400">
                  <c:v>140.33720484</c:v>
                </c:pt>
                <c:pt idx="401">
                  <c:v>0.76050983999999999</c:v>
                </c:pt>
                <c:pt idx="402">
                  <c:v>28.431278989999999</c:v>
                </c:pt>
                <c:pt idx="403">
                  <c:v>28.989788180000001</c:v>
                </c:pt>
                <c:pt idx="404">
                  <c:v>2.1066637799999999</c:v>
                </c:pt>
                <c:pt idx="405">
                  <c:v>0.60170330000000005</c:v>
                </c:pt>
                <c:pt idx="406">
                  <c:v>2.53207659</c:v>
                </c:pt>
                <c:pt idx="407">
                  <c:v>20.247388189999999</c:v>
                </c:pt>
                <c:pt idx="408">
                  <c:v>3.3995884799999998</c:v>
                </c:pt>
                <c:pt idx="409">
                  <c:v>13.7946866</c:v>
                </c:pt>
                <c:pt idx="410">
                  <c:v>0.43062892000000003</c:v>
                </c:pt>
                <c:pt idx="411">
                  <c:v>6.1765834799999997</c:v>
                </c:pt>
                <c:pt idx="412">
                  <c:v>26.877817329999999</c:v>
                </c:pt>
                <c:pt idx="413">
                  <c:v>6.2529362900000001</c:v>
                </c:pt>
                <c:pt idx="414">
                  <c:v>0.62410173999999996</c:v>
                </c:pt>
                <c:pt idx="415">
                  <c:v>0.50519994999999995</c:v>
                </c:pt>
                <c:pt idx="416">
                  <c:v>0.50613421000000003</c:v>
                </c:pt>
                <c:pt idx="417">
                  <c:v>0.55477014000000002</c:v>
                </c:pt>
                <c:pt idx="418">
                  <c:v>4.0902470000000003E-2</c:v>
                </c:pt>
                <c:pt idx="419">
                  <c:v>9.2554459100000006</c:v>
                </c:pt>
                <c:pt idx="420">
                  <c:v>1.55125695</c:v>
                </c:pt>
                <c:pt idx="421">
                  <c:v>0.22017067000000001</c:v>
                </c:pt>
                <c:pt idx="422">
                  <c:v>0.50824672000000004</c:v>
                </c:pt>
                <c:pt idx="423">
                  <c:v>1.18915554</c:v>
                </c:pt>
                <c:pt idx="424">
                  <c:v>12.23706572</c:v>
                </c:pt>
                <c:pt idx="425">
                  <c:v>0.30603394</c:v>
                </c:pt>
                <c:pt idx="426">
                  <c:v>2.7524283999999999</c:v>
                </c:pt>
                <c:pt idx="427">
                  <c:v>0.71230473999999999</c:v>
                </c:pt>
                <c:pt idx="428">
                  <c:v>1.72319942</c:v>
                </c:pt>
                <c:pt idx="429">
                  <c:v>1.15626304</c:v>
                </c:pt>
                <c:pt idx="430">
                  <c:v>1.16919924</c:v>
                </c:pt>
                <c:pt idx="431">
                  <c:v>1.1843425000000001</c:v>
                </c:pt>
                <c:pt idx="432">
                  <c:v>4.4147671800000001</c:v>
                </c:pt>
                <c:pt idx="433">
                  <c:v>24.230002580000001</c:v>
                </c:pt>
                <c:pt idx="434">
                  <c:v>1.70738711</c:v>
                </c:pt>
                <c:pt idx="435">
                  <c:v>0.25636258000000001</c:v>
                </c:pt>
                <c:pt idx="436">
                  <c:v>0.54807908999999999</c:v>
                </c:pt>
                <c:pt idx="437">
                  <c:v>10.8462491</c:v>
                </c:pt>
                <c:pt idx="438">
                  <c:v>0.41156798</c:v>
                </c:pt>
                <c:pt idx="439">
                  <c:v>2.1365992399999998</c:v>
                </c:pt>
                <c:pt idx="440">
                  <c:v>1.3506016000000001</c:v>
                </c:pt>
                <c:pt idx="441">
                  <c:v>120.61928149000001</c:v>
                </c:pt>
                <c:pt idx="442">
                  <c:v>25.492487959999998</c:v>
                </c:pt>
                <c:pt idx="443">
                  <c:v>1.13532732</c:v>
                </c:pt>
                <c:pt idx="444">
                  <c:v>2.1039965700000001</c:v>
                </c:pt>
                <c:pt idx="445">
                  <c:v>0.45532594999999998</c:v>
                </c:pt>
                <c:pt idx="446">
                  <c:v>10.29890524</c:v>
                </c:pt>
                <c:pt idx="447">
                  <c:v>20.24183442</c:v>
                </c:pt>
                <c:pt idx="448">
                  <c:v>25.35478195</c:v>
                </c:pt>
                <c:pt idx="449">
                  <c:v>0.64424532000000001</c:v>
                </c:pt>
                <c:pt idx="450">
                  <c:v>3.3577714900000002</c:v>
                </c:pt>
                <c:pt idx="451">
                  <c:v>9.0282822300000003</c:v>
                </c:pt>
                <c:pt idx="452">
                  <c:v>9.11245656</c:v>
                </c:pt>
                <c:pt idx="453">
                  <c:v>7.9035306800000003</c:v>
                </c:pt>
                <c:pt idx="454">
                  <c:v>0.1298801</c:v>
                </c:pt>
                <c:pt idx="455">
                  <c:v>1.68675061</c:v>
                </c:pt>
                <c:pt idx="456">
                  <c:v>1.09565081</c:v>
                </c:pt>
                <c:pt idx="457">
                  <c:v>0.43790363999999998</c:v>
                </c:pt>
                <c:pt idx="458">
                  <c:v>4.53731682</c:v>
                </c:pt>
                <c:pt idx="459">
                  <c:v>25.150990010000001</c:v>
                </c:pt>
                <c:pt idx="460">
                  <c:v>84.852825150000001</c:v>
                </c:pt>
                <c:pt idx="461">
                  <c:v>2.2876371299999998</c:v>
                </c:pt>
                <c:pt idx="462">
                  <c:v>24.179271780000001</c:v>
                </c:pt>
                <c:pt idx="463">
                  <c:v>24.818520540000002</c:v>
                </c:pt>
                <c:pt idx="464">
                  <c:v>0.44071174000000002</c:v>
                </c:pt>
                <c:pt idx="465">
                  <c:v>5.4109510900000002</c:v>
                </c:pt>
                <c:pt idx="466">
                  <c:v>34.002533710000002</c:v>
                </c:pt>
                <c:pt idx="467">
                  <c:v>8.2452975100000003</c:v>
                </c:pt>
                <c:pt idx="468">
                  <c:v>105.75964046999999</c:v>
                </c:pt>
                <c:pt idx="469">
                  <c:v>4.79259857</c:v>
                </c:pt>
                <c:pt idx="470">
                  <c:v>0.99168135000000002</c:v>
                </c:pt>
                <c:pt idx="471">
                  <c:v>1.7166071700000001</c:v>
                </c:pt>
                <c:pt idx="472">
                  <c:v>1.74617058</c:v>
                </c:pt>
                <c:pt idx="473">
                  <c:v>1.76440251</c:v>
                </c:pt>
                <c:pt idx="474">
                  <c:v>1.78571083</c:v>
                </c:pt>
                <c:pt idx="475">
                  <c:v>1.79247562</c:v>
                </c:pt>
                <c:pt idx="476">
                  <c:v>33.82309343</c:v>
                </c:pt>
                <c:pt idx="477">
                  <c:v>1.8890830999999999</c:v>
                </c:pt>
                <c:pt idx="478">
                  <c:v>0.54088431000000003</c:v>
                </c:pt>
                <c:pt idx="479">
                  <c:v>17.380988469999998</c:v>
                </c:pt>
                <c:pt idx="480">
                  <c:v>33.557456209999998</c:v>
                </c:pt>
                <c:pt idx="481">
                  <c:v>5.6867949199999996</c:v>
                </c:pt>
                <c:pt idx="482">
                  <c:v>1.62804152</c:v>
                </c:pt>
                <c:pt idx="483">
                  <c:v>8.9048966800000002</c:v>
                </c:pt>
                <c:pt idx="484">
                  <c:v>33.123879879999997</c:v>
                </c:pt>
                <c:pt idx="485">
                  <c:v>22.44493434</c:v>
                </c:pt>
                <c:pt idx="486">
                  <c:v>0.71883286000000002</c:v>
                </c:pt>
                <c:pt idx="487">
                  <c:v>0.87653391999999997</c:v>
                </c:pt>
                <c:pt idx="488">
                  <c:v>0.27758000999999999</c:v>
                </c:pt>
                <c:pt idx="489">
                  <c:v>7.8213464799999999</c:v>
                </c:pt>
                <c:pt idx="490">
                  <c:v>6.11664941</c:v>
                </c:pt>
                <c:pt idx="491">
                  <c:v>32.289492469999999</c:v>
                </c:pt>
                <c:pt idx="492">
                  <c:v>8.6675486300000006</c:v>
                </c:pt>
                <c:pt idx="493">
                  <c:v>19.629022519999999</c:v>
                </c:pt>
                <c:pt idx="494">
                  <c:v>0.26450224</c:v>
                </c:pt>
                <c:pt idx="495">
                  <c:v>1.6603851000000001</c:v>
                </c:pt>
                <c:pt idx="496">
                  <c:v>3.6227544900000002</c:v>
                </c:pt>
                <c:pt idx="497">
                  <c:v>7.3899656399999998</c:v>
                </c:pt>
                <c:pt idx="498">
                  <c:v>7.3899656399999998</c:v>
                </c:pt>
                <c:pt idx="499">
                  <c:v>8.7065816599999994</c:v>
                </c:pt>
                <c:pt idx="500">
                  <c:v>5.6556360899999998</c:v>
                </c:pt>
                <c:pt idx="501">
                  <c:v>1.5118385599999999</c:v>
                </c:pt>
                <c:pt idx="502">
                  <c:v>0.36513867</c:v>
                </c:pt>
                <c:pt idx="503">
                  <c:v>1.7100865599999999</c:v>
                </c:pt>
                <c:pt idx="504">
                  <c:v>0.26322234999999999</c:v>
                </c:pt>
                <c:pt idx="505">
                  <c:v>15.69170207</c:v>
                </c:pt>
                <c:pt idx="506">
                  <c:v>0.29748995</c:v>
                </c:pt>
                <c:pt idx="507">
                  <c:v>0.12879065000000001</c:v>
                </c:pt>
                <c:pt idx="508">
                  <c:v>5.3898496400000004</c:v>
                </c:pt>
                <c:pt idx="509">
                  <c:v>5.5343419899999997</c:v>
                </c:pt>
                <c:pt idx="510">
                  <c:v>5.60953283</c:v>
                </c:pt>
                <c:pt idx="511">
                  <c:v>0.81920512000000001</c:v>
                </c:pt>
                <c:pt idx="512">
                  <c:v>30.020827059999998</c:v>
                </c:pt>
                <c:pt idx="513">
                  <c:v>8.5869249399999994</c:v>
                </c:pt>
                <c:pt idx="514">
                  <c:v>8.6351181599999993</c:v>
                </c:pt>
                <c:pt idx="515">
                  <c:v>6.0236207500000001</c:v>
                </c:pt>
                <c:pt idx="516">
                  <c:v>1.1133975899999999</c:v>
                </c:pt>
                <c:pt idx="517">
                  <c:v>26.322044160000001</c:v>
                </c:pt>
                <c:pt idx="518">
                  <c:v>7.9235927500000001</c:v>
                </c:pt>
                <c:pt idx="519">
                  <c:v>8.3538088699999999</c:v>
                </c:pt>
                <c:pt idx="520">
                  <c:v>8.5077873099999994</c:v>
                </c:pt>
                <c:pt idx="521">
                  <c:v>4.9983538200000002</c:v>
                </c:pt>
                <c:pt idx="522">
                  <c:v>21.118211540000001</c:v>
                </c:pt>
                <c:pt idx="523">
                  <c:v>7.1836821500000001</c:v>
                </c:pt>
                <c:pt idx="524">
                  <c:v>13.07002846</c:v>
                </c:pt>
                <c:pt idx="525">
                  <c:v>5.1896467900000003</c:v>
                </c:pt>
                <c:pt idx="526">
                  <c:v>5.3595880200000003</c:v>
                </c:pt>
                <c:pt idx="527">
                  <c:v>17.632324730000001</c:v>
                </c:pt>
                <c:pt idx="528">
                  <c:v>4.3643395900000002</c:v>
                </c:pt>
                <c:pt idx="529">
                  <c:v>4.9540243000000004</c:v>
                </c:pt>
                <c:pt idx="530">
                  <c:v>0.15950028999999999</c:v>
                </c:pt>
                <c:pt idx="531">
                  <c:v>3.64463889</c:v>
                </c:pt>
                <c:pt idx="532">
                  <c:v>9.08828119</c:v>
                </c:pt>
                <c:pt idx="533">
                  <c:v>9.5456999699999994</c:v>
                </c:pt>
                <c:pt idx="534">
                  <c:v>9.8771141199999999</c:v>
                </c:pt>
                <c:pt idx="535">
                  <c:v>6.0531815399999997</c:v>
                </c:pt>
                <c:pt idx="536">
                  <c:v>4.3974973400000001</c:v>
                </c:pt>
                <c:pt idx="537">
                  <c:v>18.169778430000001</c:v>
                </c:pt>
                <c:pt idx="538">
                  <c:v>18.782264789999999</c:v>
                </c:pt>
                <c:pt idx="539">
                  <c:v>19.214056809999999</c:v>
                </c:pt>
                <c:pt idx="540">
                  <c:v>13.493667370000001</c:v>
                </c:pt>
                <c:pt idx="541">
                  <c:v>14.05390309</c:v>
                </c:pt>
                <c:pt idx="542">
                  <c:v>14.45397384</c:v>
                </c:pt>
                <c:pt idx="543">
                  <c:v>3.4811973599999999</c:v>
                </c:pt>
                <c:pt idx="544">
                  <c:v>4.6055213300000002</c:v>
                </c:pt>
                <c:pt idx="545">
                  <c:v>22.058058750000001</c:v>
                </c:pt>
                <c:pt idx="546">
                  <c:v>22.727701100000001</c:v>
                </c:pt>
                <c:pt idx="547">
                  <c:v>23.197183840000001</c:v>
                </c:pt>
                <c:pt idx="548">
                  <c:v>21.025573170000001</c:v>
                </c:pt>
                <c:pt idx="549">
                  <c:v>17.233161150000001</c:v>
                </c:pt>
                <c:pt idx="550">
                  <c:v>8.4161293799999992</c:v>
                </c:pt>
                <c:pt idx="551">
                  <c:v>12.653014689999999</c:v>
                </c:pt>
                <c:pt idx="552">
                  <c:v>0.15425923</c:v>
                </c:pt>
                <c:pt idx="553">
                  <c:v>0.19304325</c:v>
                </c:pt>
                <c:pt idx="554">
                  <c:v>2.8181263799999998</c:v>
                </c:pt>
                <c:pt idx="555">
                  <c:v>4.0374699200000004</c:v>
                </c:pt>
                <c:pt idx="556">
                  <c:v>0.22131687</c:v>
                </c:pt>
                <c:pt idx="557">
                  <c:v>11.25112871</c:v>
                </c:pt>
                <c:pt idx="558">
                  <c:v>15.622537380000001</c:v>
                </c:pt>
                <c:pt idx="559">
                  <c:v>5.2301150300000003</c:v>
                </c:pt>
                <c:pt idx="560">
                  <c:v>2.89531779</c:v>
                </c:pt>
                <c:pt idx="561">
                  <c:v>19.225749409999999</c:v>
                </c:pt>
                <c:pt idx="562">
                  <c:v>7.3316586299999997</c:v>
                </c:pt>
                <c:pt idx="563">
                  <c:v>3.4627113999999999</c:v>
                </c:pt>
                <c:pt idx="564">
                  <c:v>4.5428156700000004</c:v>
                </c:pt>
                <c:pt idx="565">
                  <c:v>2.9470063199999998</c:v>
                </c:pt>
                <c:pt idx="566">
                  <c:v>12.20146424</c:v>
                </c:pt>
                <c:pt idx="567">
                  <c:v>15.297321520000001</c:v>
                </c:pt>
                <c:pt idx="568">
                  <c:v>8.4443597700000002</c:v>
                </c:pt>
                <c:pt idx="569">
                  <c:v>0.11016297</c:v>
                </c:pt>
                <c:pt idx="570">
                  <c:v>5.2876273600000001</c:v>
                </c:pt>
                <c:pt idx="571">
                  <c:v>3.0806099999999999E-2</c:v>
                </c:pt>
                <c:pt idx="572">
                  <c:v>0.19576144000000001</c:v>
                </c:pt>
                <c:pt idx="573">
                  <c:v>0.19611993</c:v>
                </c:pt>
                <c:pt idx="574">
                  <c:v>0.19294006999999999</c:v>
                </c:pt>
                <c:pt idx="575">
                  <c:v>0.19504838999999999</c:v>
                </c:pt>
                <c:pt idx="576">
                  <c:v>0.92702874000000002</c:v>
                </c:pt>
                <c:pt idx="577">
                  <c:v>0.18935814000000001</c:v>
                </c:pt>
                <c:pt idx="578">
                  <c:v>0.91868492999999996</c:v>
                </c:pt>
                <c:pt idx="579">
                  <c:v>0.18211329000000001</c:v>
                </c:pt>
                <c:pt idx="580">
                  <c:v>0.90243991999999995</c:v>
                </c:pt>
                <c:pt idx="581">
                  <c:v>0.85697836000000005</c:v>
                </c:pt>
                <c:pt idx="582">
                  <c:v>0.78754922000000005</c:v>
                </c:pt>
                <c:pt idx="583">
                  <c:v>1.38010554</c:v>
                </c:pt>
                <c:pt idx="584">
                  <c:v>0.67105068000000001</c:v>
                </c:pt>
                <c:pt idx="585">
                  <c:v>1.3248151800000001</c:v>
                </c:pt>
                <c:pt idx="586">
                  <c:v>1.2265389499999999</c:v>
                </c:pt>
                <c:pt idx="587">
                  <c:v>1.0032683600000001</c:v>
                </c:pt>
                <c:pt idx="588">
                  <c:v>0.76088310999999997</c:v>
                </c:pt>
                <c:pt idx="589">
                  <c:v>0.50133797000000002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A-1842-B1A8-3992DCC99A65}"/>
            </c:ext>
          </c:extLst>
        </c:ser>
        <c:ser>
          <c:idx val="2"/>
          <c:order val="2"/>
          <c:tx>
            <c:strRef>
              <c:f>ranked!$H$2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ranked!$E$3:$E$592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ranked!$H$3:$H$592</c:f>
              <c:numCache>
                <c:formatCode>General</c:formatCode>
                <c:ptCount val="590"/>
                <c:pt idx="0">
                  <c:v>2.48163762659134E-2</c:v>
                </c:pt>
                <c:pt idx="1">
                  <c:v>2.4660659372033E-2</c:v>
                </c:pt>
                <c:pt idx="2">
                  <c:v>2.4372888316201199E-2</c:v>
                </c:pt>
                <c:pt idx="3">
                  <c:v>0.35701075819115902</c:v>
                </c:pt>
                <c:pt idx="4">
                  <c:v>24.425132330236799</c:v>
                </c:pt>
                <c:pt idx="5">
                  <c:v>24.667050074336899</c:v>
                </c:pt>
                <c:pt idx="6">
                  <c:v>24.852964827569402</c:v>
                </c:pt>
                <c:pt idx="7">
                  <c:v>16.489590916019502</c:v>
                </c:pt>
                <c:pt idx="8">
                  <c:v>16.578152591803899</c:v>
                </c:pt>
                <c:pt idx="9">
                  <c:v>16.635379191417201</c:v>
                </c:pt>
                <c:pt idx="10">
                  <c:v>32.622263915268299</c:v>
                </c:pt>
                <c:pt idx="11">
                  <c:v>32.097679330157703</c:v>
                </c:pt>
                <c:pt idx="12">
                  <c:v>16.165390191283102</c:v>
                </c:pt>
                <c:pt idx="13">
                  <c:v>4.7682412072847097E-2</c:v>
                </c:pt>
                <c:pt idx="14">
                  <c:v>4.8460427121990203E-2</c:v>
                </c:pt>
                <c:pt idx="15">
                  <c:v>9.6330831877597695E-2</c:v>
                </c:pt>
                <c:pt idx="16">
                  <c:v>9.7711737374998595E-2</c:v>
                </c:pt>
                <c:pt idx="17">
                  <c:v>23.690591076392501</c:v>
                </c:pt>
                <c:pt idx="18">
                  <c:v>31.5386779547005</c:v>
                </c:pt>
                <c:pt idx="19">
                  <c:v>0.22973818340031499</c:v>
                </c:pt>
                <c:pt idx="20">
                  <c:v>0.23612151330189801</c:v>
                </c:pt>
                <c:pt idx="21">
                  <c:v>9.4116586699465501E-2</c:v>
                </c:pt>
                <c:pt idx="22">
                  <c:v>2.38410689452071E-2</c:v>
                </c:pt>
                <c:pt idx="23">
                  <c:v>15.662854802480901</c:v>
                </c:pt>
                <c:pt idx="24">
                  <c:v>30.153298952033499</c:v>
                </c:pt>
                <c:pt idx="25">
                  <c:v>4.6503642369728398E-2</c:v>
                </c:pt>
                <c:pt idx="26">
                  <c:v>9.0566103507121007E-2</c:v>
                </c:pt>
                <c:pt idx="27">
                  <c:v>0.18332590200656601</c:v>
                </c:pt>
                <c:pt idx="28">
                  <c:v>0.18733362211579699</c:v>
                </c:pt>
                <c:pt idx="29">
                  <c:v>0.22524882253627801</c:v>
                </c:pt>
                <c:pt idx="30">
                  <c:v>22.721682504076899</c:v>
                </c:pt>
                <c:pt idx="31">
                  <c:v>2.2858208944566201E-2</c:v>
                </c:pt>
                <c:pt idx="32">
                  <c:v>4.4707827255236497E-2</c:v>
                </c:pt>
                <c:pt idx="33">
                  <c:v>0.177898962126087</c:v>
                </c:pt>
                <c:pt idx="34">
                  <c:v>0.17296655612870299</c:v>
                </c:pt>
                <c:pt idx="35">
                  <c:v>0.219452067855467</c:v>
                </c:pt>
                <c:pt idx="36">
                  <c:v>8.4872998141372696E-2</c:v>
                </c:pt>
                <c:pt idx="37">
                  <c:v>0.17042582798752201</c:v>
                </c:pt>
                <c:pt idx="38">
                  <c:v>4.2066476723752597</c:v>
                </c:pt>
                <c:pt idx="39">
                  <c:v>4.1916886645326903</c:v>
                </c:pt>
                <c:pt idx="40">
                  <c:v>42.108160619708897</c:v>
                </c:pt>
                <c:pt idx="41">
                  <c:v>43.354055777624403</c:v>
                </c:pt>
                <c:pt idx="42">
                  <c:v>0.211771960951319</c:v>
                </c:pt>
                <c:pt idx="43">
                  <c:v>0.168173310766146</c:v>
                </c:pt>
                <c:pt idx="44">
                  <c:v>13.814708500729999</c:v>
                </c:pt>
                <c:pt idx="45">
                  <c:v>41.048098588959299</c:v>
                </c:pt>
                <c:pt idx="46">
                  <c:v>28.614507403940699</c:v>
                </c:pt>
                <c:pt idx="47">
                  <c:v>4.1948730772715999E-2</c:v>
                </c:pt>
                <c:pt idx="48">
                  <c:v>0.205269055676329</c:v>
                </c:pt>
                <c:pt idx="49">
                  <c:v>0.21107811363276299</c:v>
                </c:pt>
                <c:pt idx="50">
                  <c:v>3.8446149230711999</c:v>
                </c:pt>
                <c:pt idx="51">
                  <c:v>0.16026418292976799</c:v>
                </c:pt>
                <c:pt idx="52">
                  <c:v>4.0888231270706701</c:v>
                </c:pt>
                <c:pt idx="53">
                  <c:v>4.1245358540501798</c:v>
                </c:pt>
                <c:pt idx="54">
                  <c:v>4.1519597454037296</c:v>
                </c:pt>
                <c:pt idx="55">
                  <c:v>38.919141435307601</c:v>
                </c:pt>
                <c:pt idx="56">
                  <c:v>0.198079637450536</c:v>
                </c:pt>
                <c:pt idx="57">
                  <c:v>0.15988725896703701</c:v>
                </c:pt>
                <c:pt idx="58">
                  <c:v>0.24624462839308001</c:v>
                </c:pt>
                <c:pt idx="59">
                  <c:v>0.27310886204297902</c:v>
                </c:pt>
                <c:pt idx="60">
                  <c:v>0.31087492606676698</c:v>
                </c:pt>
                <c:pt idx="61">
                  <c:v>0.32817664427855903</c:v>
                </c:pt>
                <c:pt idx="62">
                  <c:v>0.33844747066518399</c:v>
                </c:pt>
                <c:pt idx="63">
                  <c:v>0.201224718744346</c:v>
                </c:pt>
                <c:pt idx="64">
                  <c:v>3.9673186279182602</c:v>
                </c:pt>
                <c:pt idx="65">
                  <c:v>5.1465937176856098</c:v>
                </c:pt>
                <c:pt idx="66">
                  <c:v>19.684739396998499</c:v>
                </c:pt>
                <c:pt idx="67">
                  <c:v>0.18894962879659399</c:v>
                </c:pt>
                <c:pt idx="68">
                  <c:v>4.9959801230439203</c:v>
                </c:pt>
                <c:pt idx="69">
                  <c:v>5.0774395122055402</c:v>
                </c:pt>
                <c:pt idx="70">
                  <c:v>5.1278341627962902</c:v>
                </c:pt>
                <c:pt idx="71">
                  <c:v>138.028222366797</c:v>
                </c:pt>
                <c:pt idx="72">
                  <c:v>144.51811015610099</c:v>
                </c:pt>
                <c:pt idx="73">
                  <c:v>152.42079731758199</c:v>
                </c:pt>
                <c:pt idx="74">
                  <c:v>159.00344361036699</c:v>
                </c:pt>
                <c:pt idx="75">
                  <c:v>4.8359802444946602</c:v>
                </c:pt>
                <c:pt idx="76">
                  <c:v>5.0422391523335701</c:v>
                </c:pt>
                <c:pt idx="77">
                  <c:v>2.10416959247661E-2</c:v>
                </c:pt>
                <c:pt idx="78">
                  <c:v>3.7653527264118199E-2</c:v>
                </c:pt>
                <c:pt idx="79">
                  <c:v>7.5744254869768601E-2</c:v>
                </c:pt>
                <c:pt idx="80">
                  <c:v>36.925735052819299</c:v>
                </c:pt>
                <c:pt idx="81">
                  <c:v>89.329752796129696</c:v>
                </c:pt>
                <c:pt idx="82">
                  <c:v>89.051870993435301</c:v>
                </c:pt>
                <c:pt idx="83">
                  <c:v>89.981641071608607</c:v>
                </c:pt>
                <c:pt idx="84">
                  <c:v>91.169811634832797</c:v>
                </c:pt>
                <c:pt idx="85">
                  <c:v>0.17694502843300799</c:v>
                </c:pt>
                <c:pt idx="86">
                  <c:v>89.789249573991697</c:v>
                </c:pt>
                <c:pt idx="87">
                  <c:v>91.0025620365587</c:v>
                </c:pt>
                <c:pt idx="88">
                  <c:v>24.485606382900801</c:v>
                </c:pt>
                <c:pt idx="89">
                  <c:v>91.089145102087897</c:v>
                </c:pt>
                <c:pt idx="90">
                  <c:v>290.38293289965799</c:v>
                </c:pt>
                <c:pt idx="91">
                  <c:v>274.00206733141601</c:v>
                </c:pt>
                <c:pt idx="92">
                  <c:v>3.5687737190536999</c:v>
                </c:pt>
                <c:pt idx="93">
                  <c:v>0.18595541581658401</c:v>
                </c:pt>
                <c:pt idx="94">
                  <c:v>1.3973030002521201</c:v>
                </c:pt>
                <c:pt idx="95">
                  <c:v>0.14449783989008499</c:v>
                </c:pt>
                <c:pt idx="96">
                  <c:v>0.143182195222648</c:v>
                </c:pt>
                <c:pt idx="97">
                  <c:v>84.825796665500803</c:v>
                </c:pt>
                <c:pt idx="98">
                  <c:v>387.87105687729502</c:v>
                </c:pt>
                <c:pt idx="99">
                  <c:v>409.512117398474</c:v>
                </c:pt>
                <c:pt idx="100">
                  <c:v>4.6717797264223897</c:v>
                </c:pt>
                <c:pt idx="101">
                  <c:v>83.330381808523299</c:v>
                </c:pt>
                <c:pt idx="102">
                  <c:v>522.83180681653903</c:v>
                </c:pt>
                <c:pt idx="103">
                  <c:v>81.099982689063907</c:v>
                </c:pt>
                <c:pt idx="104">
                  <c:v>254.649266458646</c:v>
                </c:pt>
                <c:pt idx="105">
                  <c:v>622.06041094605303</c:v>
                </c:pt>
                <c:pt idx="106">
                  <c:v>10.923238770571601</c:v>
                </c:pt>
                <c:pt idx="107">
                  <c:v>3.3024510963294</c:v>
                </c:pt>
                <c:pt idx="108">
                  <c:v>79.495115212872506</c:v>
                </c:pt>
                <c:pt idx="109">
                  <c:v>1.1538846690701201</c:v>
                </c:pt>
                <c:pt idx="110">
                  <c:v>4.2985669560704496</c:v>
                </c:pt>
                <c:pt idx="111">
                  <c:v>127.560454859418</c:v>
                </c:pt>
                <c:pt idx="112">
                  <c:v>32.2355546960477</c:v>
                </c:pt>
                <c:pt idx="113">
                  <c:v>77.314028686890097</c:v>
                </c:pt>
                <c:pt idx="114">
                  <c:v>493.04589050706602</c:v>
                </c:pt>
                <c:pt idx="115">
                  <c:v>0.160362692892102</c:v>
                </c:pt>
                <c:pt idx="116">
                  <c:v>15.018774054664901</c:v>
                </c:pt>
                <c:pt idx="117">
                  <c:v>15.722121509809901</c:v>
                </c:pt>
                <c:pt idx="118">
                  <c:v>16.3094833167061</c:v>
                </c:pt>
                <c:pt idx="119">
                  <c:v>147.054444627111</c:v>
                </c:pt>
                <c:pt idx="120">
                  <c:v>74.128794604810196</c:v>
                </c:pt>
                <c:pt idx="121">
                  <c:v>8.3580341157073708</c:v>
                </c:pt>
                <c:pt idx="122">
                  <c:v>0.16191377125788001</c:v>
                </c:pt>
                <c:pt idx="123">
                  <c:v>8.2244420739213595</c:v>
                </c:pt>
                <c:pt idx="124">
                  <c:v>14.1555713251069</c:v>
                </c:pt>
                <c:pt idx="125">
                  <c:v>15.442348656888001</c:v>
                </c:pt>
                <c:pt idx="126">
                  <c:v>3.9375599810101001</c:v>
                </c:pt>
                <c:pt idx="127">
                  <c:v>149.85466612756301</c:v>
                </c:pt>
                <c:pt idx="128">
                  <c:v>3.08260252525084E-2</c:v>
                </c:pt>
                <c:pt idx="129">
                  <c:v>1.7684156472152299E-2</c:v>
                </c:pt>
                <c:pt idx="130">
                  <c:v>149.665381185467</c:v>
                </c:pt>
                <c:pt idx="131">
                  <c:v>119.19093884863101</c:v>
                </c:pt>
                <c:pt idx="132">
                  <c:v>239.05909192100401</c:v>
                </c:pt>
                <c:pt idx="133">
                  <c:v>5.8230589817327401</c:v>
                </c:pt>
                <c:pt idx="134">
                  <c:v>149.462057016953</c:v>
                </c:pt>
                <c:pt idx="135">
                  <c:v>361.97973060024401</c:v>
                </c:pt>
                <c:pt idx="136">
                  <c:v>1.0408439731749299</c:v>
                </c:pt>
                <c:pt idx="137">
                  <c:v>0.58212272311505198</c:v>
                </c:pt>
                <c:pt idx="138">
                  <c:v>0.61533425442290002</c:v>
                </c:pt>
                <c:pt idx="139">
                  <c:v>5.8622364817441603</c:v>
                </c:pt>
                <c:pt idx="140">
                  <c:v>6.1106556836923398E-2</c:v>
                </c:pt>
                <c:pt idx="141">
                  <c:v>587.12766174807405</c:v>
                </c:pt>
                <c:pt idx="142">
                  <c:v>19.262713796009301</c:v>
                </c:pt>
                <c:pt idx="143">
                  <c:v>144.849952179865</c:v>
                </c:pt>
                <c:pt idx="144">
                  <c:v>146.59902529797901</c:v>
                </c:pt>
                <c:pt idx="145">
                  <c:v>0.56120236542565105</c:v>
                </c:pt>
                <c:pt idx="146">
                  <c:v>0.12351369314154401</c:v>
                </c:pt>
                <c:pt idx="147">
                  <c:v>71.882785584705402</c:v>
                </c:pt>
                <c:pt idx="148">
                  <c:v>5.7176342694989</c:v>
                </c:pt>
                <c:pt idx="149">
                  <c:v>457.54118199849398</c:v>
                </c:pt>
                <c:pt idx="150">
                  <c:v>145.50968386006801</c:v>
                </c:pt>
                <c:pt idx="151">
                  <c:v>0.12077806933395099</c:v>
                </c:pt>
                <c:pt idx="152">
                  <c:v>0.53614986882901206</c:v>
                </c:pt>
                <c:pt idx="153">
                  <c:v>5.6439398228703102</c:v>
                </c:pt>
                <c:pt idx="154">
                  <c:v>2.7456539991243698</c:v>
                </c:pt>
                <c:pt idx="155">
                  <c:v>214.577296890366</c:v>
                </c:pt>
                <c:pt idx="156">
                  <c:v>340.92569891942702</c:v>
                </c:pt>
                <c:pt idx="157">
                  <c:v>5.5471559498197403</c:v>
                </c:pt>
                <c:pt idx="158">
                  <c:v>2.6998879727544001</c:v>
                </c:pt>
                <c:pt idx="159">
                  <c:v>27.1662646681106</c:v>
                </c:pt>
                <c:pt idx="160">
                  <c:v>28.153031680117</c:v>
                </c:pt>
                <c:pt idx="161">
                  <c:v>545.21120679398098</c:v>
                </c:pt>
                <c:pt idx="162">
                  <c:v>131.24414156115401</c:v>
                </c:pt>
                <c:pt idx="163">
                  <c:v>0.87570334220410895</c:v>
                </c:pt>
                <c:pt idx="164">
                  <c:v>26.5909040393007</c:v>
                </c:pt>
                <c:pt idx="165">
                  <c:v>68.887928031125</c:v>
                </c:pt>
                <c:pt idx="166">
                  <c:v>5.21455585986347</c:v>
                </c:pt>
                <c:pt idx="167">
                  <c:v>25.982334229383401</c:v>
                </c:pt>
                <c:pt idx="168">
                  <c:v>134.790983903117</c:v>
                </c:pt>
                <c:pt idx="169">
                  <c:v>13.0612480647751</c:v>
                </c:pt>
                <c:pt idx="170">
                  <c:v>0.50540075630587999</c:v>
                </c:pt>
                <c:pt idx="171">
                  <c:v>2.56933940893743</c:v>
                </c:pt>
                <c:pt idx="172">
                  <c:v>24.5259041800436</c:v>
                </c:pt>
                <c:pt idx="173">
                  <c:v>106.16469767561701</c:v>
                </c:pt>
                <c:pt idx="174">
                  <c:v>428.81888363389697</c:v>
                </c:pt>
                <c:pt idx="175">
                  <c:v>7.8127766900194997</c:v>
                </c:pt>
                <c:pt idx="176">
                  <c:v>125.988015742407</c:v>
                </c:pt>
                <c:pt idx="177">
                  <c:v>64.628161360286896</c:v>
                </c:pt>
                <c:pt idx="178">
                  <c:v>3.51503256904242</c:v>
                </c:pt>
                <c:pt idx="179">
                  <c:v>3.5765359506294998</c:v>
                </c:pt>
                <c:pt idx="180">
                  <c:v>9.7889616228331297E-2</c:v>
                </c:pt>
                <c:pt idx="181">
                  <c:v>0.13566595535508999</c:v>
                </c:pt>
                <c:pt idx="182">
                  <c:v>0.117797713096638</c:v>
                </c:pt>
                <c:pt idx="183">
                  <c:v>2.4702482662436398</c:v>
                </c:pt>
                <c:pt idx="184">
                  <c:v>307.56951529921702</c:v>
                </c:pt>
                <c:pt idx="185">
                  <c:v>511.15838172263199</c:v>
                </c:pt>
                <c:pt idx="186">
                  <c:v>4.8795853175821504</c:v>
                </c:pt>
                <c:pt idx="187">
                  <c:v>122.238838410097</c:v>
                </c:pt>
                <c:pt idx="188">
                  <c:v>3.0418834193404498</c:v>
                </c:pt>
                <c:pt idx="189">
                  <c:v>195.658630361196</c:v>
                </c:pt>
                <c:pt idx="190">
                  <c:v>11.6103236722848</c:v>
                </c:pt>
                <c:pt idx="191">
                  <c:v>3.1096920288073302</c:v>
                </c:pt>
                <c:pt idx="192">
                  <c:v>3.0017840574480998</c:v>
                </c:pt>
                <c:pt idx="193">
                  <c:v>281.568740848179</c:v>
                </c:pt>
                <c:pt idx="194">
                  <c:v>383.66183916456703</c:v>
                </c:pt>
                <c:pt idx="195">
                  <c:v>3.0776132405463801</c:v>
                </c:pt>
                <c:pt idx="196">
                  <c:v>4.2965669693399802</c:v>
                </c:pt>
                <c:pt idx="197">
                  <c:v>3.3249619830447901</c:v>
                </c:pt>
                <c:pt idx="198">
                  <c:v>35.563804101452398</c:v>
                </c:pt>
                <c:pt idx="199">
                  <c:v>36.2281733654657</c:v>
                </c:pt>
                <c:pt idx="200">
                  <c:v>2.9563867452366202</c:v>
                </c:pt>
                <c:pt idx="201">
                  <c:v>2.6358693833162401</c:v>
                </c:pt>
                <c:pt idx="202">
                  <c:v>12.093606416585599</c:v>
                </c:pt>
                <c:pt idx="203">
                  <c:v>2.6126940065340798</c:v>
                </c:pt>
                <c:pt idx="204">
                  <c:v>2.8445526755966801</c:v>
                </c:pt>
                <c:pt idx="205">
                  <c:v>2.90451806176018</c:v>
                </c:pt>
                <c:pt idx="206">
                  <c:v>0.46641241581659099</c:v>
                </c:pt>
                <c:pt idx="207">
                  <c:v>22.674064413638099</c:v>
                </c:pt>
                <c:pt idx="208">
                  <c:v>33.668395572306999</c:v>
                </c:pt>
                <c:pt idx="209">
                  <c:v>34.735392447224797</c:v>
                </c:pt>
                <c:pt idx="210">
                  <c:v>2.5575663538976401</c:v>
                </c:pt>
                <c:pt idx="211">
                  <c:v>3.9093642551416599</c:v>
                </c:pt>
                <c:pt idx="212">
                  <c:v>4.0208821886706998</c:v>
                </c:pt>
                <c:pt idx="213">
                  <c:v>4.1215343999863503</c:v>
                </c:pt>
                <c:pt idx="214">
                  <c:v>4.2129858225754901</c:v>
                </c:pt>
                <c:pt idx="215">
                  <c:v>3.2985629070073901</c:v>
                </c:pt>
                <c:pt idx="216">
                  <c:v>3.3638261331383799</c:v>
                </c:pt>
                <c:pt idx="217">
                  <c:v>3.42189620037077</c:v>
                </c:pt>
                <c:pt idx="218">
                  <c:v>3.4739809043151499</c:v>
                </c:pt>
                <c:pt idx="219">
                  <c:v>3.5210248847450298</c:v>
                </c:pt>
                <c:pt idx="220">
                  <c:v>2.7742428090518101</c:v>
                </c:pt>
                <c:pt idx="221">
                  <c:v>2.4418027522145702</c:v>
                </c:pt>
                <c:pt idx="222">
                  <c:v>2.4861773457543799</c:v>
                </c:pt>
                <c:pt idx="223">
                  <c:v>2.5243390201425999</c:v>
                </c:pt>
                <c:pt idx="224">
                  <c:v>2.5867778421482299</c:v>
                </c:pt>
                <c:pt idx="225">
                  <c:v>11.5547973153855</c:v>
                </c:pt>
                <c:pt idx="226">
                  <c:v>2.2319916579303398</c:v>
                </c:pt>
                <c:pt idx="227">
                  <c:v>457.456969692661</c:v>
                </c:pt>
                <c:pt idx="228">
                  <c:v>109.96275221025699</c:v>
                </c:pt>
                <c:pt idx="229">
                  <c:v>117.197013492046</c:v>
                </c:pt>
                <c:pt idx="230">
                  <c:v>57.904366249984101</c:v>
                </c:pt>
                <c:pt idx="231">
                  <c:v>1.1477326768486101E-2</c:v>
                </c:pt>
                <c:pt idx="232">
                  <c:v>8.0742926545382399E-2</c:v>
                </c:pt>
                <c:pt idx="233">
                  <c:v>2.3894327508719102</c:v>
                </c:pt>
                <c:pt idx="234">
                  <c:v>3.22460493168726</c:v>
                </c:pt>
                <c:pt idx="235">
                  <c:v>3.7849836164655302</c:v>
                </c:pt>
                <c:pt idx="236">
                  <c:v>2.6904597403634098</c:v>
                </c:pt>
                <c:pt idx="237">
                  <c:v>4.1550455524631698</c:v>
                </c:pt>
                <c:pt idx="238">
                  <c:v>5.0039065160188096</c:v>
                </c:pt>
                <c:pt idx="239">
                  <c:v>3.1398930320106202</c:v>
                </c:pt>
                <c:pt idx="240">
                  <c:v>6.8881629374106002</c:v>
                </c:pt>
                <c:pt idx="241">
                  <c:v>3.0416250974516101</c:v>
                </c:pt>
                <c:pt idx="242">
                  <c:v>2.24936071649973</c:v>
                </c:pt>
                <c:pt idx="243">
                  <c:v>3.6450510283717898</c:v>
                </c:pt>
                <c:pt idx="244">
                  <c:v>10.891997662224499</c:v>
                </c:pt>
                <c:pt idx="245">
                  <c:v>2.32655894971177</c:v>
                </c:pt>
                <c:pt idx="246">
                  <c:v>2.0986313968169998</c:v>
                </c:pt>
                <c:pt idx="247">
                  <c:v>2.3274973410655799</c:v>
                </c:pt>
                <c:pt idx="248">
                  <c:v>42.983676273295799</c:v>
                </c:pt>
                <c:pt idx="249">
                  <c:v>43.737230772883201</c:v>
                </c:pt>
                <c:pt idx="250">
                  <c:v>44.3325502259218</c:v>
                </c:pt>
                <c:pt idx="251">
                  <c:v>2.4609570968391301</c:v>
                </c:pt>
                <c:pt idx="252">
                  <c:v>4.7698917310642797</c:v>
                </c:pt>
                <c:pt idx="253">
                  <c:v>40.635667716337402</c:v>
                </c:pt>
                <c:pt idx="254">
                  <c:v>41.995564432694401</c:v>
                </c:pt>
                <c:pt idx="255">
                  <c:v>4.8918828887893797</c:v>
                </c:pt>
                <c:pt idx="256">
                  <c:v>2.92598740281578</c:v>
                </c:pt>
                <c:pt idx="257">
                  <c:v>2.5884852423189102</c:v>
                </c:pt>
                <c:pt idx="258">
                  <c:v>167.486710000877</c:v>
                </c:pt>
                <c:pt idx="259">
                  <c:v>348.81190249854001</c:v>
                </c:pt>
                <c:pt idx="260">
                  <c:v>199.87427537668</c:v>
                </c:pt>
                <c:pt idx="261">
                  <c:v>4.6363375644937301</c:v>
                </c:pt>
                <c:pt idx="262">
                  <c:v>4.4892467016268398</c:v>
                </c:pt>
                <c:pt idx="263">
                  <c:v>0.373172003629067</c:v>
                </c:pt>
                <c:pt idx="264">
                  <c:v>30.170333450404101</c:v>
                </c:pt>
                <c:pt idx="265">
                  <c:v>3.48602448970597</c:v>
                </c:pt>
                <c:pt idx="266">
                  <c:v>1.9595932096925301E-2</c:v>
                </c:pt>
                <c:pt idx="267">
                  <c:v>2.8980654231858698</c:v>
                </c:pt>
                <c:pt idx="268">
                  <c:v>203.89804453546199</c:v>
                </c:pt>
                <c:pt idx="269">
                  <c:v>104.964997786231</c:v>
                </c:pt>
                <c:pt idx="270">
                  <c:v>10.0499436735273</c:v>
                </c:pt>
                <c:pt idx="271">
                  <c:v>2.7873470376357901</c:v>
                </c:pt>
                <c:pt idx="272">
                  <c:v>20.6397408269045</c:v>
                </c:pt>
                <c:pt idx="273">
                  <c:v>9.3808335639950502E-2</c:v>
                </c:pt>
                <c:pt idx="274">
                  <c:v>2.1517933910536602</c:v>
                </c:pt>
                <c:pt idx="275">
                  <c:v>4.3262985898861404</c:v>
                </c:pt>
                <c:pt idx="276">
                  <c:v>0.19389778275699801</c:v>
                </c:pt>
                <c:pt idx="277">
                  <c:v>0.78893498762613301</c:v>
                </c:pt>
                <c:pt idx="278">
                  <c:v>0.79841570543332596</c:v>
                </c:pt>
                <c:pt idx="279">
                  <c:v>0.80982713578444998</c:v>
                </c:pt>
                <c:pt idx="280">
                  <c:v>0.813536937588478</c:v>
                </c:pt>
                <c:pt idx="281">
                  <c:v>0.79380540524410104</c:v>
                </c:pt>
                <c:pt idx="282">
                  <c:v>0.81001050440743205</c:v>
                </c:pt>
                <c:pt idx="283">
                  <c:v>0.81534218325319696</c:v>
                </c:pt>
                <c:pt idx="284">
                  <c:v>20.209132566634299</c:v>
                </c:pt>
                <c:pt idx="285">
                  <c:v>38.6269534838178</c:v>
                </c:pt>
                <c:pt idx="286">
                  <c:v>242.49990759444799</c:v>
                </c:pt>
                <c:pt idx="287">
                  <c:v>197.45157977179201</c:v>
                </c:pt>
                <c:pt idx="288">
                  <c:v>203.588421704941</c:v>
                </c:pt>
                <c:pt idx="289">
                  <c:v>204.185656750307</c:v>
                </c:pt>
                <c:pt idx="290">
                  <c:v>3.3033045258559399</c:v>
                </c:pt>
                <c:pt idx="291">
                  <c:v>9.5340063664248795</c:v>
                </c:pt>
                <c:pt idx="292">
                  <c:v>6.42091885122439</c:v>
                </c:pt>
                <c:pt idx="293">
                  <c:v>81.548272143431703</c:v>
                </c:pt>
                <c:pt idx="294">
                  <c:v>415.926276760159</c:v>
                </c:pt>
                <c:pt idx="295">
                  <c:v>6.9154662441719301</c:v>
                </c:pt>
                <c:pt idx="296">
                  <c:v>196.408975727925</c:v>
                </c:pt>
                <c:pt idx="297">
                  <c:v>199.16290891707101</c:v>
                </c:pt>
                <c:pt idx="298">
                  <c:v>3.09035960313249</c:v>
                </c:pt>
                <c:pt idx="299">
                  <c:v>4.1443962087828297</c:v>
                </c:pt>
                <c:pt idx="300">
                  <c:v>0.651541134459383</c:v>
                </c:pt>
                <c:pt idx="301">
                  <c:v>0.68195520765891304</c:v>
                </c:pt>
                <c:pt idx="302">
                  <c:v>0.70717532121549298</c:v>
                </c:pt>
                <c:pt idx="303">
                  <c:v>0.74678938821482299</c:v>
                </c:pt>
                <c:pt idx="304">
                  <c:v>0.77401633113754298</c:v>
                </c:pt>
                <c:pt idx="305">
                  <c:v>0.78054469036318797</c:v>
                </c:pt>
                <c:pt idx="306">
                  <c:v>0.36818627122911901</c:v>
                </c:pt>
                <c:pt idx="307">
                  <c:v>0.414705150258243</c:v>
                </c:pt>
                <c:pt idx="308">
                  <c:v>9.8167378293004095</c:v>
                </c:pt>
                <c:pt idx="309">
                  <c:v>19.670998124427602</c:v>
                </c:pt>
                <c:pt idx="310">
                  <c:v>14.7055123696188</c:v>
                </c:pt>
                <c:pt idx="311">
                  <c:v>2.0237449902648801</c:v>
                </c:pt>
                <c:pt idx="312">
                  <c:v>297.11570339345002</c:v>
                </c:pt>
                <c:pt idx="313">
                  <c:v>98.446890149982593</c:v>
                </c:pt>
                <c:pt idx="314">
                  <c:v>0.83661626860168503</c:v>
                </c:pt>
                <c:pt idx="315">
                  <c:v>0.35889490694827603</c:v>
                </c:pt>
                <c:pt idx="316">
                  <c:v>8.9314998888532209</c:v>
                </c:pt>
                <c:pt idx="317">
                  <c:v>0.74685351966151203</c:v>
                </c:pt>
                <c:pt idx="318">
                  <c:v>0.72352572681949201</c:v>
                </c:pt>
                <c:pt idx="319">
                  <c:v>3.7635394188186302E-2</c:v>
                </c:pt>
                <c:pt idx="320">
                  <c:v>2.29578678901796</c:v>
                </c:pt>
                <c:pt idx="321">
                  <c:v>3.9395306454533299</c:v>
                </c:pt>
                <c:pt idx="322">
                  <c:v>14.1060872301512</c:v>
                </c:pt>
                <c:pt idx="323">
                  <c:v>0.758512436710714</c:v>
                </c:pt>
                <c:pt idx="324">
                  <c:v>0.78879915625549801</c:v>
                </c:pt>
                <c:pt idx="325">
                  <c:v>12.4826267930073</c:v>
                </c:pt>
                <c:pt idx="326">
                  <c:v>0.76000804550257295</c:v>
                </c:pt>
                <c:pt idx="327">
                  <c:v>2.6171675225573998</c:v>
                </c:pt>
                <c:pt idx="328">
                  <c:v>2.68368054093908</c:v>
                </c:pt>
                <c:pt idx="329">
                  <c:v>18.481807899602401</c:v>
                </c:pt>
                <c:pt idx="330">
                  <c:v>0.61396529933411903</c:v>
                </c:pt>
                <c:pt idx="331">
                  <c:v>1.6480240977118901</c:v>
                </c:pt>
                <c:pt idx="332">
                  <c:v>18.786487477520399</c:v>
                </c:pt>
                <c:pt idx="333">
                  <c:v>180.128408297557</c:v>
                </c:pt>
                <c:pt idx="334">
                  <c:v>89.485050708782495</c:v>
                </c:pt>
                <c:pt idx="335">
                  <c:v>13.359872395528001</c:v>
                </c:pt>
                <c:pt idx="336">
                  <c:v>3.7066290038137599</c:v>
                </c:pt>
                <c:pt idx="337">
                  <c:v>0.722157380138987</c:v>
                </c:pt>
                <c:pt idx="338">
                  <c:v>0.67996391406471501</c:v>
                </c:pt>
                <c:pt idx="339">
                  <c:v>0.63784882707024804</c:v>
                </c:pt>
                <c:pt idx="340">
                  <c:v>354.244258688809</c:v>
                </c:pt>
                <c:pt idx="341">
                  <c:v>174.29227313552499</c:v>
                </c:pt>
                <c:pt idx="342">
                  <c:v>16.9766412644118</c:v>
                </c:pt>
                <c:pt idx="343">
                  <c:v>26.893644202389702</c:v>
                </c:pt>
                <c:pt idx="344">
                  <c:v>5.6883728378978198</c:v>
                </c:pt>
                <c:pt idx="345">
                  <c:v>7.7015386736212402E-2</c:v>
                </c:pt>
                <c:pt idx="346">
                  <c:v>9.5551479209088797</c:v>
                </c:pt>
                <c:pt idx="347">
                  <c:v>35.300826575312897</c:v>
                </c:pt>
                <c:pt idx="348">
                  <c:v>8.2154636523989808</c:v>
                </c:pt>
                <c:pt idx="349">
                  <c:v>16.058327758728101</c:v>
                </c:pt>
                <c:pt idx="350">
                  <c:v>12.3989183367355</c:v>
                </c:pt>
                <c:pt idx="351">
                  <c:v>1.8462998952912799</c:v>
                </c:pt>
                <c:pt idx="352">
                  <c:v>5.8130042700000004</c:v>
                </c:pt>
                <c:pt idx="353">
                  <c:v>0.67750801700227703</c:v>
                </c:pt>
                <c:pt idx="354">
                  <c:v>0.34142972924065401</c:v>
                </c:pt>
                <c:pt idx="355">
                  <c:v>3.2643203606599398</c:v>
                </c:pt>
                <c:pt idx="356">
                  <c:v>3.3214204152961901</c:v>
                </c:pt>
                <c:pt idx="357">
                  <c:v>3.3400023566555901</c:v>
                </c:pt>
                <c:pt idx="358">
                  <c:v>11.803469715341199</c:v>
                </c:pt>
                <c:pt idx="359">
                  <c:v>3.2169667208761599</c:v>
                </c:pt>
                <c:pt idx="360">
                  <c:v>3.4386272725953302</c:v>
                </c:pt>
                <c:pt idx="361">
                  <c:v>2.4019808525777302</c:v>
                </c:pt>
                <c:pt idx="362">
                  <c:v>3.1426489864431599</c:v>
                </c:pt>
                <c:pt idx="363">
                  <c:v>76.1307519007172</c:v>
                </c:pt>
                <c:pt idx="364">
                  <c:v>2.0708814013576999</c:v>
                </c:pt>
                <c:pt idx="365">
                  <c:v>29.5538461831303</c:v>
                </c:pt>
                <c:pt idx="366">
                  <c:v>29.694301553592801</c:v>
                </c:pt>
                <c:pt idx="367">
                  <c:v>2.3508298095556799</c:v>
                </c:pt>
                <c:pt idx="368">
                  <c:v>0.56604708040886897</c:v>
                </c:pt>
                <c:pt idx="369">
                  <c:v>16.697826290492301</c:v>
                </c:pt>
                <c:pt idx="370">
                  <c:v>173.97240633190501</c:v>
                </c:pt>
                <c:pt idx="371">
                  <c:v>159.44375976650201</c:v>
                </c:pt>
                <c:pt idx="372">
                  <c:v>6.2447550017437097</c:v>
                </c:pt>
                <c:pt idx="373">
                  <c:v>6.2818763966901798</c:v>
                </c:pt>
                <c:pt idx="374">
                  <c:v>2.8378388324492101</c:v>
                </c:pt>
                <c:pt idx="375">
                  <c:v>3.00809101928041</c:v>
                </c:pt>
                <c:pt idx="376">
                  <c:v>151.17489402542799</c:v>
                </c:pt>
                <c:pt idx="377">
                  <c:v>4.30693105568424</c:v>
                </c:pt>
                <c:pt idx="378">
                  <c:v>5.9707038767334</c:v>
                </c:pt>
                <c:pt idx="379">
                  <c:v>6.1424828027605303</c:v>
                </c:pt>
                <c:pt idx="380">
                  <c:v>14.9903567633846</c:v>
                </c:pt>
                <c:pt idx="381">
                  <c:v>11.102049159768301</c:v>
                </c:pt>
                <c:pt idx="382">
                  <c:v>131.449426511903</c:v>
                </c:pt>
                <c:pt idx="383">
                  <c:v>0.884769908725347</c:v>
                </c:pt>
                <c:pt idx="384">
                  <c:v>2.6819937368308402</c:v>
                </c:pt>
                <c:pt idx="385">
                  <c:v>118.816065790013</c:v>
                </c:pt>
                <c:pt idx="386">
                  <c:v>248.679731270487</c:v>
                </c:pt>
                <c:pt idx="387">
                  <c:v>5.2460388766953097</c:v>
                </c:pt>
                <c:pt idx="388">
                  <c:v>5.61790911750301</c:v>
                </c:pt>
                <c:pt idx="389">
                  <c:v>6.0691222109368397</c:v>
                </c:pt>
                <c:pt idx="390">
                  <c:v>0.82422899721213305</c:v>
                </c:pt>
                <c:pt idx="391">
                  <c:v>0.84815926230248995</c:v>
                </c:pt>
                <c:pt idx="392">
                  <c:v>7.3455313496919796</c:v>
                </c:pt>
                <c:pt idx="393">
                  <c:v>3.1257039697917399</c:v>
                </c:pt>
                <c:pt idx="394">
                  <c:v>0.79475062258234797</c:v>
                </c:pt>
                <c:pt idx="395">
                  <c:v>29.347644078929498</c:v>
                </c:pt>
                <c:pt idx="396">
                  <c:v>0.334970961012927</c:v>
                </c:pt>
                <c:pt idx="397">
                  <c:v>10.260300748975199</c:v>
                </c:pt>
                <c:pt idx="398">
                  <c:v>28.431980161897201</c:v>
                </c:pt>
                <c:pt idx="399">
                  <c:v>208.69573896601699</c:v>
                </c:pt>
                <c:pt idx="400">
                  <c:v>139.438566885353</c:v>
                </c:pt>
                <c:pt idx="401">
                  <c:v>0.75742130152325904</c:v>
                </c:pt>
                <c:pt idx="402">
                  <c:v>28.384886595287099</c:v>
                </c:pt>
                <c:pt idx="403">
                  <c:v>29.014866935095402</c:v>
                </c:pt>
                <c:pt idx="404">
                  <c:v>2.11836472266637</c:v>
                </c:pt>
                <c:pt idx="405">
                  <c:v>0.60122410290584405</c:v>
                </c:pt>
                <c:pt idx="406">
                  <c:v>2.53209340256709</c:v>
                </c:pt>
                <c:pt idx="407">
                  <c:v>20.5906435060059</c:v>
                </c:pt>
                <c:pt idx="408">
                  <c:v>3.4924757243413098</c:v>
                </c:pt>
                <c:pt idx="409">
                  <c:v>13.728108164164899</c:v>
                </c:pt>
                <c:pt idx="410">
                  <c:v>0.42796257804409799</c:v>
                </c:pt>
                <c:pt idx="411">
                  <c:v>6.3128401154232296</c:v>
                </c:pt>
                <c:pt idx="412">
                  <c:v>26.715001076742698</c:v>
                </c:pt>
                <c:pt idx="413">
                  <c:v>6.2579396601218704</c:v>
                </c:pt>
                <c:pt idx="414">
                  <c:v>0.62101793322571797</c:v>
                </c:pt>
                <c:pt idx="415">
                  <c:v>0.50223238680543503</c:v>
                </c:pt>
                <c:pt idx="416">
                  <c:v>0.50500131703301498</c:v>
                </c:pt>
                <c:pt idx="417">
                  <c:v>0.55644659068704305</c:v>
                </c:pt>
                <c:pt idx="418">
                  <c:v>4.6144030514312699E-2</c:v>
                </c:pt>
                <c:pt idx="419">
                  <c:v>9.2261272035853494</c:v>
                </c:pt>
                <c:pt idx="420">
                  <c:v>1.57909635091914</c:v>
                </c:pt>
                <c:pt idx="421">
                  <c:v>0.22572740061534799</c:v>
                </c:pt>
                <c:pt idx="422">
                  <c:v>0.51434430790964203</c:v>
                </c:pt>
                <c:pt idx="423">
                  <c:v>1.1942558671461001</c:v>
                </c:pt>
                <c:pt idx="424">
                  <c:v>12.205914114616901</c:v>
                </c:pt>
                <c:pt idx="425">
                  <c:v>0.30214233649940803</c:v>
                </c:pt>
                <c:pt idx="426">
                  <c:v>2.7540902423891098</c:v>
                </c:pt>
                <c:pt idx="427">
                  <c:v>0.70839474256009605</c:v>
                </c:pt>
                <c:pt idx="428">
                  <c:v>1.7379397012492499</c:v>
                </c:pt>
                <c:pt idx="429">
                  <c:v>1.1570954741659401</c:v>
                </c:pt>
                <c:pt idx="430">
                  <c:v>1.1715388188677101</c:v>
                </c:pt>
                <c:pt idx="431">
                  <c:v>1.18872322326784</c:v>
                </c:pt>
                <c:pt idx="432">
                  <c:v>4.41237687741864</c:v>
                </c:pt>
                <c:pt idx="433">
                  <c:v>24.040000602313199</c:v>
                </c:pt>
                <c:pt idx="434">
                  <c:v>1.7407238080927601</c:v>
                </c:pt>
                <c:pt idx="435">
                  <c:v>0.25259835604737102</c:v>
                </c:pt>
                <c:pt idx="436">
                  <c:v>0.54661400092248702</c:v>
                </c:pt>
                <c:pt idx="437">
                  <c:v>11.1062281689314</c:v>
                </c:pt>
                <c:pt idx="438">
                  <c:v>0.41171051805088998</c:v>
                </c:pt>
                <c:pt idx="439">
                  <c:v>2.1514209834278502</c:v>
                </c:pt>
                <c:pt idx="440">
                  <c:v>1.3877126571584799</c:v>
                </c:pt>
                <c:pt idx="441">
                  <c:v>121.207910504403</c:v>
                </c:pt>
                <c:pt idx="442">
                  <c:v>25.5488672253937</c:v>
                </c:pt>
                <c:pt idx="443">
                  <c:v>1.1341129319485399</c:v>
                </c:pt>
                <c:pt idx="444">
                  <c:v>2.2480777845385198</c:v>
                </c:pt>
                <c:pt idx="445">
                  <c:v>0.46017226383825799</c:v>
                </c:pt>
                <c:pt idx="446">
                  <c:v>10.3223221261636</c:v>
                </c:pt>
                <c:pt idx="447">
                  <c:v>20.209528188678402</c:v>
                </c:pt>
                <c:pt idx="448">
                  <c:v>25.400854696624801</c:v>
                </c:pt>
                <c:pt idx="449">
                  <c:v>0.64066810503737404</c:v>
                </c:pt>
                <c:pt idx="450">
                  <c:v>2.7408377369846599</c:v>
                </c:pt>
                <c:pt idx="451">
                  <c:v>9.0618752223009302</c:v>
                </c:pt>
                <c:pt idx="452">
                  <c:v>9.1559787596686295</c:v>
                </c:pt>
                <c:pt idx="453">
                  <c:v>7.9159166580154903</c:v>
                </c:pt>
                <c:pt idx="454">
                  <c:v>0.13232450432224699</c:v>
                </c:pt>
                <c:pt idx="455">
                  <c:v>1.72151686925062</c:v>
                </c:pt>
                <c:pt idx="456">
                  <c:v>1.09164086551981</c:v>
                </c:pt>
                <c:pt idx="457">
                  <c:v>0.44617632450679201</c:v>
                </c:pt>
                <c:pt idx="458">
                  <c:v>3.9439359319765699</c:v>
                </c:pt>
                <c:pt idx="459">
                  <c:v>25.182914133375501</c:v>
                </c:pt>
                <c:pt idx="460">
                  <c:v>88.002547197452401</c:v>
                </c:pt>
                <c:pt idx="461">
                  <c:v>2.3028051366548898</c:v>
                </c:pt>
                <c:pt idx="462">
                  <c:v>24.158731946294299</c:v>
                </c:pt>
                <c:pt idx="463">
                  <c:v>24.829905386859998</c:v>
                </c:pt>
                <c:pt idx="464">
                  <c:v>0.442802426812616</c:v>
                </c:pt>
                <c:pt idx="465">
                  <c:v>5.1733321803340697</c:v>
                </c:pt>
                <c:pt idx="466">
                  <c:v>34.132259628321698</c:v>
                </c:pt>
                <c:pt idx="467">
                  <c:v>8.8161192747638406</c:v>
                </c:pt>
                <c:pt idx="468">
                  <c:v>107.504748439661</c:v>
                </c:pt>
                <c:pt idx="469">
                  <c:v>4.8446170335055001</c:v>
                </c:pt>
                <c:pt idx="470">
                  <c:v>0.98498181881667302</c:v>
                </c:pt>
                <c:pt idx="471">
                  <c:v>1.71522479171488</c:v>
                </c:pt>
                <c:pt idx="472">
                  <c:v>1.7467520787916699</c:v>
                </c:pt>
                <c:pt idx="473">
                  <c:v>1.7664203154189</c:v>
                </c:pt>
                <c:pt idx="474">
                  <c:v>1.7896598418359</c:v>
                </c:pt>
                <c:pt idx="475">
                  <c:v>1.7971015186820101</c:v>
                </c:pt>
                <c:pt idx="476">
                  <c:v>33.932827763905699</c:v>
                </c:pt>
                <c:pt idx="477">
                  <c:v>1.91622313970893</c:v>
                </c:pt>
                <c:pt idx="478">
                  <c:v>0.53981368129174301</c:v>
                </c:pt>
                <c:pt idx="479">
                  <c:v>17.5161363537539</c:v>
                </c:pt>
                <c:pt idx="480">
                  <c:v>33.639672391685203</c:v>
                </c:pt>
                <c:pt idx="481">
                  <c:v>5.7020844547736997</c:v>
                </c:pt>
                <c:pt idx="482">
                  <c:v>1.65934962289607</c:v>
                </c:pt>
                <c:pt idx="483">
                  <c:v>8.9254059541362807</c:v>
                </c:pt>
                <c:pt idx="484">
                  <c:v>33.165948128589001</c:v>
                </c:pt>
                <c:pt idx="485">
                  <c:v>22.375330324577099</c:v>
                </c:pt>
                <c:pt idx="486">
                  <c:v>0.71971299963110102</c:v>
                </c:pt>
                <c:pt idx="487">
                  <c:v>0.91709118183032001</c:v>
                </c:pt>
                <c:pt idx="488">
                  <c:v>0.28433793454008499</c:v>
                </c:pt>
                <c:pt idx="489">
                  <c:v>7.9104189848744202</c:v>
                </c:pt>
                <c:pt idx="490">
                  <c:v>6.1849861486614301</c:v>
                </c:pt>
                <c:pt idx="491">
                  <c:v>32.268424019932901</c:v>
                </c:pt>
                <c:pt idx="492">
                  <c:v>8.6817591260937093</c:v>
                </c:pt>
                <c:pt idx="493">
                  <c:v>19.553771767552099</c:v>
                </c:pt>
                <c:pt idx="494">
                  <c:v>0.26966089208865301</c:v>
                </c:pt>
                <c:pt idx="495">
                  <c:v>1.6563004285284</c:v>
                </c:pt>
                <c:pt idx="496">
                  <c:v>3.6677701829758602</c:v>
                </c:pt>
                <c:pt idx="497">
                  <c:v>7.3403591279534801</c:v>
                </c:pt>
                <c:pt idx="498">
                  <c:v>8.3132719910964497</c:v>
                </c:pt>
                <c:pt idx="499">
                  <c:v>8.7092583146920894</c:v>
                </c:pt>
                <c:pt idx="500">
                  <c:v>5.6682337485652701</c:v>
                </c:pt>
                <c:pt idx="501">
                  <c:v>1.5052208921436101</c:v>
                </c:pt>
                <c:pt idx="502">
                  <c:v>0.369716820943017</c:v>
                </c:pt>
                <c:pt idx="503">
                  <c:v>1.7386463593333601</c:v>
                </c:pt>
                <c:pt idx="504">
                  <c:v>0.27134858679038498</c:v>
                </c:pt>
                <c:pt idx="505">
                  <c:v>15.682750256343001</c:v>
                </c:pt>
                <c:pt idx="506">
                  <c:v>0.296397861470579</c:v>
                </c:pt>
                <c:pt idx="507">
                  <c:v>0.13561547209292299</c:v>
                </c:pt>
                <c:pt idx="508">
                  <c:v>5.3850723396554301</c:v>
                </c:pt>
                <c:pt idx="509">
                  <c:v>5.53788869265831</c:v>
                </c:pt>
                <c:pt idx="510">
                  <c:v>5.6184373003547003</c:v>
                </c:pt>
                <c:pt idx="511">
                  <c:v>0.871010205612198</c:v>
                </c:pt>
                <c:pt idx="512">
                  <c:v>29.897848597822101</c:v>
                </c:pt>
                <c:pt idx="513">
                  <c:v>8.5956000697881496</c:v>
                </c:pt>
                <c:pt idx="514">
                  <c:v>8.6470190860638194</c:v>
                </c:pt>
                <c:pt idx="515">
                  <c:v>5.9847108832478204</c:v>
                </c:pt>
                <c:pt idx="516">
                  <c:v>1.1156349308992699</c:v>
                </c:pt>
                <c:pt idx="517">
                  <c:v>26.170484879519801</c:v>
                </c:pt>
                <c:pt idx="518">
                  <c:v>7.9057868925458603</c:v>
                </c:pt>
                <c:pt idx="519">
                  <c:v>8.3498178360372304</c:v>
                </c:pt>
                <c:pt idx="520">
                  <c:v>8.5116517879670504</c:v>
                </c:pt>
                <c:pt idx="521">
                  <c:v>4.98073265013171</c:v>
                </c:pt>
                <c:pt idx="522">
                  <c:v>21.0680550615645</c:v>
                </c:pt>
                <c:pt idx="523">
                  <c:v>7.1608070629931504</c:v>
                </c:pt>
                <c:pt idx="524">
                  <c:v>13.1190942712135</c:v>
                </c:pt>
                <c:pt idx="525">
                  <c:v>5.1912412601097504</c:v>
                </c:pt>
                <c:pt idx="526">
                  <c:v>5.3659219461514498</c:v>
                </c:pt>
                <c:pt idx="527">
                  <c:v>17.680837477836</c:v>
                </c:pt>
                <c:pt idx="528">
                  <c:v>4.3448511407189701</c:v>
                </c:pt>
                <c:pt idx="529">
                  <c:v>4.9510998740491496</c:v>
                </c:pt>
                <c:pt idx="530">
                  <c:v>0.16659334984942301</c:v>
                </c:pt>
                <c:pt idx="531">
                  <c:v>3.7552094425012998</c:v>
                </c:pt>
                <c:pt idx="532">
                  <c:v>9.0821175365590907</c:v>
                </c:pt>
                <c:pt idx="533">
                  <c:v>9.5468718929937193</c:v>
                </c:pt>
                <c:pt idx="534">
                  <c:v>9.8862468092915208</c:v>
                </c:pt>
                <c:pt idx="535">
                  <c:v>6.0471559234861703</c:v>
                </c:pt>
                <c:pt idx="536">
                  <c:v>4.3999652419266004</c:v>
                </c:pt>
                <c:pt idx="537">
                  <c:v>18.162408077029099</c:v>
                </c:pt>
                <c:pt idx="538">
                  <c:v>18.786289777649099</c:v>
                </c:pt>
                <c:pt idx="539">
                  <c:v>19.229117483284998</c:v>
                </c:pt>
                <c:pt idx="540">
                  <c:v>13.486382907615299</c:v>
                </c:pt>
                <c:pt idx="541">
                  <c:v>14.0563406672544</c:v>
                </c:pt>
                <c:pt idx="542">
                  <c:v>14.4663351419312</c:v>
                </c:pt>
                <c:pt idx="543">
                  <c:v>3.4778760557287001</c:v>
                </c:pt>
                <c:pt idx="544">
                  <c:v>4.5994088252258898</c:v>
                </c:pt>
                <c:pt idx="545">
                  <c:v>22.050028766818599</c:v>
                </c:pt>
                <c:pt idx="546">
                  <c:v>22.731681956554901</c:v>
                </c:pt>
                <c:pt idx="547">
                  <c:v>23.212597178285399</c:v>
                </c:pt>
                <c:pt idx="548">
                  <c:v>21.0072484610033</c:v>
                </c:pt>
                <c:pt idx="549">
                  <c:v>17.216328268489001</c:v>
                </c:pt>
                <c:pt idx="550">
                  <c:v>8.4052942522107195</c:v>
                </c:pt>
                <c:pt idx="551">
                  <c:v>12.638544040037401</c:v>
                </c:pt>
                <c:pt idx="552">
                  <c:v>0.160559595169735</c:v>
                </c:pt>
                <c:pt idx="553">
                  <c:v>0.19402396972670399</c:v>
                </c:pt>
                <c:pt idx="554">
                  <c:v>2.9037125313296501</c:v>
                </c:pt>
                <c:pt idx="555">
                  <c:v>4.0324564308772803</c:v>
                </c:pt>
                <c:pt idx="556">
                  <c:v>0.22827213699805299</c:v>
                </c:pt>
                <c:pt idx="557">
                  <c:v>11.238875849945</c:v>
                </c:pt>
                <c:pt idx="558">
                  <c:v>15.6061023936646</c:v>
                </c:pt>
                <c:pt idx="559">
                  <c:v>5.2442035515345902</c:v>
                </c:pt>
                <c:pt idx="560">
                  <c:v>2.9062398595718202</c:v>
                </c:pt>
                <c:pt idx="561">
                  <c:v>19.2073695003408</c:v>
                </c:pt>
                <c:pt idx="562">
                  <c:v>7.32394563994671</c:v>
                </c:pt>
                <c:pt idx="563">
                  <c:v>3.48790151998256</c:v>
                </c:pt>
                <c:pt idx="564">
                  <c:v>4.6712442367426403</c:v>
                </c:pt>
                <c:pt idx="565">
                  <c:v>2.95450727676561</c:v>
                </c:pt>
                <c:pt idx="566">
                  <c:v>12.223696088242299</c:v>
                </c:pt>
                <c:pt idx="567">
                  <c:v>15.3228368251952</c:v>
                </c:pt>
                <c:pt idx="568">
                  <c:v>8.4632365778644303</c:v>
                </c:pt>
                <c:pt idx="569">
                  <c:v>0.111897137582122</c:v>
                </c:pt>
                <c:pt idx="570">
                  <c:v>5.3020702506859596</c:v>
                </c:pt>
                <c:pt idx="571">
                  <c:v>3.1696545933993597E-2</c:v>
                </c:pt>
                <c:pt idx="572">
                  <c:v>0.195761872291148</c:v>
                </c:pt>
                <c:pt idx="573">
                  <c:v>0.196120564924706</c:v>
                </c:pt>
                <c:pt idx="574">
                  <c:v>0.192939371767129</c:v>
                </c:pt>
                <c:pt idx="575">
                  <c:v>0.195048454885275</c:v>
                </c:pt>
                <c:pt idx="576">
                  <c:v>0.92704734723764204</c:v>
                </c:pt>
                <c:pt idx="577">
                  <c:v>0.18935704702890499</c:v>
                </c:pt>
                <c:pt idx="578">
                  <c:v>0.918696856834745</c:v>
                </c:pt>
                <c:pt idx="579">
                  <c:v>0.1821139420849</c:v>
                </c:pt>
                <c:pt idx="580">
                  <c:v>0.90244100830097795</c:v>
                </c:pt>
                <c:pt idx="581">
                  <c:v>0.85696109811902099</c:v>
                </c:pt>
                <c:pt idx="582">
                  <c:v>0.78752802782382603</c:v>
                </c:pt>
                <c:pt idx="583">
                  <c:v>1.3801397438040699</c:v>
                </c:pt>
                <c:pt idx="584">
                  <c:v>0.67106029431518599</c:v>
                </c:pt>
                <c:pt idx="585">
                  <c:v>1.32482205488202</c:v>
                </c:pt>
                <c:pt idx="586">
                  <c:v>1.2265154233878</c:v>
                </c:pt>
                <c:pt idx="587">
                  <c:v>1.0032339826321901</c:v>
                </c:pt>
                <c:pt idx="588">
                  <c:v>0.76088261503204102</c:v>
                </c:pt>
                <c:pt idx="589">
                  <c:v>0.50137863186692899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A-1842-B1A8-3992DCC9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  <c:max val="1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  <c:max val="1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</cx:chartData>
  <cx:chart>
    <cx:title pos="t" align="ctr" overlay="0"/>
    <cx:plotArea>
      <cx:plotAreaRegion>
        <cx:series layoutId="boxWhisker" uniqueId="{C96A95AA-8CCA-EC4B-9278-88DF80CE3644}">
          <cx:tx>
            <cx:txData>
              <cx:f>_xlchart.v1.4</cx:f>
              <cx:v/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8717-BB47-9439-CB71C8412253}">
          <cx:dataId val="1"/>
          <cx:layoutPr>
            <cx:visibility meanLine="1" outliers="1"/>
            <cx:statistics quartileMethod="exclusive"/>
          </cx:layoutPr>
        </cx:series>
        <cx:series layoutId="boxWhisker" uniqueId="{00000002-8717-BB47-9439-CB71C8412253}">
          <cx:dataId val="2"/>
          <cx:layoutPr>
            <cx:visibility meanLine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-0.80000000000000004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C96A95AA-8CCA-EC4B-9278-88DF80CE3644}">
          <cx:tx>
            <cx:txData>
              <cx:f>_xlchart.v1.0</cx:f>
              <cx:v/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8717-BB47-9439-CB71C8412253}">
          <cx:dataId val="1"/>
          <cx:layoutPr>
            <cx:visibility meanLine="1" outliers="1"/>
            <cx:statistics quartileMethod="exclusive"/>
          </cx:layoutPr>
        </cx:series>
        <cx:series layoutId="boxWhisker" uniqueId="{00000002-8717-BB47-9439-CB71C8412253}">
          <cx:dataId val="2"/>
          <cx:layoutPr>
            <cx:visibility meanLine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-0.80000000000000004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</cx:chartData>
  <cx:chart>
    <cx:title pos="t" align="ctr" overlay="0"/>
    <cx:plotArea>
      <cx:plotAreaRegion>
        <cx:series layoutId="boxWhisker" uniqueId="{387DE7C5-B644-234D-A7FE-FAFA1618A61C}">
          <cx:dataId val="0"/>
          <cx:layoutPr>
            <cx:statistics quartileMethod="exclusive"/>
          </cx:layoutPr>
        </cx:series>
        <cx:series layoutId="boxWhisker" uniqueId="{FA80C8A1-3E4B-4E43-B6E1-AEEB6E02C4F3}">
          <cx:dataId val="1"/>
          <cx:layoutPr>
            <cx:statistics quartileMethod="exclusive"/>
          </cx:layoutPr>
        </cx:series>
        <cx:series layoutId="boxWhisker" uniqueId="{4B6E96CF-3FDE-844A-8569-A2B486F4F7DF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5" min="-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783167</xdr:colOff>
      <xdr:row>26</xdr:row>
      <xdr:rowOff>8466</xdr:rowOff>
    </xdr:from>
    <xdr:to>
      <xdr:col>31</xdr:col>
      <xdr:colOff>131233</xdr:colOff>
      <xdr:row>50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C0B02-1D25-334D-9040-8B628DC5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14385</xdr:colOff>
      <xdr:row>5</xdr:row>
      <xdr:rowOff>37580</xdr:rowOff>
    </xdr:from>
    <xdr:to>
      <xdr:col>23</xdr:col>
      <xdr:colOff>778965</xdr:colOff>
      <xdr:row>27</xdr:row>
      <xdr:rowOff>37579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1FD849E-A7B2-A0E3-1882-B5CD13B634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2385" y="1167880"/>
              <a:ext cx="6543080" cy="530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149952</xdr:colOff>
      <xdr:row>0</xdr:row>
      <xdr:rowOff>0</xdr:rowOff>
    </xdr:from>
    <xdr:to>
      <xdr:col>31</xdr:col>
      <xdr:colOff>249055</xdr:colOff>
      <xdr:row>24</xdr:row>
      <xdr:rowOff>160122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79AE49-8015-7747-88AC-1EED008D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14385</xdr:colOff>
      <xdr:row>5</xdr:row>
      <xdr:rowOff>37580</xdr:rowOff>
    </xdr:from>
    <xdr:to>
      <xdr:col>23</xdr:col>
      <xdr:colOff>778965</xdr:colOff>
      <xdr:row>27</xdr:row>
      <xdr:rowOff>37579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546A639-BAAA-C041-B0AB-BF87226EF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2385" y="1167880"/>
              <a:ext cx="6543080" cy="530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0.9973349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0.9977842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0.9983643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680952</xdr:colOff>
      <xdr:row>0</xdr:row>
      <xdr:rowOff>54566</xdr:rowOff>
    </xdr:from>
    <xdr:to>
      <xdr:col>27</xdr:col>
      <xdr:colOff>777836</xdr:colOff>
      <xdr:row>24</xdr:row>
      <xdr:rowOff>206496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031CC-1FBC-FB47-9AFA-8A9F95D8D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370610</xdr:colOff>
      <xdr:row>3</xdr:row>
      <xdr:rowOff>125075</xdr:rowOff>
    </xdr:from>
    <xdr:to>
      <xdr:col>36</xdr:col>
      <xdr:colOff>548409</xdr:colOff>
      <xdr:row>27</xdr:row>
      <xdr:rowOff>203585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6151C-4C1F-B04E-A326-23F29982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745385</xdr:colOff>
      <xdr:row>28</xdr:row>
      <xdr:rowOff>165916</xdr:rowOff>
    </xdr:from>
    <xdr:to>
      <xdr:col>27</xdr:col>
      <xdr:colOff>392264</xdr:colOff>
      <xdr:row>39</xdr:row>
      <xdr:rowOff>183262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EA0F32EF-EA06-143D-17D6-9AC135B52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80885" y="6846116"/>
              <a:ext cx="4599879" cy="2671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0.99744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0.997813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0.998341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B677-7B09-F745-98F0-397C11A2A686}">
  <dimension ref="A1:W81"/>
  <sheetViews>
    <sheetView topLeftCell="E8" zoomScale="91" workbookViewId="0">
      <selection activeCell="Z61" sqref="Z61"/>
    </sheetView>
  </sheetViews>
  <sheetFormatPr baseColWidth="10" defaultRowHeight="16" x14ac:dyDescent="0.2"/>
  <cols>
    <col min="2" max="2" width="10.83203125" style="2"/>
    <col min="3" max="3" width="14" customWidth="1"/>
    <col min="4" max="6" width="13.5" customWidth="1"/>
    <col min="7" max="7" width="13.5" style="4" customWidth="1"/>
    <col min="8" max="8" width="11.1640625" style="3" bestFit="1" customWidth="1"/>
    <col min="9" max="9" width="13.1640625" bestFit="1" customWidth="1"/>
    <col min="10" max="10" width="11.1640625" style="4" bestFit="1" customWidth="1"/>
    <col min="11" max="11" width="11.1640625" style="3" bestFit="1" customWidth="1"/>
    <col min="12" max="12" width="13.1640625" bestFit="1" customWidth="1"/>
    <col min="13" max="13" width="11.1640625" style="4" bestFit="1" customWidth="1"/>
    <col min="14" max="14" width="11.1640625" style="3" bestFit="1" customWidth="1"/>
    <col min="15" max="15" width="12.5" bestFit="1" customWidth="1"/>
    <col min="16" max="16" width="11" style="4" bestFit="1" customWidth="1"/>
    <col min="17" max="17" width="11" style="3" customWidth="1"/>
    <col min="20" max="20" width="10.83203125" style="51"/>
  </cols>
  <sheetData>
    <row r="1" spans="1:23" x14ac:dyDescent="0.2">
      <c r="B1" s="58" t="s">
        <v>0</v>
      </c>
      <c r="C1" s="58"/>
      <c r="D1" s="58"/>
      <c r="E1" s="58"/>
      <c r="F1" s="58"/>
      <c r="G1" s="58"/>
      <c r="H1" s="58"/>
      <c r="I1" s="58"/>
      <c r="J1" s="58"/>
    </row>
    <row r="2" spans="1:23" x14ac:dyDescent="0.2">
      <c r="B2" s="58"/>
      <c r="C2" s="58"/>
      <c r="D2" s="58"/>
      <c r="E2" s="58"/>
      <c r="F2" s="58"/>
      <c r="G2" s="58"/>
      <c r="H2" s="58"/>
      <c r="I2" s="58"/>
      <c r="J2" s="58"/>
    </row>
    <row r="4" spans="1:23" x14ac:dyDescent="0.2">
      <c r="H4" s="59" t="s">
        <v>3</v>
      </c>
      <c r="I4" s="60"/>
      <c r="J4" s="61"/>
      <c r="K4" s="59" t="s">
        <v>4</v>
      </c>
      <c r="L4" s="60"/>
      <c r="M4" s="61"/>
      <c r="N4" s="59" t="s">
        <v>5</v>
      </c>
      <c r="O4" s="60"/>
      <c r="P4" s="61"/>
      <c r="Q4" s="24"/>
    </row>
    <row r="5" spans="1:23" x14ac:dyDescent="0.2">
      <c r="E5" t="s">
        <v>9</v>
      </c>
      <c r="F5" t="s">
        <v>7</v>
      </c>
      <c r="G5" s="4" t="s">
        <v>17</v>
      </c>
      <c r="H5" s="3" t="s">
        <v>6</v>
      </c>
      <c r="I5" t="s">
        <v>8</v>
      </c>
      <c r="J5" s="4" t="s">
        <v>2</v>
      </c>
      <c r="K5" s="3" t="s">
        <v>6</v>
      </c>
      <c r="L5" t="s">
        <v>1</v>
      </c>
      <c r="M5" s="4" t="s">
        <v>2</v>
      </c>
      <c r="N5" s="3" t="s">
        <v>6</v>
      </c>
      <c r="O5" t="s">
        <v>12</v>
      </c>
      <c r="P5" s="4" t="s">
        <v>2</v>
      </c>
      <c r="Q5" s="33" t="s">
        <v>47</v>
      </c>
      <c r="R5" s="33" t="s">
        <v>43</v>
      </c>
      <c r="S5" s="33" t="s">
        <v>44</v>
      </c>
      <c r="T5" s="52" t="s">
        <v>46</v>
      </c>
      <c r="U5" s="33" t="s">
        <v>45</v>
      </c>
      <c r="V5" s="33" t="s">
        <v>46</v>
      </c>
      <c r="W5" s="33" t="s">
        <v>48</v>
      </c>
    </row>
    <row r="6" spans="1:23" s="7" customFormat="1" x14ac:dyDescent="0.2">
      <c r="A6" s="31" t="s">
        <v>29</v>
      </c>
      <c r="B6" s="10">
        <v>40</v>
      </c>
      <c r="C6" s="7" t="s">
        <v>10</v>
      </c>
      <c r="D6" s="7" t="s">
        <v>11</v>
      </c>
      <c r="E6" s="7">
        <v>1</v>
      </c>
      <c r="F6" s="7">
        <v>4.1023999999999998E-2</v>
      </c>
      <c r="G6" s="8">
        <v>1E-4</v>
      </c>
      <c r="H6" s="14">
        <v>2.9932366230677701E-2</v>
      </c>
      <c r="I6" s="14">
        <v>4.0368787553284298</v>
      </c>
      <c r="J6" s="15">
        <v>0.98676900428830205</v>
      </c>
      <c r="K6" s="11">
        <v>3.0750653729331699E-2</v>
      </c>
      <c r="L6" s="11">
        <v>3.6098634941115599</v>
      </c>
      <c r="M6" s="12">
        <v>0.98740446834397</v>
      </c>
      <c r="N6" s="11">
        <v>0.442183116615955</v>
      </c>
      <c r="O6" s="11">
        <v>2.6994592274808202E-3</v>
      </c>
      <c r="P6" s="12">
        <v>0.99062502184150603</v>
      </c>
      <c r="Q6" s="54">
        <v>40</v>
      </c>
      <c r="R6">
        <v>2.3974400000000003E-2</v>
      </c>
      <c r="S6" s="3">
        <f>Q6/((Q6/K6)+(1/(L6*K6^2)))</f>
        <v>2.5098195367427731E-2</v>
      </c>
      <c r="T6" s="53">
        <f>ABS((S6-R6)/R6)</f>
        <v>4.6874806770043353E-2</v>
      </c>
      <c r="U6" s="7">
        <v>2.45220111207348E-2</v>
      </c>
      <c r="V6" s="53">
        <f>ABS((U6-R6)/R6)</f>
        <v>2.2841494291193816E-2</v>
      </c>
      <c r="W6" s="7" t="str">
        <f>IF(ABS(V6) &lt;= ABS(T6),"T","F")</f>
        <v>T</v>
      </c>
    </row>
    <row r="7" spans="1:23" ht="19" x14ac:dyDescent="0.25">
      <c r="E7">
        <v>2</v>
      </c>
      <c r="F7">
        <v>2.6040000000000001E-2</v>
      </c>
      <c r="G7" s="4">
        <v>1E-4</v>
      </c>
      <c r="H7" s="1">
        <v>6.20601960315562E-2</v>
      </c>
      <c r="I7" s="1">
        <v>1.5994011308210201</v>
      </c>
      <c r="J7" s="6">
        <v>0.99872869793201602</v>
      </c>
      <c r="K7" s="1">
        <v>6.2517234246723605E-2</v>
      </c>
      <c r="L7" s="1">
        <v>1.5537151080470299</v>
      </c>
      <c r="M7" s="6">
        <v>0.99876772524722102</v>
      </c>
      <c r="N7" s="1">
        <v>0.41161376960775498</v>
      </c>
      <c r="O7" s="1">
        <v>2.6220904383779798E-3</v>
      </c>
      <c r="P7" s="6">
        <v>0.99830248819366796</v>
      </c>
      <c r="Q7" s="54">
        <v>40</v>
      </c>
      <c r="R7">
        <v>4.8697999999999998E-2</v>
      </c>
      <c r="S7" s="3">
        <f t="shared" ref="S7:S67" si="0">Q7/((Q7/K7)+(1/(L7*K7^2)))</f>
        <v>4.9720378149005519E-2</v>
      </c>
      <c r="T7" s="53">
        <f t="shared" ref="T7:T67" si="1">ABS((S7-R7)/R7)</f>
        <v>2.0994253337006049E-2</v>
      </c>
      <c r="U7" s="34">
        <v>4.8460424356622497E-2</v>
      </c>
      <c r="V7" s="53">
        <f t="shared" ref="V7:V67" si="2">ABS((U7-R7)/R7)</f>
        <v>4.8785503178262121E-3</v>
      </c>
      <c r="W7" s="7" t="str">
        <f t="shared" ref="W7:W67" si="3">IF(ABS(V7) &lt;= ABS(T7),"T","F")</f>
        <v>T</v>
      </c>
    </row>
    <row r="8" spans="1:23" ht="19" x14ac:dyDescent="0.25">
      <c r="E8">
        <v>4</v>
      </c>
      <c r="F8">
        <v>2.6040000000000001E-2</v>
      </c>
      <c r="G8" s="5">
        <v>9.9999999999999995E-7</v>
      </c>
      <c r="H8" s="1">
        <v>0.12927586281158099</v>
      </c>
      <c r="I8" s="1">
        <v>0.68825512706623804</v>
      </c>
      <c r="J8" s="6">
        <v>0.99319874305626199</v>
      </c>
      <c r="K8" s="1">
        <v>0.131382232818645</v>
      </c>
      <c r="L8" s="1">
        <v>0.65394506400038899</v>
      </c>
      <c r="M8" s="6">
        <v>0.99343294053348996</v>
      </c>
      <c r="N8" s="34">
        <v>426650.15913918702</v>
      </c>
      <c r="O8" s="34">
        <v>2.3608505077494599E-3</v>
      </c>
      <c r="P8" s="34">
        <v>0.99719462379192603</v>
      </c>
      <c r="Q8" s="54">
        <v>40</v>
      </c>
      <c r="R8">
        <v>9.7395999999999996E-2</v>
      </c>
      <c r="S8" s="3">
        <f t="shared" si="0"/>
        <v>0.10176943361662381</v>
      </c>
      <c r="T8" s="53">
        <f t="shared" si="1"/>
        <v>4.4903626602979772E-2</v>
      </c>
      <c r="U8" s="34">
        <v>9.7711737374998595E-2</v>
      </c>
      <c r="V8" s="53">
        <f t="shared" si="2"/>
        <v>3.2417899605589359E-3</v>
      </c>
      <c r="W8" s="7" t="str">
        <f t="shared" si="3"/>
        <v>T</v>
      </c>
    </row>
    <row r="9" spans="1:23" ht="19" x14ac:dyDescent="0.25">
      <c r="E9">
        <v>8</v>
      </c>
      <c r="F9">
        <v>6.3500000000000001E-2</v>
      </c>
      <c r="G9" s="4">
        <v>1E-4</v>
      </c>
      <c r="H9" s="1">
        <v>0.23439896196342599</v>
      </c>
      <c r="I9" s="1">
        <v>0.453010330065438</v>
      </c>
      <c r="J9" s="6">
        <v>0.99358103881612503</v>
      </c>
      <c r="K9" s="1">
        <v>0.234747762186758</v>
      </c>
      <c r="L9" s="1">
        <v>0.44854052392006899</v>
      </c>
      <c r="M9" s="6">
        <v>0.99359204839826298</v>
      </c>
      <c r="N9" s="1">
        <v>0.56248131838524196</v>
      </c>
      <c r="O9" s="1">
        <v>3.0588550452878001E-3</v>
      </c>
      <c r="P9" s="6">
        <v>0.99295206362580601</v>
      </c>
      <c r="Q9" s="54">
        <v>40</v>
      </c>
      <c r="R9">
        <v>0.18730000000000002</v>
      </c>
      <c r="S9" s="3">
        <f t="shared" si="0"/>
        <v>0.18970578582012504</v>
      </c>
      <c r="T9" s="53">
        <f t="shared" si="1"/>
        <v>1.2844558569807884E-2</v>
      </c>
      <c r="U9" s="34">
        <v>0.18733362565574199</v>
      </c>
      <c r="V9" s="53">
        <f t="shared" si="2"/>
        <v>1.7952832750651399E-4</v>
      </c>
      <c r="W9" s="7" t="str">
        <f t="shared" si="3"/>
        <v>T</v>
      </c>
    </row>
    <row r="10" spans="1:23" ht="19" x14ac:dyDescent="0.25">
      <c r="E10">
        <v>10</v>
      </c>
      <c r="F10">
        <v>0.17588000000000001</v>
      </c>
      <c r="G10" s="4">
        <v>1E-4</v>
      </c>
      <c r="H10" s="1">
        <v>0.25591169213442999</v>
      </c>
      <c r="I10" s="1">
        <v>0.44542389919393899</v>
      </c>
      <c r="J10" s="6">
        <v>0.99320005434335601</v>
      </c>
      <c r="K10" s="1">
        <v>0.25731229292054197</v>
      </c>
      <c r="L10" s="1">
        <v>0.43406189724733402</v>
      </c>
      <c r="M10" s="6">
        <v>0.99323070073992803</v>
      </c>
      <c r="N10" s="1">
        <v>0.39266856418808899</v>
      </c>
      <c r="O10" s="1">
        <v>3.1536722156468499E-3</v>
      </c>
      <c r="P10" s="6">
        <v>0.99371168724802506</v>
      </c>
      <c r="Q10" s="54">
        <v>40</v>
      </c>
      <c r="R10">
        <v>0.20602999999999999</v>
      </c>
      <c r="S10" s="3">
        <f t="shared" si="0"/>
        <v>0.21025082068610365</v>
      </c>
      <c r="T10" s="53">
        <f t="shared" si="1"/>
        <v>2.0486437344579236E-2</v>
      </c>
      <c r="U10" s="34">
        <v>0.21107811304302199</v>
      </c>
      <c r="V10" s="53">
        <f t="shared" si="2"/>
        <v>2.450183489308351E-2</v>
      </c>
      <c r="W10" s="7" t="str">
        <f t="shared" si="3"/>
        <v>F</v>
      </c>
    </row>
    <row r="11" spans="1:23" s="7" customFormat="1" ht="19" x14ac:dyDescent="0.25">
      <c r="B11" s="10">
        <v>2</v>
      </c>
      <c r="C11" s="7" t="s">
        <v>13</v>
      </c>
      <c r="D11" s="7" t="s">
        <v>14</v>
      </c>
      <c r="E11" s="7">
        <v>0.5</v>
      </c>
      <c r="F11" s="7">
        <v>0.04</v>
      </c>
      <c r="G11" s="8">
        <v>1E-3</v>
      </c>
      <c r="H11" s="11">
        <v>0.27419916646999798</v>
      </c>
      <c r="I11" s="11">
        <v>8.6438430368962496E-2</v>
      </c>
      <c r="J11" s="12">
        <v>0.98896566871928604</v>
      </c>
      <c r="K11" s="11">
        <v>0.269413610608561</v>
      </c>
      <c r="L11" s="11">
        <v>9.3134480588236299E-2</v>
      </c>
      <c r="M11" s="12">
        <v>0.98938738056453301</v>
      </c>
      <c r="N11" s="11">
        <v>0.42883797289163</v>
      </c>
      <c r="O11" s="11">
        <v>1.5144459722502701E-2</v>
      </c>
      <c r="P11" s="12">
        <v>0.99077721342126202</v>
      </c>
      <c r="Q11" s="54">
        <v>300</v>
      </c>
      <c r="R11">
        <v>0.24</v>
      </c>
      <c r="S11" s="3">
        <f t="shared" si="0"/>
        <v>0.2378201393601849</v>
      </c>
      <c r="T11" s="53">
        <f t="shared" si="1"/>
        <v>9.0827526658962317E-3</v>
      </c>
      <c r="U11" s="34">
        <v>0.23612151131263501</v>
      </c>
      <c r="V11" s="53">
        <f t="shared" si="2"/>
        <v>1.6160369530687432E-2</v>
      </c>
      <c r="W11" s="7" t="str">
        <f t="shared" si="3"/>
        <v>F</v>
      </c>
    </row>
    <row r="12" spans="1:23" ht="19" x14ac:dyDescent="0.25">
      <c r="E12">
        <v>2</v>
      </c>
      <c r="F12">
        <v>0.41499999999999998</v>
      </c>
      <c r="G12" s="4">
        <v>1E-3</v>
      </c>
      <c r="H12" s="1">
        <v>0.74568326853857203</v>
      </c>
      <c r="I12" s="1">
        <v>1.92106685073649E-2</v>
      </c>
      <c r="J12" s="6">
        <v>0.99004128954413895</v>
      </c>
      <c r="K12" s="1">
        <v>0.75796415427780095</v>
      </c>
      <c r="L12" s="1">
        <v>1.8004206999094701E-2</v>
      </c>
      <c r="M12" s="6">
        <v>0.99022563547005804</v>
      </c>
      <c r="N12" s="1">
        <v>0.918312708449188</v>
      </c>
      <c r="O12" s="1">
        <v>5.72169187283095E-3</v>
      </c>
      <c r="P12" s="6">
        <v>0.99004951020123</v>
      </c>
      <c r="Q12" s="54">
        <v>300</v>
      </c>
      <c r="R12">
        <v>0.58499999999999996</v>
      </c>
      <c r="S12" s="3">
        <f t="shared" si="0"/>
        <v>0.60916759933004372</v>
      </c>
      <c r="T12" s="53">
        <f t="shared" si="1"/>
        <v>4.1312135606912402E-2</v>
      </c>
      <c r="U12" s="34">
        <v>0.61533427475510705</v>
      </c>
      <c r="V12" s="53">
        <f t="shared" si="2"/>
        <v>5.1853461119841168E-2</v>
      </c>
      <c r="W12" s="7" t="str">
        <f t="shared" si="3"/>
        <v>F</v>
      </c>
    </row>
    <row r="13" spans="1:23" ht="19" x14ac:dyDescent="0.25">
      <c r="E13">
        <v>3.6</v>
      </c>
      <c r="F13">
        <v>0.61111000000000004</v>
      </c>
      <c r="G13" s="4">
        <v>1E-3</v>
      </c>
      <c r="H13" s="1">
        <v>0.90708702786363904</v>
      </c>
      <c r="I13" s="1">
        <v>1.54463598046959E-2</v>
      </c>
      <c r="J13" s="6">
        <v>0.98748603947256197</v>
      </c>
      <c r="K13" s="1">
        <v>0.92697455431718001</v>
      </c>
      <c r="L13" s="1">
        <v>1.43572926949372E-2</v>
      </c>
      <c r="M13" s="6">
        <v>0.98784204458150904</v>
      </c>
      <c r="N13" s="1">
        <v>1.0224387092740601</v>
      </c>
      <c r="O13" s="1">
        <v>3.7043501816237598E-3</v>
      </c>
      <c r="P13" s="6">
        <v>0.98671550076834502</v>
      </c>
      <c r="Q13" s="54">
        <v>300</v>
      </c>
      <c r="R13">
        <v>0.7</v>
      </c>
      <c r="S13" s="3">
        <f t="shared" si="0"/>
        <v>0.74130684185140849</v>
      </c>
      <c r="T13" s="53">
        <f t="shared" si="1"/>
        <v>5.9009774073440775E-2</v>
      </c>
      <c r="U13" s="34">
        <v>0.74678934101295302</v>
      </c>
      <c r="V13" s="53">
        <f t="shared" si="2"/>
        <v>6.6841915732790094E-2</v>
      </c>
      <c r="W13" s="7" t="str">
        <f t="shared" si="3"/>
        <v>F</v>
      </c>
    </row>
    <row r="14" spans="1:23" ht="19" x14ac:dyDescent="0.25">
      <c r="E14">
        <v>403</v>
      </c>
      <c r="F14">
        <v>0.62325600000000003</v>
      </c>
      <c r="G14" s="4">
        <v>1E-3</v>
      </c>
      <c r="H14" s="1">
        <v>1.03437826877419</v>
      </c>
      <c r="I14" s="1">
        <v>1.26378792694503E-2</v>
      </c>
      <c r="J14" s="6">
        <v>0.97334708184533603</v>
      </c>
      <c r="K14" s="1">
        <v>1.06889132228614</v>
      </c>
      <c r="L14" s="1">
        <v>1.09392109388984E-2</v>
      </c>
      <c r="M14" s="6">
        <v>0.97426432661006102</v>
      </c>
      <c r="N14" s="1">
        <v>1.1760179834262801</v>
      </c>
      <c r="O14" s="1">
        <v>3.13847915124825E-3</v>
      </c>
      <c r="P14" s="6">
        <v>0.97601764915804701</v>
      </c>
      <c r="Q14" s="54">
        <v>300</v>
      </c>
      <c r="R14">
        <v>0.81</v>
      </c>
      <c r="S14" s="3">
        <f t="shared" si="0"/>
        <v>0.83177346634367222</v>
      </c>
      <c r="T14" s="53">
        <f t="shared" si="1"/>
        <v>2.6880822646508845E-2</v>
      </c>
      <c r="U14" s="34">
        <v>0.83661628471983895</v>
      </c>
      <c r="V14" s="53">
        <f t="shared" si="2"/>
        <v>3.2859610765233208E-2</v>
      </c>
      <c r="W14" s="7" t="str">
        <f t="shared" si="3"/>
        <v>F</v>
      </c>
    </row>
    <row r="15" spans="1:23" ht="19" x14ac:dyDescent="0.25">
      <c r="E15">
        <v>5.8</v>
      </c>
      <c r="F15">
        <v>0.706897</v>
      </c>
      <c r="G15" s="4">
        <v>1E-3</v>
      </c>
      <c r="H15" s="1">
        <v>1.02593205524614</v>
      </c>
      <c r="I15" s="1">
        <v>1.8539317947586099E-2</v>
      </c>
      <c r="J15" s="6">
        <v>0.98989414045920399</v>
      </c>
      <c r="K15" s="16">
        <v>1.0427932922927201</v>
      </c>
      <c r="L15" s="1">
        <v>1.7223837998632401E-2</v>
      </c>
      <c r="M15" s="6">
        <v>0.99017069058566998</v>
      </c>
      <c r="N15" s="16">
        <v>1.09520058148229</v>
      </c>
      <c r="O15" s="1">
        <v>3.46339687595005E-3</v>
      </c>
      <c r="P15" s="6">
        <v>0.99021761859966795</v>
      </c>
      <c r="Q15" s="54">
        <v>300</v>
      </c>
      <c r="R15">
        <v>0.85</v>
      </c>
      <c r="S15" s="3">
        <f t="shared" si="0"/>
        <v>0.87955768101144649</v>
      </c>
      <c r="T15" s="53">
        <f t="shared" si="1"/>
        <v>3.4773742366407664E-2</v>
      </c>
      <c r="U15" s="34">
        <v>0.88476993673312199</v>
      </c>
      <c r="V15" s="53">
        <f t="shared" si="2"/>
        <v>4.0905807921320009E-2</v>
      </c>
      <c r="W15" s="7" t="str">
        <f t="shared" si="3"/>
        <v>F</v>
      </c>
    </row>
    <row r="16" spans="1:23" s="7" customFormat="1" x14ac:dyDescent="0.2">
      <c r="B16" s="23">
        <v>2</v>
      </c>
      <c r="C16" s="7" t="s">
        <v>15</v>
      </c>
      <c r="D16" s="7" t="s">
        <v>16</v>
      </c>
      <c r="E16" s="7">
        <v>50</v>
      </c>
      <c r="F16" s="7">
        <v>0.53501900000000002</v>
      </c>
      <c r="G16" s="13">
        <v>1E-3</v>
      </c>
      <c r="H16" s="11">
        <v>16.710969522038098</v>
      </c>
      <c r="I16" s="11">
        <v>7.4238720077892805E-4</v>
      </c>
      <c r="J16" s="12">
        <v>0.98985904364422905</v>
      </c>
      <c r="K16" s="11">
        <v>16.0091048603954</v>
      </c>
      <c r="L16" s="11">
        <v>8.8966221400755402E-4</v>
      </c>
      <c r="M16" s="12">
        <v>0.99224815657621102</v>
      </c>
      <c r="N16" s="11">
        <v>18.892344565940601</v>
      </c>
      <c r="O16" s="11">
        <v>4.8796054839636603E-3</v>
      </c>
      <c r="P16" s="12">
        <v>0.98976302327350596</v>
      </c>
      <c r="Q16" s="54">
        <v>210</v>
      </c>
      <c r="R16">
        <v>11.624537175620635</v>
      </c>
      <c r="S16" s="3">
        <f t="shared" si="0"/>
        <v>11.997769135440862</v>
      </c>
      <c r="T16" s="53">
        <f t="shared" si="1"/>
        <v>3.2107253319554246E-2</v>
      </c>
      <c r="U16" s="7">
        <v>12.0936083015088</v>
      </c>
      <c r="V16" s="53">
        <f t="shared" si="2"/>
        <v>4.0351810898064548E-2</v>
      </c>
      <c r="W16" s="7" t="str">
        <f t="shared" si="3"/>
        <v>F</v>
      </c>
    </row>
    <row r="17" spans="2:23" ht="19" x14ac:dyDescent="0.25">
      <c r="E17">
        <v>75</v>
      </c>
      <c r="F17">
        <v>0.61694700000000002</v>
      </c>
      <c r="G17" s="4">
        <v>1E-3</v>
      </c>
      <c r="H17" s="1">
        <v>18.954026723885701</v>
      </c>
      <c r="I17" s="1">
        <v>8.3549228577444097E-4</v>
      </c>
      <c r="J17" s="19">
        <v>0.99849911292013305</v>
      </c>
      <c r="K17" s="1">
        <v>19.0111195924881</v>
      </c>
      <c r="L17" s="1">
        <v>8.3172764767551195E-4</v>
      </c>
      <c r="M17" s="6">
        <v>0.99853532421202595</v>
      </c>
      <c r="N17" s="16">
        <v>21.1180248862028</v>
      </c>
      <c r="O17" s="1">
        <v>4.2925172992263902E-3</v>
      </c>
      <c r="P17" s="6">
        <v>0.99757705177879996</v>
      </c>
      <c r="Q17" s="54">
        <v>210</v>
      </c>
      <c r="R17">
        <v>14.364504362880481</v>
      </c>
      <c r="S17" s="3">
        <f t="shared" si="0"/>
        <v>14.61094289649637</v>
      </c>
      <c r="T17" s="53">
        <f t="shared" si="1"/>
        <v>1.7156076352534241E-2</v>
      </c>
      <c r="U17" s="34">
        <v>14.705513044356399</v>
      </c>
      <c r="V17" s="53">
        <f t="shared" si="2"/>
        <v>2.3739676139270301E-2</v>
      </c>
      <c r="W17" s="7" t="str">
        <f t="shared" si="3"/>
        <v>F</v>
      </c>
    </row>
    <row r="18" spans="2:23" ht="19" x14ac:dyDescent="0.25">
      <c r="E18">
        <v>100</v>
      </c>
      <c r="F18">
        <v>0.59107299999999996</v>
      </c>
      <c r="G18" s="4">
        <v>1E-3</v>
      </c>
      <c r="H18" s="1">
        <v>29.107876712600401</v>
      </c>
      <c r="I18" s="1">
        <v>3.9955595152452698E-4</v>
      </c>
      <c r="J18" s="6">
        <v>0.99391289914915903</v>
      </c>
      <c r="K18" s="1">
        <v>28.103583872966901</v>
      </c>
      <c r="L18" s="1">
        <v>4.5738582689272702E-4</v>
      </c>
      <c r="M18" s="6">
        <v>0.99492358926105795</v>
      </c>
      <c r="N18" s="1">
        <v>32.3078787606525</v>
      </c>
      <c r="O18" s="1">
        <v>3.8316920133705502E-3</v>
      </c>
      <c r="P18" s="6">
        <v>0.99397319431946796</v>
      </c>
      <c r="Q18" s="54">
        <v>210</v>
      </c>
      <c r="R18">
        <v>20.446366594225342</v>
      </c>
      <c r="S18" s="3">
        <f t="shared" si="0"/>
        <v>20.506743571883831</v>
      </c>
      <c r="T18" s="53">
        <f t="shared" si="1"/>
        <v>2.9529441028188002E-3</v>
      </c>
      <c r="U18" s="34">
        <v>20.639741031179</v>
      </c>
      <c r="V18" s="53">
        <f t="shared" si="2"/>
        <v>9.4576430517621796E-3</v>
      </c>
      <c r="W18" s="7" t="str">
        <f t="shared" si="3"/>
        <v>F</v>
      </c>
    </row>
    <row r="19" spans="2:23" s="7" customFormat="1" ht="19" x14ac:dyDescent="0.25">
      <c r="B19" s="10">
        <v>7.5</v>
      </c>
      <c r="C19" s="7" t="s">
        <v>18</v>
      </c>
      <c r="E19" s="7">
        <v>2.8</v>
      </c>
      <c r="F19" s="7">
        <v>-7.1429000000000006E-2</v>
      </c>
      <c r="G19" s="8">
        <v>1E-3</v>
      </c>
      <c r="H19" s="11">
        <v>0.40783132530120397</v>
      </c>
      <c r="I19" s="11">
        <v>0.25073779416983299</v>
      </c>
      <c r="J19" s="12">
        <v>0.84939761232629196</v>
      </c>
      <c r="K19" s="11">
        <v>0.36532348205968002</v>
      </c>
      <c r="L19" s="11">
        <v>0.58469238480696795</v>
      </c>
      <c r="M19" s="20">
        <v>0.91002874252596</v>
      </c>
      <c r="N19" s="14">
        <v>0.44393792696719803</v>
      </c>
      <c r="O19" s="11">
        <v>3.7167091830702603E-2</v>
      </c>
      <c r="P19" s="12">
        <v>0.90877426174050902</v>
      </c>
      <c r="Q19" s="11">
        <v>120</v>
      </c>
      <c r="R19">
        <v>0.4</v>
      </c>
      <c r="S19" s="3">
        <f t="shared" si="0"/>
        <v>0.35160613361722082</v>
      </c>
      <c r="T19" s="53">
        <f t="shared" si="1"/>
        <v>0.12098466595694801</v>
      </c>
      <c r="U19" s="34">
        <v>0.35701078535202802</v>
      </c>
      <c r="V19" s="53">
        <f t="shared" si="2"/>
        <v>0.10747303661993002</v>
      </c>
      <c r="W19" s="7" t="str">
        <f t="shared" si="3"/>
        <v>T</v>
      </c>
    </row>
    <row r="20" spans="2:23" ht="19" x14ac:dyDescent="0.25">
      <c r="E20">
        <v>14</v>
      </c>
      <c r="F20">
        <v>0.30357099999999998</v>
      </c>
      <c r="G20" s="4">
        <v>1E-3</v>
      </c>
      <c r="H20" s="1">
        <v>1.6438805095790101</v>
      </c>
      <c r="I20" s="1">
        <v>2.2554838149660601E-2</v>
      </c>
      <c r="J20" s="6">
        <v>0.976731259766493</v>
      </c>
      <c r="K20" s="1">
        <v>1.6852371523501</v>
      </c>
      <c r="L20" s="1">
        <v>2.19678535121961E-2</v>
      </c>
      <c r="M20" s="6">
        <v>0.978716886803083</v>
      </c>
      <c r="N20" s="1">
        <v>2.3122166583802501</v>
      </c>
      <c r="O20" s="1">
        <v>4.7610961121680503E-3</v>
      </c>
      <c r="P20" s="6">
        <v>0.97328885595817805</v>
      </c>
      <c r="Q20" s="11">
        <v>120</v>
      </c>
      <c r="R20" s="21">
        <v>1.3</v>
      </c>
      <c r="S20" s="3">
        <f t="shared" si="0"/>
        <v>1.3755946414444951</v>
      </c>
      <c r="T20" s="53">
        <f t="shared" si="1"/>
        <v>5.8149724188073085E-2</v>
      </c>
      <c r="U20" s="34">
        <v>1.3973033224329201</v>
      </c>
      <c r="V20" s="53">
        <f t="shared" si="2"/>
        <v>7.4848709563784657E-2</v>
      </c>
      <c r="W20" s="7" t="str">
        <f t="shared" si="3"/>
        <v>F</v>
      </c>
    </row>
    <row r="21" spans="2:23" ht="19" x14ac:dyDescent="0.25">
      <c r="E21">
        <v>53</v>
      </c>
      <c r="F21">
        <v>0.490566</v>
      </c>
      <c r="G21" s="4">
        <v>1E-3</v>
      </c>
      <c r="H21" s="1">
        <v>3.9312630053535802</v>
      </c>
      <c r="I21" s="1">
        <v>1.2866820327962601E-2</v>
      </c>
      <c r="J21" s="6">
        <v>0.98854968712879898</v>
      </c>
      <c r="K21" s="16">
        <v>3.8442896957743899</v>
      </c>
      <c r="L21" s="1">
        <v>1.40886383957795E-2</v>
      </c>
      <c r="M21" s="19">
        <v>0.98936501956510603</v>
      </c>
      <c r="N21" s="1">
        <v>4.0843193364889503</v>
      </c>
      <c r="O21" s="1">
        <v>4.4817586345883599E-3</v>
      </c>
      <c r="P21" s="6">
        <v>0.99337455993924495</v>
      </c>
      <c r="Q21" s="11">
        <v>210</v>
      </c>
      <c r="R21" s="21">
        <v>3.6</v>
      </c>
      <c r="S21" s="3">
        <f t="shared" si="0"/>
        <v>3.5336091324917538</v>
      </c>
      <c r="T21" s="53">
        <f t="shared" si="1"/>
        <v>1.8441907641179527E-2</v>
      </c>
      <c r="U21" s="34">
        <v>3.5765359233361602</v>
      </c>
      <c r="V21" s="53">
        <f t="shared" si="2"/>
        <v>6.5177990732888536E-3</v>
      </c>
      <c r="W21" s="7" t="str">
        <f t="shared" si="3"/>
        <v>T</v>
      </c>
    </row>
    <row r="22" spans="2:23" ht="19" x14ac:dyDescent="0.25">
      <c r="E22">
        <v>110</v>
      </c>
      <c r="F22">
        <v>0.39318199999999998</v>
      </c>
      <c r="G22" s="4">
        <v>1E-3</v>
      </c>
      <c r="H22" s="1">
        <v>9.5655441639866705</v>
      </c>
      <c r="I22" s="1">
        <v>4.8805710445954699E-3</v>
      </c>
      <c r="J22" s="6">
        <v>0.93128745034069704</v>
      </c>
      <c r="K22" s="1">
        <v>8.8479480227981195</v>
      </c>
      <c r="L22" s="1">
        <v>7.0520929410475197E-3</v>
      </c>
      <c r="M22" s="6">
        <v>0.94115094685495404</v>
      </c>
      <c r="N22" s="16">
        <v>9.4899717920393698</v>
      </c>
      <c r="O22" s="1">
        <v>5.85744497740006E-3</v>
      </c>
      <c r="P22" s="6">
        <v>0.95655845410263596</v>
      </c>
      <c r="Q22" s="11">
        <v>210</v>
      </c>
      <c r="R22" s="21">
        <v>8.9</v>
      </c>
      <c r="S22" s="3">
        <f t="shared" si="0"/>
        <v>8.2205797361614508</v>
      </c>
      <c r="T22" s="53">
        <f t="shared" si="1"/>
        <v>7.6339355487477473E-2</v>
      </c>
      <c r="U22" s="34">
        <v>8.3580353756792203</v>
      </c>
      <c r="V22" s="53">
        <f t="shared" si="2"/>
        <v>6.0894901609076409E-2</v>
      </c>
      <c r="W22" s="7" t="str">
        <f t="shared" si="3"/>
        <v>T</v>
      </c>
    </row>
    <row r="23" spans="2:23" s="7" customFormat="1" ht="19" x14ac:dyDescent="0.25">
      <c r="B23" s="10">
        <v>10</v>
      </c>
      <c r="C23" s="7" t="s">
        <v>19</v>
      </c>
      <c r="D23" s="7" t="s">
        <v>20</v>
      </c>
      <c r="E23" s="7">
        <v>20</v>
      </c>
      <c r="F23" s="9">
        <v>0.6</v>
      </c>
      <c r="G23" s="8">
        <v>1E-3</v>
      </c>
      <c r="H23" s="11">
        <v>0.82175963071924496</v>
      </c>
      <c r="I23" s="11">
        <v>0.229560344678406</v>
      </c>
      <c r="J23" s="20">
        <v>0.99710223775818096</v>
      </c>
      <c r="K23" s="11">
        <v>0.83125547643322295</v>
      </c>
      <c r="L23" s="11">
        <v>0.189289172094498</v>
      </c>
      <c r="M23" s="12">
        <v>0.99905566501940302</v>
      </c>
      <c r="N23" s="11">
        <v>0.842125134291697</v>
      </c>
      <c r="O23" s="11">
        <v>7.9930633928690202E-3</v>
      </c>
      <c r="P23" s="12">
        <v>0.998181622014092</v>
      </c>
      <c r="Q23" s="11">
        <v>240</v>
      </c>
      <c r="R23" s="7">
        <v>0.8</v>
      </c>
      <c r="S23" s="3">
        <f t="shared" si="0"/>
        <v>0.80981115916050417</v>
      </c>
      <c r="T23" s="53">
        <f t="shared" si="1"/>
        <v>1.2263948950630155E-2</v>
      </c>
      <c r="U23" s="34">
        <v>0.81353692108012299</v>
      </c>
      <c r="V23" s="53">
        <f t="shared" si="2"/>
        <v>1.6921151350153679E-2</v>
      </c>
      <c r="W23" s="7" t="str">
        <f t="shared" si="3"/>
        <v>F</v>
      </c>
    </row>
    <row r="24" spans="2:23" ht="19" x14ac:dyDescent="0.25">
      <c r="E24">
        <v>50</v>
      </c>
      <c r="F24">
        <v>0.75</v>
      </c>
      <c r="G24" s="4">
        <v>1E-3</v>
      </c>
      <c r="H24" s="1">
        <v>1.29213808247687</v>
      </c>
      <c r="I24" s="1">
        <v>6.3554230499166905E-2</v>
      </c>
      <c r="J24" s="6">
        <v>0.954290434126154</v>
      </c>
      <c r="K24" s="16">
        <v>1.22397422762596</v>
      </c>
      <c r="L24" s="1">
        <v>0.116263318028067</v>
      </c>
      <c r="M24" s="6">
        <v>0.97379788796020295</v>
      </c>
      <c r="N24" s="1">
        <v>1.2356577361566901</v>
      </c>
      <c r="O24" s="1">
        <v>3.8049965721849901E-3</v>
      </c>
      <c r="P24" s="6">
        <v>0.97630781448995196</v>
      </c>
      <c r="Q24" s="11">
        <v>240</v>
      </c>
      <c r="R24" s="21">
        <v>1.25</v>
      </c>
      <c r="S24" s="3">
        <f t="shared" si="0"/>
        <v>1.1891555370705247</v>
      </c>
      <c r="T24" s="53">
        <f t="shared" si="1"/>
        <v>4.8675570343580256E-2</v>
      </c>
      <c r="U24" s="34">
        <v>1.19425597448231</v>
      </c>
      <c r="V24" s="53">
        <f t="shared" si="2"/>
        <v>4.4595220414151981E-2</v>
      </c>
      <c r="W24" s="7" t="str">
        <f t="shared" si="3"/>
        <v>T</v>
      </c>
    </row>
    <row r="25" spans="2:23" ht="19" x14ac:dyDescent="0.25">
      <c r="E25">
        <v>100</v>
      </c>
      <c r="F25">
        <v>0.82</v>
      </c>
      <c r="G25" s="4">
        <v>1E-3</v>
      </c>
      <c r="H25" s="1">
        <v>1.87377904330676</v>
      </c>
      <c r="I25" s="1">
        <v>6.6794680656557498E-2</v>
      </c>
      <c r="J25" s="6">
        <v>0.97707221526427002</v>
      </c>
      <c r="K25" s="1">
        <v>1.8413033944789701</v>
      </c>
      <c r="L25" s="1">
        <v>8.3071058168925405E-2</v>
      </c>
      <c r="M25" s="19">
        <v>0.97947282235823296</v>
      </c>
      <c r="N25" s="1">
        <v>1.85201372731439</v>
      </c>
      <c r="O25" s="1">
        <v>3.0279446427970099E-3</v>
      </c>
      <c r="P25" s="6">
        <v>0.98063281326350604</v>
      </c>
      <c r="Q25" s="11">
        <v>240</v>
      </c>
      <c r="R25" s="21">
        <v>1.8</v>
      </c>
      <c r="S25" s="3">
        <f t="shared" si="0"/>
        <v>1.7924756211726853</v>
      </c>
      <c r="T25" s="53">
        <f t="shared" si="1"/>
        <v>4.1802104596192864E-3</v>
      </c>
      <c r="U25" s="34">
        <v>1.79710152916844</v>
      </c>
      <c r="V25" s="53">
        <f t="shared" si="2"/>
        <v>1.6102615730889051E-3</v>
      </c>
      <c r="W25" s="7" t="str">
        <f t="shared" si="3"/>
        <v>T</v>
      </c>
    </row>
    <row r="26" spans="2:23" s="7" customFormat="1" ht="19" x14ac:dyDescent="0.25">
      <c r="B26" s="10">
        <v>10</v>
      </c>
      <c r="C26" s="7" t="s">
        <v>19</v>
      </c>
      <c r="D26" s="7" t="s">
        <v>21</v>
      </c>
      <c r="E26" s="7">
        <v>20</v>
      </c>
      <c r="F26" s="7">
        <v>0.6</v>
      </c>
      <c r="G26" s="8">
        <v>1E-3</v>
      </c>
      <c r="H26" s="11">
        <v>0.83074164053378896</v>
      </c>
      <c r="I26" s="11">
        <v>0.14613656278378001</v>
      </c>
      <c r="J26" s="12">
        <v>0.988903802776537</v>
      </c>
      <c r="K26" s="11">
        <v>0.84205611046458295</v>
      </c>
      <c r="L26" s="11">
        <v>0.12867443957197</v>
      </c>
      <c r="M26" s="12">
        <v>0.98990500396534498</v>
      </c>
      <c r="N26" s="11">
        <v>0.85782818803949401</v>
      </c>
      <c r="O26" s="11">
        <v>5.42222079461324E-3</v>
      </c>
      <c r="P26" s="12">
        <v>0.98704999288304296</v>
      </c>
      <c r="Q26" s="11">
        <v>240</v>
      </c>
      <c r="R26" s="7">
        <v>0.8</v>
      </c>
      <c r="S26" s="3">
        <f t="shared" si="0"/>
        <v>0.81087377108783154</v>
      </c>
      <c r="T26" s="53">
        <f t="shared" si="1"/>
        <v>1.359221385978937E-2</v>
      </c>
      <c r="U26" s="34">
        <v>0.81534218325319696</v>
      </c>
      <c r="V26" s="53">
        <f t="shared" si="2"/>
        <v>1.9177729066496146E-2</v>
      </c>
      <c r="W26" s="7" t="str">
        <f t="shared" si="3"/>
        <v>F</v>
      </c>
    </row>
    <row r="27" spans="2:23" ht="19" x14ac:dyDescent="0.25">
      <c r="E27">
        <v>50</v>
      </c>
      <c r="F27">
        <v>0.75</v>
      </c>
      <c r="G27" s="4">
        <v>1E-3</v>
      </c>
      <c r="H27" s="1">
        <v>3.0420953998939799</v>
      </c>
      <c r="I27" s="1">
        <v>1.2254700336162E-2</v>
      </c>
      <c r="J27" s="6">
        <v>0.98898325093806605</v>
      </c>
      <c r="K27" s="16">
        <v>2.9840320394358502</v>
      </c>
      <c r="L27" s="1">
        <v>1.3937922690191701E-2</v>
      </c>
      <c r="M27" s="6">
        <v>0.98996930050154397</v>
      </c>
      <c r="N27" s="16">
        <v>3.2147865412072698</v>
      </c>
      <c r="O27" s="1">
        <v>2.8671500281437501E-3</v>
      </c>
      <c r="P27" s="6">
        <v>0.98982438808776496</v>
      </c>
      <c r="Q27" s="11">
        <v>240</v>
      </c>
      <c r="R27" s="21">
        <v>2.75</v>
      </c>
      <c r="S27" s="3">
        <f t="shared" si="0"/>
        <v>2.7123090418821487</v>
      </c>
      <c r="T27" s="53">
        <f t="shared" si="1"/>
        <v>1.3705802951945921E-2</v>
      </c>
      <c r="U27" s="34">
        <v>2.7456538709684302</v>
      </c>
      <c r="V27" s="53">
        <f t="shared" si="2"/>
        <v>1.5804105569344853E-3</v>
      </c>
      <c r="W27" s="7" t="str">
        <f t="shared" si="3"/>
        <v>T</v>
      </c>
    </row>
    <row r="28" spans="2:23" ht="19" x14ac:dyDescent="0.25">
      <c r="E28">
        <v>100</v>
      </c>
      <c r="F28">
        <v>0.82</v>
      </c>
      <c r="G28" s="4">
        <v>1E-3</v>
      </c>
      <c r="H28" s="1">
        <v>3.3503675372644</v>
      </c>
      <c r="I28" s="1">
        <v>5.0657495862142403E-2</v>
      </c>
      <c r="J28" s="6">
        <v>0.98531131105322001</v>
      </c>
      <c r="K28" s="16">
        <v>3.4413990105973098</v>
      </c>
      <c r="L28" s="1">
        <v>3.5361926915992603E-2</v>
      </c>
      <c r="M28" s="6">
        <v>0.99268355462448499</v>
      </c>
      <c r="N28" s="1">
        <v>3.58043122436565</v>
      </c>
      <c r="O28" s="1">
        <v>1.15706692620867E-2</v>
      </c>
      <c r="P28" s="6">
        <v>0.98684602991622805</v>
      </c>
      <c r="Q28" s="11">
        <v>240</v>
      </c>
      <c r="R28" s="21">
        <v>3.25</v>
      </c>
      <c r="S28" s="3">
        <f t="shared" si="0"/>
        <v>3.3274706013066111</v>
      </c>
      <c r="T28" s="53">
        <f t="shared" si="1"/>
        <v>2.3837108094341877E-2</v>
      </c>
      <c r="U28" s="34">
        <v>3.3400024090764302</v>
      </c>
      <c r="V28" s="53">
        <f t="shared" si="2"/>
        <v>2.7693048946593909E-2</v>
      </c>
      <c r="W28" s="7" t="str">
        <f t="shared" si="3"/>
        <v>F</v>
      </c>
    </row>
    <row r="29" spans="2:23" s="7" customFormat="1" ht="19" x14ac:dyDescent="0.25">
      <c r="B29" s="10">
        <v>2</v>
      </c>
      <c r="C29" s="7" t="s">
        <v>22</v>
      </c>
      <c r="D29" s="7" t="s">
        <v>23</v>
      </c>
      <c r="E29" s="7">
        <v>50</v>
      </c>
      <c r="F29" s="7">
        <v>0.38</v>
      </c>
      <c r="G29" s="8">
        <v>1E-3</v>
      </c>
      <c r="H29" s="11">
        <v>20.693898799591899</v>
      </c>
      <c r="I29" s="11">
        <v>2.0973657376579802E-3</v>
      </c>
      <c r="J29" s="12">
        <v>0.98815815559069198</v>
      </c>
      <c r="K29" s="11">
        <v>21.091536446269501</v>
      </c>
      <c r="L29" s="11">
        <v>1.9634425993913102E-3</v>
      </c>
      <c r="M29" s="20">
        <v>0.98839644673171201</v>
      </c>
      <c r="N29" s="11">
        <v>27.295825276961999</v>
      </c>
      <c r="O29" s="11">
        <v>1.9171687015526701E-2</v>
      </c>
      <c r="P29" s="12">
        <v>0.98705205382114602</v>
      </c>
      <c r="Q29" s="11">
        <v>80</v>
      </c>
      <c r="R29" s="7">
        <v>15.5</v>
      </c>
      <c r="S29" s="3">
        <f t="shared" si="0"/>
        <v>16.20126893305191</v>
      </c>
      <c r="T29" s="53">
        <f t="shared" si="1"/>
        <v>4.5243156971090978E-2</v>
      </c>
      <c r="U29" s="34">
        <v>16.309480824854798</v>
      </c>
      <c r="V29" s="53">
        <f t="shared" si="2"/>
        <v>5.2224569345470866E-2</v>
      </c>
      <c r="W29" s="7" t="str">
        <f t="shared" si="3"/>
        <v>F</v>
      </c>
    </row>
    <row r="30" spans="2:23" ht="19" x14ac:dyDescent="0.25">
      <c r="E30">
        <v>100</v>
      </c>
      <c r="F30">
        <v>0.46</v>
      </c>
      <c r="G30" s="4">
        <v>1E-3</v>
      </c>
      <c r="H30" s="1">
        <v>35.530689942157998</v>
      </c>
      <c r="I30" s="1">
        <v>1.2649390907164199E-3</v>
      </c>
      <c r="J30" s="19">
        <v>0.99241316250028999</v>
      </c>
      <c r="K30" s="1">
        <v>36.135300736924897</v>
      </c>
      <c r="L30" s="1">
        <v>1.1869033484940999E-3</v>
      </c>
      <c r="M30" s="6">
        <v>0.99259181369997596</v>
      </c>
      <c r="N30" s="1">
        <v>43.182797155289798</v>
      </c>
      <c r="O30" s="1">
        <v>1.7118502074401201E-2</v>
      </c>
      <c r="P30" s="6">
        <v>0.99181258454021004</v>
      </c>
      <c r="Q30" s="11">
        <v>80</v>
      </c>
      <c r="R30" s="21">
        <v>27</v>
      </c>
      <c r="S30" s="3">
        <f t="shared" si="0"/>
        <v>27.980425821083681</v>
      </c>
      <c r="T30" s="53">
        <f t="shared" si="1"/>
        <v>3.6312067447543755E-2</v>
      </c>
      <c r="U30" s="34">
        <v>28.153032252284</v>
      </c>
      <c r="V30" s="53">
        <f t="shared" si="2"/>
        <v>4.2704898232740721E-2</v>
      </c>
      <c r="W30" s="7" t="str">
        <f t="shared" si="3"/>
        <v>F</v>
      </c>
    </row>
    <row r="31" spans="2:23" ht="19" x14ac:dyDescent="0.25">
      <c r="E31">
        <v>150</v>
      </c>
      <c r="F31">
        <v>0.53333330000000001</v>
      </c>
      <c r="G31" s="4">
        <v>1E-3</v>
      </c>
      <c r="H31" s="1">
        <v>39.546502505368601</v>
      </c>
      <c r="I31" s="1">
        <v>2.8667659574711899E-3</v>
      </c>
      <c r="J31" s="6">
        <v>0.99348011611063802</v>
      </c>
      <c r="K31" s="16">
        <v>40.545705169287501</v>
      </c>
      <c r="L31" s="1">
        <v>2.4601643513227499E-3</v>
      </c>
      <c r="M31" s="19">
        <v>0.99461642706696995</v>
      </c>
      <c r="N31" s="1">
        <v>42.901387417144697</v>
      </c>
      <c r="O31" s="1">
        <v>3.19400520748164E-2</v>
      </c>
      <c r="P31" s="6">
        <v>0.99301711560370998</v>
      </c>
      <c r="Q31" s="11">
        <v>80</v>
      </c>
      <c r="R31" s="21">
        <v>35</v>
      </c>
      <c r="S31" s="3">
        <f t="shared" si="0"/>
        <v>36.030556971357939</v>
      </c>
      <c r="T31" s="53">
        <f t="shared" si="1"/>
        <v>2.9444484895941109E-2</v>
      </c>
      <c r="U31" s="34">
        <v>36.228174187786799</v>
      </c>
      <c r="V31" s="53">
        <f t="shared" si="2"/>
        <v>3.5090691079622816E-2</v>
      </c>
      <c r="W31" s="7" t="str">
        <f t="shared" si="3"/>
        <v>F</v>
      </c>
    </row>
    <row r="32" spans="2:23" ht="19" x14ac:dyDescent="0.25">
      <c r="E32">
        <v>200</v>
      </c>
      <c r="F32">
        <v>0.56999999999999995</v>
      </c>
      <c r="G32" s="4">
        <v>1E-3</v>
      </c>
      <c r="H32" s="1">
        <v>46.945851411533098</v>
      </c>
      <c r="I32" s="1">
        <v>3.5298814543701998E-3</v>
      </c>
      <c r="J32" s="19">
        <v>0.99338276772383205</v>
      </c>
      <c r="K32" s="1">
        <v>48.067316561285601</v>
      </c>
      <c r="L32" s="1">
        <v>2.92487106404194E-3</v>
      </c>
      <c r="M32" s="6">
        <v>0.99490120589073905</v>
      </c>
      <c r="N32" s="16">
        <v>49.710247168923303</v>
      </c>
      <c r="O32" s="1">
        <v>4.0924615697149502E-2</v>
      </c>
      <c r="P32" s="6">
        <v>0.99388323533683798</v>
      </c>
      <c r="Q32" s="11">
        <v>80</v>
      </c>
      <c r="R32" s="21">
        <v>43</v>
      </c>
      <c r="S32" s="3">
        <f t="shared" si="0"/>
        <v>44.142574928239583</v>
      </c>
      <c r="T32" s="53">
        <f t="shared" si="1"/>
        <v>2.6571509959060064E-2</v>
      </c>
      <c r="U32" s="34">
        <v>44.332550044974703</v>
      </c>
      <c r="V32" s="53">
        <f t="shared" si="2"/>
        <v>3.0989535929644246E-2</v>
      </c>
      <c r="W32" s="7" t="str">
        <f t="shared" si="3"/>
        <v>F</v>
      </c>
    </row>
    <row r="33" spans="1:23" s="7" customFormat="1" ht="19" x14ac:dyDescent="0.25">
      <c r="B33" s="10">
        <v>2</v>
      </c>
      <c r="C33" s="7" t="s">
        <v>24</v>
      </c>
      <c r="D33" s="7" t="s">
        <v>28</v>
      </c>
      <c r="E33" s="7">
        <v>100</v>
      </c>
      <c r="F33" s="7">
        <v>0.89400000000000002</v>
      </c>
      <c r="G33" s="8">
        <v>100</v>
      </c>
      <c r="H33" s="11">
        <v>6.4135069724559104</v>
      </c>
      <c r="I33" s="11">
        <v>6.6235481635591401E-3</v>
      </c>
      <c r="J33" s="12">
        <v>0.99845682351132903</v>
      </c>
      <c r="K33" s="11">
        <v>6.4089283704134798</v>
      </c>
      <c r="L33" s="11">
        <v>6.6412276822818304E-3</v>
      </c>
      <c r="M33" s="20">
        <v>0.99845733183983199</v>
      </c>
      <c r="N33" s="34">
        <v>6.4917478203165997</v>
      </c>
      <c r="O33" s="14">
        <v>6.6412276822818304E-3</v>
      </c>
      <c r="P33" s="34">
        <v>0.99853257916486005</v>
      </c>
      <c r="Q33" s="14">
        <v>120</v>
      </c>
      <c r="R33">
        <v>5.3</v>
      </c>
      <c r="S33" s="3">
        <f t="shared" si="0"/>
        <v>5.359588017382265</v>
      </c>
      <c r="T33" s="53">
        <f t="shared" si="1"/>
        <v>1.12430221475972E-2</v>
      </c>
      <c r="U33" s="34">
        <v>5.3659219461514498</v>
      </c>
      <c r="V33" s="53">
        <f t="shared" si="2"/>
        <v>1.2438103047443392E-2</v>
      </c>
    </row>
    <row r="34" spans="1:23" ht="19" x14ac:dyDescent="0.25">
      <c r="E34">
        <v>200</v>
      </c>
      <c r="F34" s="33">
        <v>0.90500000000000003</v>
      </c>
      <c r="G34" s="4">
        <v>200</v>
      </c>
      <c r="H34" s="1">
        <v>11.6474345765505</v>
      </c>
      <c r="I34" s="1">
        <v>3.7129435580573701E-3</v>
      </c>
      <c r="J34" s="6">
        <v>0.99363921601563798</v>
      </c>
      <c r="K34" s="1">
        <v>11.951882331395399</v>
      </c>
      <c r="L34" s="1">
        <v>2.9795976998712799E-3</v>
      </c>
      <c r="M34" s="6">
        <v>0.99418011611565404</v>
      </c>
      <c r="N34" s="34">
        <v>12.098872092864299</v>
      </c>
      <c r="O34" s="1">
        <v>3.31927268321553E-3</v>
      </c>
      <c r="P34" s="34">
        <v>0.99383919047931002</v>
      </c>
      <c r="Q34" s="14">
        <v>120</v>
      </c>
      <c r="R34">
        <v>9.5</v>
      </c>
      <c r="S34" s="3">
        <f>Q34/((Q34/K34)+(1/(L34*K34^2)))</f>
        <v>9.6854421280806537</v>
      </c>
      <c r="T34" s="53">
        <f t="shared" si="1"/>
        <v>1.9520224008489868E-2</v>
      </c>
      <c r="U34" s="34">
        <v>9.8862468092915208</v>
      </c>
      <c r="V34" s="53">
        <f t="shared" si="2"/>
        <v>4.0657558872791662E-2</v>
      </c>
      <c r="W34" s="7"/>
    </row>
    <row r="35" spans="1:23" ht="19" x14ac:dyDescent="0.25">
      <c r="E35">
        <v>300</v>
      </c>
      <c r="F35">
        <f t="shared" ref="F35" si="4">(F34-2*F44)/F34</f>
        <v>0.96685082872928174</v>
      </c>
      <c r="G35" s="8">
        <v>300</v>
      </c>
      <c r="H35" s="1">
        <v>16.4587733630893</v>
      </c>
      <c r="I35" s="1">
        <v>3.3558768227226702E-3</v>
      </c>
      <c r="J35" s="6">
        <v>0.99320950499782601</v>
      </c>
      <c r="K35" s="1">
        <v>16.852691425457898</v>
      </c>
      <c r="L35" s="1" t="s">
        <v>25</v>
      </c>
      <c r="M35" s="6">
        <v>0.99378339190244502</v>
      </c>
      <c r="N35" s="34">
        <v>17.010294015872802</v>
      </c>
      <c r="O35" s="1">
        <v>2.9795976998712799E-3</v>
      </c>
      <c r="P35" s="34">
        <v>0.99349639638832199</v>
      </c>
      <c r="Q35" s="14">
        <v>120</v>
      </c>
      <c r="R35">
        <v>14</v>
      </c>
      <c r="S35" s="34">
        <v>14.45397384</v>
      </c>
      <c r="T35" s="53">
        <f t="shared" si="1"/>
        <v>3.2426702857142838E-2</v>
      </c>
      <c r="U35" s="34">
        <v>14.4663351419312</v>
      </c>
      <c r="V35" s="53">
        <f t="shared" si="2"/>
        <v>3.3309652995085717E-2</v>
      </c>
      <c r="W35" s="7"/>
    </row>
    <row r="36" spans="1:23" ht="19" x14ac:dyDescent="0.25">
      <c r="E36">
        <v>400</v>
      </c>
      <c r="F36">
        <v>0.90649999999999997</v>
      </c>
      <c r="G36" s="4">
        <v>400</v>
      </c>
      <c r="H36" s="1">
        <v>21.242888215317201</v>
      </c>
      <c r="I36" s="1">
        <v>3.3825430195427901E-3</v>
      </c>
      <c r="J36" s="19">
        <v>0.99696143064164899</v>
      </c>
      <c r="K36" s="1">
        <v>21.709492133985101</v>
      </c>
      <c r="L36" s="1">
        <v>2.9555740394437298E-3</v>
      </c>
      <c r="M36" s="6">
        <v>0.99762369519304706</v>
      </c>
      <c r="N36" s="34">
        <v>21.8645391234686</v>
      </c>
      <c r="O36" s="34">
        <v>2.9555740572388299E-3</v>
      </c>
      <c r="P36" s="34">
        <v>0.99747167453459296</v>
      </c>
      <c r="Q36" s="14">
        <v>120</v>
      </c>
      <c r="R36">
        <v>18.7</v>
      </c>
      <c r="S36" s="3">
        <f t="shared" si="0"/>
        <v>19.21405681544536</v>
      </c>
      <c r="T36" s="53">
        <f t="shared" si="1"/>
        <v>2.7489669275152999E-2</v>
      </c>
      <c r="U36" s="34">
        <v>19.229117483284998</v>
      </c>
      <c r="V36" s="53">
        <f t="shared" si="2"/>
        <v>2.8295052582085506E-2</v>
      </c>
      <c r="W36" s="7"/>
    </row>
    <row r="37" spans="1:23" ht="19" x14ac:dyDescent="0.25">
      <c r="E37">
        <v>500</v>
      </c>
      <c r="F37">
        <f t="shared" ref="F37" si="5">(F36-2*F46)/F36</f>
        <v>0.97793712079426365</v>
      </c>
      <c r="G37" s="8">
        <v>500</v>
      </c>
      <c r="H37" s="1">
        <v>25.138416892588399</v>
      </c>
      <c r="I37" s="1">
        <v>3.40099221696383E-3</v>
      </c>
      <c r="J37" s="19">
        <v>0.99424113669036995</v>
      </c>
      <c r="K37" s="1">
        <v>25.869049248581401</v>
      </c>
      <c r="L37" s="1">
        <v>2.7967842570995999E-3</v>
      </c>
      <c r="M37" s="6">
        <v>0.99555431513419401</v>
      </c>
      <c r="N37" s="36">
        <v>26.021947608015299</v>
      </c>
      <c r="O37" s="34">
        <v>2.7967841941543901E-3</v>
      </c>
      <c r="P37" s="34">
        <v>0.99537222479882603</v>
      </c>
      <c r="Q37" s="14">
        <v>120</v>
      </c>
      <c r="R37">
        <v>22.5</v>
      </c>
      <c r="S37" s="3">
        <f t="shared" si="0"/>
        <v>23.197183801758559</v>
      </c>
      <c r="T37" s="53">
        <f t="shared" si="1"/>
        <v>3.0985946744824844E-2</v>
      </c>
      <c r="U37" s="34">
        <v>23.212597178285399</v>
      </c>
      <c r="V37" s="53">
        <f t="shared" si="2"/>
        <v>3.1670985701573312E-2</v>
      </c>
      <c r="W37" s="7"/>
    </row>
    <row r="38" spans="1:23" s="7" customFormat="1" ht="19" x14ac:dyDescent="0.25">
      <c r="B38" s="10">
        <v>0.05</v>
      </c>
      <c r="C38" s="7" t="s">
        <v>26</v>
      </c>
      <c r="D38" s="7" t="s">
        <v>27</v>
      </c>
      <c r="E38" s="7">
        <v>10</v>
      </c>
      <c r="F38" s="7">
        <v>0.25</v>
      </c>
      <c r="G38" s="8">
        <v>1E-3</v>
      </c>
      <c r="H38" s="11">
        <v>159.89579521296699</v>
      </c>
      <c r="I38" s="11">
        <v>7.0572571509227699E-4</v>
      </c>
      <c r="J38" s="12">
        <v>0.98546300513164198</v>
      </c>
      <c r="K38" s="14">
        <v>166.207260906183</v>
      </c>
      <c r="L38" s="11">
        <v>5.3225489862825397E-4</v>
      </c>
      <c r="M38" s="12">
        <v>0.99085013575074099</v>
      </c>
      <c r="N38" s="11">
        <v>185.44399102104799</v>
      </c>
      <c r="O38" s="11">
        <v>1.9657146985159799</v>
      </c>
      <c r="P38" s="12">
        <v>0.98589090410014002</v>
      </c>
      <c r="Q38" s="11">
        <v>180</v>
      </c>
      <c r="R38">
        <v>150</v>
      </c>
      <c r="S38" s="3">
        <f t="shared" si="0"/>
        <v>156.38624557865529</v>
      </c>
      <c r="T38" s="53">
        <f t="shared" si="1"/>
        <v>4.2574970524368608E-2</v>
      </c>
      <c r="U38" s="34">
        <v>159.00340993287199</v>
      </c>
      <c r="V38" s="53">
        <f t="shared" si="2"/>
        <v>6.0022732885813258E-2</v>
      </c>
      <c r="W38" s="7" t="str">
        <f t="shared" si="3"/>
        <v>F</v>
      </c>
    </row>
    <row r="39" spans="1:23" ht="19" x14ac:dyDescent="0.25">
      <c r="E39">
        <v>20</v>
      </c>
      <c r="F39">
        <v>0.29499999999999998</v>
      </c>
      <c r="G39" s="4">
        <v>1E-3</v>
      </c>
      <c r="H39" s="1">
        <v>312.26241240642298</v>
      </c>
      <c r="I39" s="1">
        <v>1.8528329042499499E-4</v>
      </c>
      <c r="J39" s="6">
        <v>0.99768230736420505</v>
      </c>
      <c r="K39" s="16">
        <v>313.70695947283599</v>
      </c>
      <c r="L39" s="1">
        <v>1.8037324290134501E-4</v>
      </c>
      <c r="M39" s="6">
        <v>0.99773689526478504</v>
      </c>
      <c r="N39" s="1">
        <v>356.71384711891602</v>
      </c>
      <c r="O39" s="21">
        <v>1.0822316644486201</v>
      </c>
      <c r="P39" s="6">
        <v>0.99705675559065898</v>
      </c>
      <c r="Q39" s="11">
        <v>180</v>
      </c>
      <c r="R39">
        <v>282</v>
      </c>
      <c r="S39" s="3">
        <f t="shared" si="0"/>
        <v>285.66030150799435</v>
      </c>
      <c r="T39" s="53">
        <f t="shared" si="1"/>
        <v>1.297979258154024E-2</v>
      </c>
      <c r="U39" s="34">
        <v>290.38293804457697</v>
      </c>
      <c r="V39" s="53">
        <f t="shared" si="2"/>
        <v>2.9726730654528279E-2</v>
      </c>
      <c r="W39" s="7" t="str">
        <f t="shared" si="3"/>
        <v>F</v>
      </c>
    </row>
    <row r="40" spans="1:23" x14ac:dyDescent="0.2">
      <c r="E40">
        <v>30</v>
      </c>
      <c r="F40">
        <v>0.32</v>
      </c>
      <c r="G40" s="4">
        <v>1E-3</v>
      </c>
      <c r="H40" s="16">
        <v>450.520046497294</v>
      </c>
      <c r="I40" s="1">
        <v>1.2267385111570101E-4</v>
      </c>
      <c r="J40" s="6">
        <v>0.98854111604935402</v>
      </c>
      <c r="K40" s="16">
        <v>439.44858153996501</v>
      </c>
      <c r="L40" s="1">
        <v>1.3870018700206499E-4</v>
      </c>
      <c r="M40" s="6">
        <v>0.989594786949898</v>
      </c>
      <c r="N40" s="16">
        <v>488.02617561025801</v>
      </c>
      <c r="O40" s="1">
        <v>1.0911145254261301</v>
      </c>
      <c r="P40" s="6">
        <v>0.99385307197663297</v>
      </c>
      <c r="Q40" s="11">
        <v>180</v>
      </c>
      <c r="R40">
        <v>408</v>
      </c>
      <c r="S40" s="3">
        <f t="shared" si="0"/>
        <v>402.74003533759105</v>
      </c>
      <c r="T40" s="53">
        <f t="shared" si="1"/>
        <v>1.2892070251002322E-2</v>
      </c>
      <c r="U40">
        <v>409.51210744764199</v>
      </c>
      <c r="V40" s="53">
        <f t="shared" si="2"/>
        <v>3.7061457050048896E-3</v>
      </c>
      <c r="W40" s="7" t="str">
        <f t="shared" si="3"/>
        <v>T</v>
      </c>
    </row>
    <row r="41" spans="1:23" ht="19" x14ac:dyDescent="0.25">
      <c r="E41">
        <v>40</v>
      </c>
      <c r="F41">
        <v>0.34</v>
      </c>
      <c r="G41" s="4">
        <v>1E-3</v>
      </c>
      <c r="H41" s="1">
        <v>583.78190473394204</v>
      </c>
      <c r="I41" s="18">
        <v>8.3904428344717201E-5</v>
      </c>
      <c r="J41" s="6">
        <v>0.99057280913092005</v>
      </c>
      <c r="K41" s="16">
        <v>567.33121739868704</v>
      </c>
      <c r="L41" s="22">
        <v>9.5617943577032904E-5</v>
      </c>
      <c r="M41" s="19">
        <v>0.99178868337142601</v>
      </c>
      <c r="N41" s="1">
        <v>630.130416677477</v>
      </c>
      <c r="O41" s="1">
        <v>0.92230762555692702</v>
      </c>
      <c r="P41" s="6">
        <v>0.99614854427687904</v>
      </c>
      <c r="Q41" s="11">
        <v>180</v>
      </c>
      <c r="R41">
        <v>528</v>
      </c>
      <c r="S41" s="3">
        <f t="shared" si="0"/>
        <v>514.62715265162831</v>
      </c>
      <c r="T41" s="53">
        <f t="shared" si="1"/>
        <v>2.5327362402219115E-2</v>
      </c>
      <c r="U41" s="34">
        <v>522.83180627608999</v>
      </c>
      <c r="V41" s="53">
        <f t="shared" si="2"/>
        <v>9.7882456892235004E-3</v>
      </c>
      <c r="W41" s="7" t="str">
        <f t="shared" si="3"/>
        <v>T</v>
      </c>
    </row>
    <row r="42" spans="1:23" s="26" customFormat="1" ht="20" thickBot="1" x14ac:dyDescent="0.3">
      <c r="B42" s="25"/>
      <c r="E42" s="26">
        <v>50</v>
      </c>
      <c r="F42" s="26">
        <v>0.35</v>
      </c>
      <c r="G42" s="27">
        <v>1E-3</v>
      </c>
      <c r="H42" s="28">
        <v>708.82882071485903</v>
      </c>
      <c r="I42" s="29">
        <v>6.4310570596911204E-5</v>
      </c>
      <c r="J42" s="30">
        <v>0.97813288176727198</v>
      </c>
      <c r="K42" s="28">
        <v>674.81247682165804</v>
      </c>
      <c r="L42" s="29">
        <v>8.079901036458E-5</v>
      </c>
      <c r="M42" s="30">
        <v>0.98164788242386303</v>
      </c>
      <c r="N42" s="28">
        <v>741.98321019057403</v>
      </c>
      <c r="O42" s="28">
        <v>0.87688303209027096</v>
      </c>
      <c r="P42" s="49">
        <v>0.98851521751112903</v>
      </c>
      <c r="Q42" s="11">
        <v>180</v>
      </c>
      <c r="R42">
        <v>650</v>
      </c>
      <c r="S42" s="3">
        <f t="shared" si="0"/>
        <v>612.41276499494279</v>
      </c>
      <c r="T42" s="53">
        <f t="shared" si="1"/>
        <v>5.7826515392395708E-2</v>
      </c>
      <c r="U42" s="34">
        <v>622.06045280224998</v>
      </c>
      <c r="V42" s="53">
        <f t="shared" si="2"/>
        <v>4.2983918765769256E-2</v>
      </c>
      <c r="W42" s="7" t="str">
        <f t="shared" si="3"/>
        <v>T</v>
      </c>
    </row>
    <row r="43" spans="1:23" ht="19" x14ac:dyDescent="0.25">
      <c r="A43" s="32" t="s">
        <v>9</v>
      </c>
      <c r="B43" s="2">
        <v>50</v>
      </c>
      <c r="C43" t="s">
        <v>30</v>
      </c>
      <c r="D43" t="s">
        <v>31</v>
      </c>
      <c r="E43" s="33">
        <v>1</v>
      </c>
      <c r="F43" s="33">
        <v>0.16</v>
      </c>
      <c r="G43" s="4">
        <v>1E-3</v>
      </c>
      <c r="H43" s="34">
        <v>48.137798999016603</v>
      </c>
      <c r="I43" s="1">
        <v>8.9795547459084902E-4</v>
      </c>
      <c r="J43" s="45">
        <v>0.99749925538570505</v>
      </c>
      <c r="K43" s="34">
        <v>48.710276789589997</v>
      </c>
      <c r="L43" s="1">
        <v>8.3663572743801701E-4</v>
      </c>
      <c r="M43" s="45">
        <v>0.99778429025969495</v>
      </c>
      <c r="N43" s="34">
        <v>66.500560494256405</v>
      </c>
      <c r="O43" s="21">
        <v>4.4928214178978597E-2</v>
      </c>
      <c r="P43" s="45">
        <v>0.99742563533278195</v>
      </c>
      <c r="Q43" s="36">
        <v>180</v>
      </c>
      <c r="R43">
        <v>42</v>
      </c>
      <c r="S43" s="3">
        <f t="shared" si="0"/>
        <v>42.866560426426879</v>
      </c>
      <c r="T43" s="53">
        <f t="shared" si="1"/>
        <v>2.0632391105401889E-2</v>
      </c>
      <c r="U43" s="34">
        <v>43.354056273558399</v>
      </c>
      <c r="V43" s="53">
        <f t="shared" si="2"/>
        <v>3.2239435084723787E-2</v>
      </c>
      <c r="W43" s="7" t="str">
        <f t="shared" si="3"/>
        <v>F</v>
      </c>
    </row>
    <row r="44" spans="1:23" ht="19" x14ac:dyDescent="0.25">
      <c r="E44" s="33">
        <v>1.5</v>
      </c>
      <c r="F44" s="33">
        <v>1.4999999999999999E-2</v>
      </c>
      <c r="G44" s="4">
        <v>1E-3</v>
      </c>
      <c r="H44" s="34">
        <v>38.766442505122903</v>
      </c>
      <c r="I44" s="34">
        <v>8.7828922059105495E-4</v>
      </c>
      <c r="J44" s="4">
        <v>0.99627949134124405</v>
      </c>
      <c r="K44" s="34">
        <v>39.345380114025701</v>
      </c>
      <c r="L44" s="1">
        <v>8.1053040812159105E-4</v>
      </c>
      <c r="M44" s="45">
        <v>0.99661496807913297</v>
      </c>
      <c r="N44" s="34">
        <v>116.452974943721</v>
      </c>
      <c r="O44" s="21">
        <v>2.3562257638602199E-2</v>
      </c>
      <c r="P44" s="45">
        <v>0.99589401621126195</v>
      </c>
      <c r="Q44" s="36">
        <v>180</v>
      </c>
      <c r="R44">
        <v>32.833333333333336</v>
      </c>
      <c r="S44" s="3">
        <f t="shared" si="0"/>
        <v>33.508057584693105</v>
      </c>
      <c r="T44" s="53">
        <f t="shared" si="1"/>
        <v>2.0549977198774712E-2</v>
      </c>
      <c r="U44" s="34">
        <v>32.6222639199732</v>
      </c>
      <c r="V44" s="53">
        <f t="shared" si="2"/>
        <v>6.4285100515777344E-3</v>
      </c>
      <c r="W44" s="7" t="str">
        <f t="shared" si="3"/>
        <v>T</v>
      </c>
    </row>
    <row r="45" spans="1:23" ht="19" x14ac:dyDescent="0.25">
      <c r="E45" s="33">
        <v>2</v>
      </c>
      <c r="F45" s="33">
        <v>0.01</v>
      </c>
      <c r="G45" s="4">
        <v>1E-3</v>
      </c>
      <c r="H45" s="34">
        <v>28.9965073695809</v>
      </c>
      <c r="I45" s="34">
        <v>1.3673655435039399E-3</v>
      </c>
      <c r="J45" s="4">
        <v>0.994168486725856</v>
      </c>
      <c r="K45" s="34">
        <v>29.773026910792499</v>
      </c>
      <c r="L45" s="34">
        <v>1.20778763580256E-3</v>
      </c>
      <c r="M45" s="45">
        <v>0.99500773576727097</v>
      </c>
      <c r="N45" s="34">
        <v>210.13326851937899</v>
      </c>
      <c r="O45" s="34">
        <v>1.75061906908347E-2</v>
      </c>
      <c r="P45" s="19">
        <v>0.99761788798517304</v>
      </c>
      <c r="Q45" s="36">
        <v>180</v>
      </c>
      <c r="R45">
        <v>24.75</v>
      </c>
      <c r="S45" s="3">
        <f t="shared" si="0"/>
        <v>25.788792092474218</v>
      </c>
      <c r="T45" s="53">
        <f t="shared" si="1"/>
        <v>4.1971397675725962E-2</v>
      </c>
      <c r="U45" s="34">
        <v>24.8529675210827</v>
      </c>
      <c r="V45" s="53">
        <f t="shared" si="2"/>
        <v>4.1603038821292982E-3</v>
      </c>
      <c r="W45" s="7" t="str">
        <f t="shared" si="3"/>
        <v>T</v>
      </c>
    </row>
    <row r="46" spans="1:23" s="39" customFormat="1" ht="19" x14ac:dyDescent="0.25">
      <c r="B46" s="40"/>
      <c r="E46" s="41">
        <v>3</v>
      </c>
      <c r="F46" s="41">
        <v>0.01</v>
      </c>
      <c r="G46" s="42">
        <v>1E-3</v>
      </c>
      <c r="H46" s="43">
        <v>19.017755174468199</v>
      </c>
      <c r="I46" s="43">
        <v>2.4246973955511998E-3</v>
      </c>
      <c r="J46" s="42">
        <v>0.989738809121953</v>
      </c>
      <c r="K46" s="43">
        <v>19.619108830428299</v>
      </c>
      <c r="L46" s="43">
        <v>2.1049684820035799E-3</v>
      </c>
      <c r="M46" s="42">
        <v>0.99104912992702898</v>
      </c>
      <c r="N46" s="43">
        <v>854.95022006620195</v>
      </c>
      <c r="O46" s="43">
        <v>1.20171589025008E-2</v>
      </c>
      <c r="P46" s="46">
        <v>0.997561229460868</v>
      </c>
      <c r="Q46" s="36">
        <v>180</v>
      </c>
      <c r="R46">
        <v>16.5</v>
      </c>
      <c r="S46" s="3">
        <f t="shared" si="0"/>
        <v>17.292797306077802</v>
      </c>
      <c r="T46" s="53">
        <f t="shared" si="1"/>
        <v>4.8048321580472821E-2</v>
      </c>
      <c r="U46" s="34">
        <v>16.6353789476508</v>
      </c>
      <c r="V46" s="53">
        <f t="shared" si="2"/>
        <v>8.2047847061090806E-3</v>
      </c>
      <c r="W46" s="7" t="str">
        <f t="shared" si="3"/>
        <v>T</v>
      </c>
    </row>
    <row r="47" spans="1:23" ht="19" x14ac:dyDescent="0.25">
      <c r="B47" s="2">
        <v>10</v>
      </c>
      <c r="C47" t="s">
        <v>32</v>
      </c>
      <c r="D47" t="s">
        <v>33</v>
      </c>
      <c r="E47" s="33">
        <v>0.5</v>
      </c>
      <c r="F47" s="33">
        <v>0.69</v>
      </c>
      <c r="G47" s="4">
        <v>1E-3</v>
      </c>
      <c r="H47" s="34">
        <v>6.4468450117221598</v>
      </c>
      <c r="I47" s="34">
        <v>7.1419462964747701E-2</v>
      </c>
      <c r="J47" s="34">
        <v>0.97265728742729596</v>
      </c>
      <c r="K47" s="34">
        <v>6.56893445140709</v>
      </c>
      <c r="L47" s="34">
        <v>6.2396962236277602E-2</v>
      </c>
      <c r="M47" s="34">
        <v>0.97406424218698195</v>
      </c>
      <c r="N47" s="34">
        <v>6.65770190699424</v>
      </c>
      <c r="O47" s="34">
        <v>0.30873131830654599</v>
      </c>
      <c r="P47" s="34">
        <v>0.97101128157351002</v>
      </c>
      <c r="Q47" s="36">
        <v>50</v>
      </c>
      <c r="R47">
        <v>6.2000000000000011</v>
      </c>
      <c r="S47" s="3">
        <f t="shared" si="0"/>
        <v>6.2633184333864733</v>
      </c>
      <c r="T47" s="53">
        <f t="shared" si="1"/>
        <v>1.0212650546205199E-2</v>
      </c>
      <c r="U47" s="34">
        <v>6.2818762937740296</v>
      </c>
      <c r="V47" s="53">
        <f t="shared" si="2"/>
        <v>1.3205853834520723E-2</v>
      </c>
      <c r="W47" s="7" t="str">
        <f t="shared" si="3"/>
        <v>F</v>
      </c>
    </row>
    <row r="48" spans="1:23" ht="19" x14ac:dyDescent="0.25">
      <c r="E48" s="33">
        <v>1</v>
      </c>
      <c r="F48" s="33">
        <v>0.41499999999999998</v>
      </c>
      <c r="G48" s="4">
        <v>1E-3</v>
      </c>
      <c r="H48" s="34">
        <v>6.1407556441519899</v>
      </c>
      <c r="I48" s="34">
        <v>6.4207203007797503E-2</v>
      </c>
      <c r="J48" s="45">
        <v>0.99485887645457105</v>
      </c>
      <c r="K48" s="34">
        <v>6.07934675997602</v>
      </c>
      <c r="L48" s="34">
        <v>7.1801459497999306E-2</v>
      </c>
      <c r="M48" s="45">
        <v>0.99582939352997502</v>
      </c>
      <c r="N48" s="34">
        <v>6.3093219406510599</v>
      </c>
      <c r="O48" s="34">
        <v>0.34514886946265899</v>
      </c>
      <c r="P48" s="34">
        <v>0.99513435888194701</v>
      </c>
      <c r="Q48" s="36">
        <v>50</v>
      </c>
      <c r="R48">
        <v>5.85</v>
      </c>
      <c r="S48" s="3">
        <f t="shared" si="0"/>
        <v>5.8130042734654577</v>
      </c>
      <c r="T48" s="53">
        <f t="shared" si="1"/>
        <v>6.3240558178704227E-3</v>
      </c>
      <c r="U48" s="34">
        <v>5.8622365197043296</v>
      </c>
      <c r="V48" s="53">
        <f t="shared" si="2"/>
        <v>2.0917127699709281E-3</v>
      </c>
      <c r="W48" s="7" t="str">
        <f t="shared" si="3"/>
        <v>T</v>
      </c>
    </row>
    <row r="49" spans="2:23" ht="19" x14ac:dyDescent="0.25">
      <c r="E49" s="33">
        <v>1.5</v>
      </c>
      <c r="F49" s="33">
        <v>0.22</v>
      </c>
      <c r="G49" s="4">
        <v>1E-3</v>
      </c>
      <c r="H49" s="34">
        <v>5.2604153732548697</v>
      </c>
      <c r="I49" s="34">
        <v>0.15802444007597199</v>
      </c>
      <c r="J49" s="45">
        <v>0.99353218850196701</v>
      </c>
      <c r="K49" s="34">
        <v>5.2092792471014002</v>
      </c>
      <c r="L49" s="34">
        <v>0.18861607270953501</v>
      </c>
      <c r="M49" s="45">
        <v>0.99485339750461199</v>
      </c>
      <c r="N49" s="34">
        <v>5.3663383443219699</v>
      </c>
      <c r="O49" s="34">
        <v>0.89874777792979899</v>
      </c>
      <c r="P49" s="45">
        <v>0.99605690611569297</v>
      </c>
      <c r="Q49" s="36">
        <v>50</v>
      </c>
      <c r="R49">
        <v>5.2</v>
      </c>
      <c r="S49" s="3">
        <f t="shared" si="0"/>
        <v>5.1053590528484918</v>
      </c>
      <c r="T49" s="53">
        <f t="shared" si="1"/>
        <v>1.8200182144520845E-2</v>
      </c>
      <c r="U49" s="34">
        <v>5.1465937553934102</v>
      </c>
      <c r="V49" s="53">
        <f t="shared" si="2"/>
        <v>1.027043165511345E-2</v>
      </c>
      <c r="W49" s="7" t="str">
        <f t="shared" si="3"/>
        <v>T</v>
      </c>
    </row>
    <row r="50" spans="2:23" s="39" customFormat="1" ht="19" x14ac:dyDescent="0.25">
      <c r="B50" s="40"/>
      <c r="E50" s="41">
        <v>2</v>
      </c>
      <c r="F50" s="41">
        <v>0.15</v>
      </c>
      <c r="G50" s="42">
        <v>1E-3</v>
      </c>
      <c r="H50" s="43">
        <v>4.2768122934513499</v>
      </c>
      <c r="I50" s="43">
        <v>0.21682130100375699</v>
      </c>
      <c r="J50" s="46">
        <v>0.99383500498238897</v>
      </c>
      <c r="K50" s="43">
        <v>4.2537460452531297</v>
      </c>
      <c r="L50" s="43">
        <v>0.25334651942429198</v>
      </c>
      <c r="M50" s="46">
        <v>0.99498485432097505</v>
      </c>
      <c r="N50" s="43">
        <v>4.3980014160922902</v>
      </c>
      <c r="O50" s="43">
        <v>0.91540699024022998</v>
      </c>
      <c r="P50" s="46">
        <v>0.99373058099799005</v>
      </c>
      <c r="Q50" s="36">
        <v>50</v>
      </c>
      <c r="R50">
        <v>4.25</v>
      </c>
      <c r="S50" s="3">
        <f t="shared" si="0"/>
        <v>4.1762411622939402</v>
      </c>
      <c r="T50" s="53">
        <f t="shared" si="1"/>
        <v>1.7355020636719964E-2</v>
      </c>
      <c r="U50" s="34">
        <v>4.2066473803975999</v>
      </c>
      <c r="V50" s="53">
        <f t="shared" si="2"/>
        <v>1.0200616377035321E-2</v>
      </c>
      <c r="W50" s="7" t="str">
        <f t="shared" si="3"/>
        <v>T</v>
      </c>
    </row>
    <row r="51" spans="2:23" ht="19" x14ac:dyDescent="0.25">
      <c r="B51" s="2">
        <v>100</v>
      </c>
      <c r="C51" t="s">
        <v>34</v>
      </c>
      <c r="D51" t="s">
        <v>35</v>
      </c>
      <c r="E51" s="33">
        <v>0.5</v>
      </c>
      <c r="F51" s="33">
        <v>0.81281400000000004</v>
      </c>
      <c r="G51" s="4">
        <v>1E-3</v>
      </c>
      <c r="H51" s="34">
        <v>38.109076983403803</v>
      </c>
      <c r="I51" s="34">
        <v>1.3040739379578E-3</v>
      </c>
      <c r="J51" s="45">
        <v>0.88519116763078798</v>
      </c>
      <c r="K51" s="34">
        <v>34.929072596318697</v>
      </c>
      <c r="L51" s="34">
        <v>2.91848904304504E-3</v>
      </c>
      <c r="M51" s="4">
        <v>0.94182355393761197</v>
      </c>
      <c r="N51" s="34">
        <v>35.185213698739801</v>
      </c>
      <c r="O51" s="34">
        <v>3.7604097048407399E-2</v>
      </c>
      <c r="P51" s="45">
        <v>0.94516813283623802</v>
      </c>
      <c r="Q51" s="36">
        <v>360</v>
      </c>
      <c r="R51">
        <v>37.437191999999996</v>
      </c>
      <c r="S51" s="3">
        <f t="shared" si="0"/>
        <v>34.002533697618226</v>
      </c>
      <c r="T51" s="53">
        <f t="shared" si="1"/>
        <v>9.174454917403449E-2</v>
      </c>
      <c r="U51" s="34">
        <v>34.132257477021902</v>
      </c>
      <c r="V51" s="53">
        <f t="shared" si="2"/>
        <v>8.8279444755848521E-2</v>
      </c>
      <c r="W51" s="7" t="str">
        <f t="shared" si="3"/>
        <v>T</v>
      </c>
    </row>
    <row r="52" spans="2:23" ht="19" x14ac:dyDescent="0.25">
      <c r="E52" s="33">
        <v>0.8</v>
      </c>
      <c r="F52" s="33">
        <v>0.77953700000000004</v>
      </c>
      <c r="G52" s="4">
        <v>1E-3</v>
      </c>
      <c r="H52" s="34">
        <v>27.746018629209601</v>
      </c>
      <c r="I52" s="34">
        <v>2.1236162847778702E-3</v>
      </c>
      <c r="J52" s="45">
        <v>0.94476991842190206</v>
      </c>
      <c r="K52" s="34">
        <v>26.204081428497101</v>
      </c>
      <c r="L52" s="34">
        <v>3.7975966002171198E-3</v>
      </c>
      <c r="M52" s="45">
        <v>0.97850145660944299</v>
      </c>
      <c r="N52" s="34">
        <v>26.411918577581599</v>
      </c>
      <c r="O52" s="34">
        <v>2.80266032060126E-2</v>
      </c>
      <c r="P52" s="45">
        <v>0.98027807344352202</v>
      </c>
      <c r="Q52" s="36">
        <v>360</v>
      </c>
      <c r="R52">
        <v>27.557933000000002</v>
      </c>
      <c r="S52" s="3">
        <f t="shared" si="0"/>
        <v>25.492487962088685</v>
      </c>
      <c r="T52" s="53">
        <f t="shared" si="1"/>
        <v>7.4949200214374456E-2</v>
      </c>
      <c r="U52" s="34">
        <v>25.5864578679431</v>
      </c>
      <c r="V52" s="53">
        <f t="shared" si="2"/>
        <v>7.1539296218511822E-2</v>
      </c>
      <c r="W52" s="7" t="str">
        <f t="shared" si="3"/>
        <v>T</v>
      </c>
    </row>
    <row r="53" spans="2:23" ht="19" x14ac:dyDescent="0.25">
      <c r="E53" s="33">
        <v>1</v>
      </c>
      <c r="F53" s="33">
        <v>0.68802300000000005</v>
      </c>
      <c r="G53" s="4">
        <v>1E-3</v>
      </c>
      <c r="H53" s="34">
        <v>31.585448064163799</v>
      </c>
      <c r="I53" s="34">
        <v>2.4720701597268501E-3</v>
      </c>
      <c r="J53" s="45">
        <v>0.94831090844389998</v>
      </c>
      <c r="K53" s="36">
        <v>30.175327375921601</v>
      </c>
      <c r="L53" s="34">
        <v>4.5019910809700903E-3</v>
      </c>
      <c r="M53" s="45">
        <v>0.98585682492249305</v>
      </c>
      <c r="N53" s="34">
        <v>30.4405165558323</v>
      </c>
      <c r="O53" s="34">
        <v>4.6587048072879902E-2</v>
      </c>
      <c r="P53" s="45">
        <v>0.98691861129804304</v>
      </c>
      <c r="Q53" s="36">
        <v>360</v>
      </c>
      <c r="R53">
        <v>31.197659999999999</v>
      </c>
      <c r="S53" s="3">
        <f t="shared" si="0"/>
        <v>29.570679976015558</v>
      </c>
      <c r="T53" s="53">
        <f t="shared" si="1"/>
        <v>5.2150706943547717E-2</v>
      </c>
      <c r="U53" s="34">
        <v>29.694302077009802</v>
      </c>
      <c r="V53" s="53">
        <f t="shared" si="2"/>
        <v>4.8188162926007833E-2</v>
      </c>
      <c r="W53" s="7" t="str">
        <f t="shared" si="3"/>
        <v>T</v>
      </c>
    </row>
    <row r="54" spans="2:23" ht="19" x14ac:dyDescent="0.25">
      <c r="E54" s="33">
        <v>1.5</v>
      </c>
      <c r="F54">
        <v>0.84401199999999998</v>
      </c>
      <c r="G54" s="4">
        <v>1E-3</v>
      </c>
      <c r="H54" s="34">
        <v>9.5421963763842204</v>
      </c>
      <c r="I54" s="34">
        <v>6.0552578385177297E-3</v>
      </c>
      <c r="J54" s="45">
        <v>0.83572495264442503</v>
      </c>
      <c r="K54" s="35">
        <v>8.8334248781057898</v>
      </c>
      <c r="L54" s="34">
        <v>1.6431624605591201E-2</v>
      </c>
      <c r="M54" s="45">
        <v>0.94211281493742005</v>
      </c>
      <c r="N54" s="34">
        <v>8.8616208694418308</v>
      </c>
      <c r="O54" s="34">
        <v>1.35395313825979E-2</v>
      </c>
      <c r="P54" s="45">
        <v>0.94256307789163796</v>
      </c>
      <c r="Q54" s="36">
        <v>360</v>
      </c>
      <c r="R54">
        <v>10.39922</v>
      </c>
      <c r="S54" s="3">
        <f t="shared" si="0"/>
        <v>8.6675486457451818</v>
      </c>
      <c r="T54" s="53">
        <f t="shared" si="1"/>
        <v>0.16651934993728548</v>
      </c>
      <c r="U54" s="34">
        <v>8.6817591878158193</v>
      </c>
      <c r="V54" s="53">
        <f t="shared" si="2"/>
        <v>0.16515284917370537</v>
      </c>
      <c r="W54" s="7" t="str">
        <f t="shared" si="3"/>
        <v>T</v>
      </c>
    </row>
    <row r="55" spans="2:23" ht="19" x14ac:dyDescent="0.25">
      <c r="E55" s="33">
        <v>2</v>
      </c>
      <c r="F55">
        <v>0.79201600000000005</v>
      </c>
      <c r="G55" s="4">
        <v>1E-3</v>
      </c>
      <c r="H55" s="34">
        <v>10.5979557717137</v>
      </c>
      <c r="I55" s="34">
        <v>2.8166177527838999E-3</v>
      </c>
      <c r="J55" s="4">
        <v>0.87550975603482695</v>
      </c>
      <c r="K55" s="34">
        <v>9.5580231255010109</v>
      </c>
      <c r="L55" s="34">
        <v>5.9436372753362597E-3</v>
      </c>
      <c r="M55" s="45">
        <v>0.919403907073997</v>
      </c>
      <c r="N55" s="34">
        <v>9.6727308210977405</v>
      </c>
      <c r="O55" s="34">
        <v>5.6845804967745796E-3</v>
      </c>
      <c r="P55" s="45">
        <v>0.92181011136826296</v>
      </c>
      <c r="Q55" s="36">
        <v>360</v>
      </c>
      <c r="R55">
        <v>10.39922</v>
      </c>
      <c r="S55" s="3">
        <f t="shared" si="0"/>
        <v>9.1124565591647677</v>
      </c>
      <c r="T55" s="53">
        <f t="shared" si="1"/>
        <v>0.12373653416652711</v>
      </c>
      <c r="U55" s="34">
        <v>9.1559776139676199</v>
      </c>
      <c r="V55" s="53">
        <f t="shared" si="2"/>
        <v>0.11955150348125916</v>
      </c>
      <c r="W55" s="7" t="str">
        <f t="shared" si="3"/>
        <v>T</v>
      </c>
    </row>
    <row r="56" spans="2:23" s="39" customFormat="1" ht="19" x14ac:dyDescent="0.25">
      <c r="B56" s="40"/>
      <c r="E56" s="41">
        <v>2.5</v>
      </c>
      <c r="F56" s="39">
        <v>0.831013</v>
      </c>
      <c r="G56" s="42">
        <v>1E-3</v>
      </c>
      <c r="H56" s="43">
        <v>6.3726776681026003</v>
      </c>
      <c r="I56" s="43">
        <v>7.2484008115472499E-3</v>
      </c>
      <c r="J56" s="42">
        <v>0.87702679726519095</v>
      </c>
      <c r="K56" s="43">
        <v>5.84788493429014</v>
      </c>
      <c r="L56" s="43">
        <v>1.67686321350266E-2</v>
      </c>
      <c r="M56" s="46">
        <v>0.94535874732310299</v>
      </c>
      <c r="N56" s="43">
        <v>5.8803222494388301</v>
      </c>
      <c r="O56" s="43">
        <v>6.0157927469031598E-3</v>
      </c>
      <c r="P56" s="46">
        <v>0.94691994813323999</v>
      </c>
      <c r="Q56" s="36">
        <v>360</v>
      </c>
      <c r="R56">
        <v>6.759493</v>
      </c>
      <c r="S56" s="3">
        <f t="shared" si="0"/>
        <v>5.6867949236371338</v>
      </c>
      <c r="T56" s="53">
        <f t="shared" si="1"/>
        <v>0.15869504951967051</v>
      </c>
      <c r="U56" s="34">
        <v>5.7020848445684598</v>
      </c>
      <c r="V56" s="53">
        <f t="shared" si="2"/>
        <v>0.15643305724727286</v>
      </c>
      <c r="W56" s="7" t="str">
        <f t="shared" si="3"/>
        <v>T</v>
      </c>
    </row>
    <row r="57" spans="2:23" ht="19" x14ac:dyDescent="0.25">
      <c r="B57" s="2">
        <v>0.1</v>
      </c>
      <c r="C57" t="s">
        <v>36</v>
      </c>
      <c r="D57" t="s">
        <v>37</v>
      </c>
      <c r="E57" s="33">
        <v>0.05</v>
      </c>
      <c r="F57">
        <v>0.746</v>
      </c>
      <c r="G57" s="4">
        <v>1E-3</v>
      </c>
      <c r="H57" s="34">
        <v>0.85208763662861298</v>
      </c>
      <c r="I57" s="34">
        <v>1.80708020978563E-2</v>
      </c>
      <c r="J57" s="4">
        <v>0.95338769835925197</v>
      </c>
      <c r="K57" s="34">
        <v>0.77947683613897301</v>
      </c>
      <c r="L57" s="34">
        <v>2.6394448992446098E-2</v>
      </c>
      <c r="M57" s="45">
        <v>0.96064120480633797</v>
      </c>
      <c r="N57" s="34">
        <v>0.85115226117487097</v>
      </c>
      <c r="O57" s="34">
        <v>0.16594400438861401</v>
      </c>
      <c r="P57" s="45">
        <v>0.95856997387192</v>
      </c>
      <c r="Q57" s="36">
        <v>120</v>
      </c>
      <c r="R57">
        <v>0.50800000000000001</v>
      </c>
      <c r="S57" s="3">
        <f t="shared" si="0"/>
        <v>0.55477013879677062</v>
      </c>
      <c r="T57" s="53">
        <f t="shared" si="1"/>
        <v>9.2067202355847658E-2</v>
      </c>
      <c r="U57" s="34">
        <v>0.55644674490764701</v>
      </c>
      <c r="V57" s="53">
        <f t="shared" si="2"/>
        <v>9.5367608085919292E-2</v>
      </c>
      <c r="W57" s="7" t="str">
        <f t="shared" si="3"/>
        <v>F</v>
      </c>
    </row>
    <row r="58" spans="2:23" ht="19" x14ac:dyDescent="0.25">
      <c r="E58" s="33">
        <v>0.1</v>
      </c>
      <c r="F58">
        <v>0.58343999999999996</v>
      </c>
      <c r="G58" s="4">
        <v>1E-3</v>
      </c>
      <c r="H58" s="34">
        <v>0.43507523107499202</v>
      </c>
      <c r="I58" s="34">
        <v>0.25216896738580002</v>
      </c>
      <c r="J58" s="45">
        <v>0.83862382807829094</v>
      </c>
      <c r="K58" s="34">
        <v>0.37957902290549</v>
      </c>
      <c r="L58" s="34">
        <v>0.68516280595359302</v>
      </c>
      <c r="M58" s="4">
        <v>0.87517069606458398</v>
      </c>
      <c r="N58" s="34">
        <v>0.39009473813925</v>
      </c>
      <c r="O58" s="34">
        <v>1.08426411716916</v>
      </c>
      <c r="P58" s="45">
        <v>0.89005130071666605</v>
      </c>
      <c r="Q58" s="36">
        <v>120</v>
      </c>
      <c r="R58">
        <v>0.41656000000000004</v>
      </c>
      <c r="S58" s="3">
        <f t="shared" si="0"/>
        <v>0.36779407939807668</v>
      </c>
      <c r="T58" s="53">
        <f t="shared" si="1"/>
        <v>0.11706817889841405</v>
      </c>
      <c r="U58" s="34">
        <v>0.37317192627500201</v>
      </c>
      <c r="V58" s="53">
        <f t="shared" si="2"/>
        <v>0.1041580413985933</v>
      </c>
      <c r="W58" s="7" t="str">
        <f t="shared" si="3"/>
        <v>T</v>
      </c>
    </row>
    <row r="59" spans="2:23" s="39" customFormat="1" ht="19" x14ac:dyDescent="0.25">
      <c r="B59" s="40"/>
      <c r="E59" s="41">
        <v>0.5</v>
      </c>
      <c r="F59" s="39">
        <v>0.10592</v>
      </c>
      <c r="G59" s="42">
        <v>1E-3</v>
      </c>
      <c r="H59" s="43">
        <v>0.18657342964394999</v>
      </c>
      <c r="I59" s="43">
        <v>0.65635899597551906</v>
      </c>
      <c r="J59" s="46">
        <v>0.983174853626546</v>
      </c>
      <c r="K59" s="43">
        <v>0.179501918563957</v>
      </c>
      <c r="L59" s="43">
        <v>0.82203238590991401</v>
      </c>
      <c r="M59" s="46">
        <v>0.986248802227502</v>
      </c>
      <c r="N59" s="43">
        <v>0.20785409912087799</v>
      </c>
      <c r="O59" s="43">
        <v>0.34079519582249101</v>
      </c>
      <c r="P59" s="46">
        <v>0.99403074138917102</v>
      </c>
      <c r="Q59" s="36">
        <v>120</v>
      </c>
      <c r="R59">
        <v>0.17881600000000003</v>
      </c>
      <c r="S59" s="3">
        <f t="shared" si="0"/>
        <v>0.16990635776870705</v>
      </c>
      <c r="T59" s="53">
        <f t="shared" si="1"/>
        <v>4.9825755140999566E-2</v>
      </c>
      <c r="U59" s="34">
        <v>0.17296655612870299</v>
      </c>
      <c r="V59" s="53">
        <f t="shared" si="2"/>
        <v>3.2712083210098893E-2</v>
      </c>
      <c r="W59" s="7" t="str">
        <f t="shared" si="3"/>
        <v>T</v>
      </c>
    </row>
    <row r="60" spans="2:23" ht="19" x14ac:dyDescent="0.25">
      <c r="B60" s="2">
        <v>50</v>
      </c>
      <c r="C60" t="s">
        <v>38</v>
      </c>
      <c r="D60" t="s">
        <v>39</v>
      </c>
      <c r="E60" s="33">
        <v>0.1</v>
      </c>
      <c r="F60" s="17">
        <v>0.6</v>
      </c>
      <c r="G60" s="4">
        <v>1E-3</v>
      </c>
      <c r="H60" s="34">
        <v>208.442097367119</v>
      </c>
      <c r="I60" s="38">
        <v>5.5223507935495601E-5</v>
      </c>
      <c r="J60" s="45">
        <v>0.98262200396323796</v>
      </c>
      <c r="K60" s="34">
        <v>208.507719315933</v>
      </c>
      <c r="L60" s="37">
        <v>5.4850628213952299E-5</v>
      </c>
      <c r="M60" s="45">
        <v>0.98263221345724205</v>
      </c>
      <c r="N60" s="34">
        <v>212.10187934301101</v>
      </c>
      <c r="O60" s="34">
        <v>5.6098586328249302E-2</v>
      </c>
      <c r="P60" s="45">
        <v>0.98308287290544805</v>
      </c>
      <c r="Q60" s="36">
        <v>3120</v>
      </c>
      <c r="R60" s="35">
        <v>200</v>
      </c>
      <c r="S60" s="3">
        <f t="shared" si="0"/>
        <v>202.82363866121582</v>
      </c>
      <c r="T60" s="53">
        <f t="shared" si="1"/>
        <v>1.4118193306079121E-2</v>
      </c>
      <c r="U60" s="34">
        <v>204.185653321242</v>
      </c>
      <c r="V60" s="53">
        <f t="shared" si="2"/>
        <v>2.0928266606210003E-2</v>
      </c>
      <c r="W60" s="7" t="str">
        <f t="shared" si="3"/>
        <v>F</v>
      </c>
    </row>
    <row r="61" spans="2:23" ht="19" x14ac:dyDescent="0.25">
      <c r="E61" s="33">
        <v>0.2</v>
      </c>
      <c r="F61" s="17">
        <v>0.4</v>
      </c>
      <c r="G61" s="4">
        <v>1E-3</v>
      </c>
      <c r="H61" s="34">
        <v>152.66853533149501</v>
      </c>
      <c r="I61" s="38">
        <v>9.2659685131166598E-5</v>
      </c>
      <c r="J61" s="4">
        <v>0.989093418217045</v>
      </c>
      <c r="K61" s="34">
        <v>151.29073788759999</v>
      </c>
      <c r="L61" s="34">
        <v>1.0136245123939901E-4</v>
      </c>
      <c r="M61" s="45">
        <v>0.99021119171851202</v>
      </c>
      <c r="N61" s="34">
        <v>155.302149145675</v>
      </c>
      <c r="O61" s="34">
        <v>6.1801256253184403E-2</v>
      </c>
      <c r="P61" s="50">
        <v>0.99316686854853198</v>
      </c>
      <c r="Q61" s="36">
        <v>3120</v>
      </c>
      <c r="R61" s="35">
        <v>150</v>
      </c>
      <c r="S61" s="3">
        <f t="shared" si="0"/>
        <v>148.19342628362912</v>
      </c>
      <c r="T61" s="53">
        <f t="shared" si="1"/>
        <v>1.204382477580585E-2</v>
      </c>
      <c r="U61" s="34">
        <v>149.85466528663099</v>
      </c>
      <c r="V61" s="53">
        <f t="shared" si="2"/>
        <v>9.6889808912673436E-4</v>
      </c>
      <c r="W61" s="7" t="str">
        <f t="shared" si="3"/>
        <v>T</v>
      </c>
    </row>
    <row r="62" spans="2:23" s="39" customFormat="1" ht="19" x14ac:dyDescent="0.25">
      <c r="B62" s="40"/>
      <c r="E62" s="41">
        <v>0.4</v>
      </c>
      <c r="F62" s="44">
        <v>0.28000000000000003</v>
      </c>
      <c r="G62" s="42">
        <v>1E-3</v>
      </c>
      <c r="H62" s="43">
        <v>90.777506925898294</v>
      </c>
      <c r="I62" s="43">
        <v>3.2547866838922301E-4</v>
      </c>
      <c r="J62" s="42">
        <v>0.99516683514731996</v>
      </c>
      <c r="K62" s="43">
        <v>91.359037875900299</v>
      </c>
      <c r="L62" s="43">
        <v>2.79746459244999E-4</v>
      </c>
      <c r="M62" s="46">
        <v>0.99814208103162305</v>
      </c>
      <c r="N62" s="34">
        <v>93.535318227873702</v>
      </c>
      <c r="O62" s="34">
        <v>7.5020197685206597E-2</v>
      </c>
      <c r="P62" s="34">
        <v>0.99590552236087304</v>
      </c>
      <c r="Q62" s="36">
        <v>3120</v>
      </c>
      <c r="R62" s="39">
        <v>90</v>
      </c>
      <c r="S62" s="3">
        <f t="shared" si="0"/>
        <v>90.227502267183198</v>
      </c>
      <c r="T62" s="53">
        <f t="shared" si="1"/>
        <v>2.5278029687021961E-3</v>
      </c>
      <c r="U62" s="34">
        <v>91.169817034988</v>
      </c>
      <c r="V62" s="53">
        <f t="shared" si="2"/>
        <v>1.2997967055422223E-2</v>
      </c>
      <c r="W62" s="7" t="str">
        <f t="shared" si="3"/>
        <v>F</v>
      </c>
    </row>
    <row r="63" spans="2:23" ht="19" x14ac:dyDescent="0.25">
      <c r="B63" s="2">
        <v>50</v>
      </c>
      <c r="C63" t="s">
        <v>38</v>
      </c>
      <c r="D63" t="s">
        <v>40</v>
      </c>
      <c r="E63" s="33">
        <v>0.05</v>
      </c>
      <c r="F63" s="17">
        <v>0.99856800000000001</v>
      </c>
      <c r="G63" s="4">
        <v>1E-3</v>
      </c>
      <c r="H63" s="34">
        <v>1.61421460642805</v>
      </c>
      <c r="I63" s="34">
        <v>3.3628731120976099E-2</v>
      </c>
      <c r="J63" s="45">
        <v>0.99250237284790299</v>
      </c>
      <c r="K63" s="34">
        <v>1.5776298247162399</v>
      </c>
      <c r="L63" s="34">
        <v>3.6906720174264801E-2</v>
      </c>
      <c r="M63" s="4">
        <v>0.99310305388585896</v>
      </c>
      <c r="N63" s="34">
        <v>1.5778564428999999</v>
      </c>
      <c r="O63" s="34">
        <v>1.8376811241058401E-3</v>
      </c>
      <c r="P63" s="45">
        <v>0.993111923665569</v>
      </c>
      <c r="Q63" s="36">
        <v>120</v>
      </c>
      <c r="R63">
        <v>1.4318219999999999</v>
      </c>
      <c r="S63" s="3">
        <f t="shared" si="0"/>
        <v>1.3801055418140444</v>
      </c>
      <c r="T63" s="53">
        <f t="shared" si="1"/>
        <v>3.6119334795774539E-2</v>
      </c>
      <c r="U63" s="34">
        <v>1.3801397673364399</v>
      </c>
      <c r="V63" s="53">
        <f t="shared" si="2"/>
        <v>3.6095431320066311E-2</v>
      </c>
      <c r="W63" s="7" t="str">
        <f t="shared" si="3"/>
        <v>T</v>
      </c>
    </row>
    <row r="64" spans="2:23" ht="19" x14ac:dyDescent="0.25">
      <c r="E64" s="33">
        <v>0.1</v>
      </c>
      <c r="F64" s="17">
        <v>0.99808799999999998</v>
      </c>
      <c r="G64" s="4">
        <v>1E-3</v>
      </c>
      <c r="H64" s="34">
        <v>0.98279886713132603</v>
      </c>
      <c r="I64" s="34">
        <v>0.21611339606489899</v>
      </c>
      <c r="J64" s="45">
        <v>0.98726410951615795</v>
      </c>
      <c r="K64" s="34">
        <v>0.95299504164984405</v>
      </c>
      <c r="L64" s="34">
        <v>0.31218445405488698</v>
      </c>
      <c r="M64" s="45">
        <v>0.99332436730064599</v>
      </c>
      <c r="N64" s="34">
        <v>0.95304065279712002</v>
      </c>
      <c r="O64" s="34">
        <v>5.67456277259204E-3</v>
      </c>
      <c r="P64" s="45">
        <v>0.99333106044101205</v>
      </c>
      <c r="Q64" s="36">
        <v>120</v>
      </c>
      <c r="R64">
        <v>0.95618249999999994</v>
      </c>
      <c r="S64" s="3">
        <f t="shared" si="0"/>
        <v>0.92702874344137276</v>
      </c>
      <c r="T64" s="53">
        <f t="shared" si="1"/>
        <v>3.0489740775037376E-2</v>
      </c>
      <c r="U64" s="34">
        <v>0.92704734715717096</v>
      </c>
      <c r="V64" s="53">
        <f t="shared" si="2"/>
        <v>3.0470284535461561E-2</v>
      </c>
      <c r="W64" s="7" t="str">
        <f t="shared" si="3"/>
        <v>T</v>
      </c>
    </row>
    <row r="65" spans="2:23" s="44" customFormat="1" ht="19" x14ac:dyDescent="0.25">
      <c r="B65" s="40"/>
      <c r="E65" s="47">
        <v>0.5</v>
      </c>
      <c r="F65" s="44">
        <v>0.99803900000000001</v>
      </c>
      <c r="G65" s="48">
        <v>1E-3</v>
      </c>
      <c r="H65" s="43">
        <v>0.19727797546432199</v>
      </c>
      <c r="I65" s="43">
        <v>7.47207958574697</v>
      </c>
      <c r="J65" s="46">
        <v>0.99988219368411302</v>
      </c>
      <c r="K65" s="43">
        <v>0.19720329979074699</v>
      </c>
      <c r="L65" s="43">
        <v>7.6497612983590599</v>
      </c>
      <c r="M65" s="46">
        <v>0.99988477490780903</v>
      </c>
      <c r="N65" s="43">
        <v>0.19720468685381601</v>
      </c>
      <c r="O65" s="43">
        <v>5.95696146666406E-3</v>
      </c>
      <c r="P65" s="46">
        <v>0.99988481352247205</v>
      </c>
      <c r="Q65" s="36">
        <v>120</v>
      </c>
      <c r="R65">
        <v>0.19613999999999998</v>
      </c>
      <c r="S65" s="3">
        <f t="shared" si="0"/>
        <v>0.19611992578062412</v>
      </c>
      <c r="T65" s="53">
        <f t="shared" si="1"/>
        <v>1.0234638205291948E-4</v>
      </c>
      <c r="U65" s="34">
        <v>0.19612056497583599</v>
      </c>
      <c r="V65" s="53">
        <f t="shared" si="2"/>
        <v>9.9087509758277034E-5</v>
      </c>
      <c r="W65" s="7" t="str">
        <f t="shared" si="3"/>
        <v>T</v>
      </c>
    </row>
    <row r="66" spans="2:23" ht="19" x14ac:dyDescent="0.25">
      <c r="B66" s="2">
        <v>11</v>
      </c>
      <c r="C66" t="s">
        <v>41</v>
      </c>
      <c r="D66" t="s">
        <v>42</v>
      </c>
      <c r="E66" s="33">
        <v>1</v>
      </c>
      <c r="F66" s="17">
        <v>0.56011699999999998</v>
      </c>
      <c r="G66" s="4">
        <v>1E-3</v>
      </c>
      <c r="H66" s="34">
        <v>7.1344570750014702</v>
      </c>
      <c r="I66" s="34">
        <v>6.44872841062245E-3</v>
      </c>
      <c r="J66" s="45">
        <v>0.99129307540426204</v>
      </c>
      <c r="K66" s="34">
        <v>7.0489375244591903</v>
      </c>
      <c r="L66" s="34">
        <v>6.81613043756141E-3</v>
      </c>
      <c r="M66" s="45">
        <v>0.99168509609822997</v>
      </c>
      <c r="N66" s="34">
        <v>8.4122100369523292</v>
      </c>
      <c r="O66" s="34">
        <v>3.2748168346927502E-2</v>
      </c>
      <c r="P66" s="45">
        <v>0.989556407881103</v>
      </c>
      <c r="Q66" s="36">
        <v>50</v>
      </c>
      <c r="R66">
        <v>4.838709677419355</v>
      </c>
      <c r="S66" s="3">
        <f t="shared" si="0"/>
        <v>4.9771366695919435</v>
      </c>
      <c r="T66" s="53">
        <f t="shared" si="1"/>
        <v>2.8608245049001616E-2</v>
      </c>
      <c r="U66" s="34">
        <v>5.0039067827702501</v>
      </c>
      <c r="V66" s="53">
        <f t="shared" si="2"/>
        <v>3.4140735105851666E-2</v>
      </c>
      <c r="W66" s="7" t="str">
        <f t="shared" si="3"/>
        <v>F</v>
      </c>
    </row>
    <row r="67" spans="2:23" ht="19" x14ac:dyDescent="0.25">
      <c r="E67" s="33">
        <v>1.25</v>
      </c>
      <c r="F67" s="17">
        <v>0.53300099999999995</v>
      </c>
      <c r="G67" s="4">
        <v>1E-3</v>
      </c>
      <c r="H67" s="34">
        <v>5.6381660473333204</v>
      </c>
      <c r="I67" s="34">
        <v>1.0746963958252099E-2</v>
      </c>
      <c r="J67" s="45">
        <v>0.98106166469306999</v>
      </c>
      <c r="K67" s="34">
        <v>5.6937694838089596</v>
      </c>
      <c r="L67" s="34">
        <v>1.05491758688611E-2</v>
      </c>
      <c r="M67" s="45">
        <v>0.98144002493180604</v>
      </c>
      <c r="N67" s="34">
        <v>6.6671687708534701</v>
      </c>
      <c r="O67" s="34">
        <v>3.3716906152945099E-2</v>
      </c>
      <c r="P67" s="45">
        <v>0.97832102517347397</v>
      </c>
      <c r="Q67" s="36">
        <v>50</v>
      </c>
      <c r="R67">
        <v>4.1095890410958908</v>
      </c>
      <c r="S67" s="3">
        <f t="shared" si="0"/>
        <v>4.2714751824423303</v>
      </c>
      <c r="T67" s="53">
        <f t="shared" si="1"/>
        <v>3.9392294394300253E-2</v>
      </c>
      <c r="U67" s="34">
        <v>4.29656720713586</v>
      </c>
      <c r="V67" s="53">
        <f t="shared" si="2"/>
        <v>4.549802040305917E-2</v>
      </c>
      <c r="W67" s="7" t="str">
        <f t="shared" si="3"/>
        <v>F</v>
      </c>
    </row>
    <row r="68" spans="2:23" ht="19" x14ac:dyDescent="0.25">
      <c r="E68" s="33">
        <v>1.5</v>
      </c>
      <c r="F68" s="17">
        <v>0.54545500000000002</v>
      </c>
      <c r="G68" s="4">
        <v>1E-3</v>
      </c>
      <c r="H68" s="34">
        <v>4.0661304732667602</v>
      </c>
      <c r="I68" s="34">
        <v>2.7510851699788001E-2</v>
      </c>
      <c r="J68" s="45">
        <v>0.98211696973779705</v>
      </c>
      <c r="K68" s="34">
        <v>4.1956719622850498</v>
      </c>
      <c r="L68" s="34">
        <v>2.4035522102950999E-2</v>
      </c>
      <c r="M68" s="4">
        <v>0.98350602303774703</v>
      </c>
      <c r="N68" s="34">
        <v>4.5826950659487897</v>
      </c>
      <c r="O68" s="34">
        <v>4.3758078369653203E-2</v>
      </c>
      <c r="P68" s="45">
        <v>0.97922010511666202</v>
      </c>
      <c r="Q68" s="36">
        <v>50</v>
      </c>
      <c r="R68">
        <v>3.3333333333333335</v>
      </c>
      <c r="S68" s="3">
        <f>Q68/((Q68/K68)+(1/(L68*K68^2)))</f>
        <v>3.501283912734253</v>
      </c>
      <c r="T68" s="53">
        <f>ABS((S68-R68)/R68)</f>
        <v>5.0385173820275853E-2</v>
      </c>
      <c r="U68" s="34">
        <v>3.52102502680841</v>
      </c>
      <c r="V68" s="53">
        <f>ABS((U68-R68)/R68)</f>
        <v>5.6307508042522957E-2</v>
      </c>
      <c r="W68" s="7" t="str">
        <f>IF(ABS(V68) &lt;= ABS(T68),"T","F")</f>
        <v>F</v>
      </c>
    </row>
    <row r="69" spans="2:23" ht="19" x14ac:dyDescent="0.25">
      <c r="E69" s="33">
        <v>1.75</v>
      </c>
      <c r="F69" s="17">
        <v>0.52272700000000005</v>
      </c>
      <c r="G69" s="4">
        <v>1E-3</v>
      </c>
      <c r="H69" s="34">
        <v>3.43007915577906</v>
      </c>
      <c r="I69" s="34">
        <v>4.6621551429670699E-2</v>
      </c>
      <c r="J69" s="45">
        <v>0.98164491823611999</v>
      </c>
      <c r="K69" s="34">
        <v>3.5342283584387499</v>
      </c>
      <c r="L69" s="34">
        <v>3.9666861405323599E-2</v>
      </c>
      <c r="M69" s="45">
        <v>0.983451138387747</v>
      </c>
      <c r="N69" s="35">
        <v>3.7715308063071902</v>
      </c>
      <c r="O69" s="34">
        <v>5.3351856273687298E-2</v>
      </c>
      <c r="P69" s="45">
        <v>0.97914719996753996</v>
      </c>
      <c r="Q69" s="36">
        <v>50</v>
      </c>
      <c r="R69">
        <v>3</v>
      </c>
      <c r="S69" s="3">
        <f>Q69/((Q69/K69)+(1/(L69*K69^2)))</f>
        <v>3.0929786141363875</v>
      </c>
      <c r="T69" s="53">
        <f>ABS((S69-R69)/R69)</f>
        <v>3.0992871378795844E-2</v>
      </c>
      <c r="U69" s="34">
        <v>3.1096920294392998</v>
      </c>
      <c r="V69" s="53">
        <f>ABS((U69-R69)/R69)</f>
        <v>3.6564009813099929E-2</v>
      </c>
      <c r="W69" s="7" t="str">
        <f>IF(ABS(V69) &lt;= ABS(T69),"T","F")</f>
        <v>F</v>
      </c>
    </row>
    <row r="70" spans="2:23" ht="19" x14ac:dyDescent="0.25">
      <c r="E70" s="33">
        <v>2</v>
      </c>
      <c r="F70" s="17">
        <v>0.53380000000000005</v>
      </c>
      <c r="G70" s="4">
        <v>1E-3</v>
      </c>
      <c r="H70" s="34">
        <v>2.84820031261629</v>
      </c>
      <c r="I70" s="34">
        <v>6.9315818119340802E-2</v>
      </c>
      <c r="J70" s="45">
        <v>0.98525950310064203</v>
      </c>
      <c r="K70" s="34">
        <v>2.9354996895063201</v>
      </c>
      <c r="L70" s="34">
        <v>5.7263872072132502E-2</v>
      </c>
      <c r="M70" s="45">
        <v>0.98759621153227195</v>
      </c>
      <c r="N70" s="34">
        <v>3.08565286401537</v>
      </c>
      <c r="O70" s="34">
        <v>5.4097465442316098E-2</v>
      </c>
      <c r="P70" s="45">
        <v>0.98389551202616499</v>
      </c>
      <c r="Q70" s="36">
        <v>50</v>
      </c>
      <c r="R70">
        <v>2.5641025641025643</v>
      </c>
      <c r="S70" s="3">
        <f>Q70/((Q70/K70)+(1/(L70*K70^2)))</f>
        <v>2.6233753222627247</v>
      </c>
      <c r="T70" s="53">
        <f>ABS((S70-R70)/R70)</f>
        <v>2.3116375682462564E-2</v>
      </c>
      <c r="U70" s="34">
        <v>2.6358694392544502</v>
      </c>
      <c r="V70" s="53">
        <f>ABS((U70-R70)/R70)</f>
        <v>2.7989081309235476E-2</v>
      </c>
      <c r="W70" s="7" t="str">
        <f>IF(ABS(V70) &lt;= ABS(T70),"T","F")</f>
        <v>F</v>
      </c>
    </row>
    <row r="71" spans="2:23" x14ac:dyDescent="0.2">
      <c r="H71"/>
      <c r="T71" s="51">
        <f>AVERAGE(T6:T70)</f>
        <v>3.920513713130961E-2</v>
      </c>
      <c r="V71" s="52">
        <f>AVERAGE(V60:V70,V38:V59,V9:V32,V6:V7)</f>
        <v>3.8531600418611985E-2</v>
      </c>
      <c r="W71" s="33"/>
    </row>
    <row r="72" spans="2:23" x14ac:dyDescent="0.2">
      <c r="H72"/>
    </row>
    <row r="73" spans="2:23" x14ac:dyDescent="0.2">
      <c r="H73"/>
    </row>
    <row r="74" spans="2:23" x14ac:dyDescent="0.2">
      <c r="H74"/>
    </row>
    <row r="75" spans="2:23" x14ac:dyDescent="0.2">
      <c r="H75"/>
    </row>
    <row r="76" spans="2:23" x14ac:dyDescent="0.2">
      <c r="H76"/>
    </row>
    <row r="77" spans="2:23" x14ac:dyDescent="0.2">
      <c r="H77"/>
    </row>
    <row r="78" spans="2:23" x14ac:dyDescent="0.2">
      <c r="H78"/>
    </row>
    <row r="79" spans="2:23" x14ac:dyDescent="0.2">
      <c r="H79"/>
    </row>
    <row r="80" spans="2:23" x14ac:dyDescent="0.2">
      <c r="H80"/>
    </row>
    <row r="81" spans="8:8" x14ac:dyDescent="0.2">
      <c r="H81"/>
    </row>
  </sheetData>
  <mergeCells count="4">
    <mergeCell ref="B1:J2"/>
    <mergeCell ref="H4:J4"/>
    <mergeCell ref="K4:M4"/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6DB1-C2C8-B241-A24E-DC9ED5336707}">
  <dimension ref="A2:X657"/>
  <sheetViews>
    <sheetView tabSelected="1" zoomScale="93" zoomScaleNormal="76" workbookViewId="0">
      <selection activeCell="I5" sqref="I5"/>
    </sheetView>
  </sheetViews>
  <sheetFormatPr baseColWidth="10" defaultRowHeight="16" x14ac:dyDescent="0.2"/>
  <cols>
    <col min="14" max="16" width="10.83203125" style="51"/>
  </cols>
  <sheetData>
    <row r="2" spans="1:24" x14ac:dyDescent="0.2">
      <c r="A2" t="s">
        <v>29</v>
      </c>
      <c r="B2">
        <v>1</v>
      </c>
      <c r="C2" t="s">
        <v>9</v>
      </c>
      <c r="D2" t="s">
        <v>7</v>
      </c>
      <c r="E2" t="s">
        <v>50</v>
      </c>
      <c r="F2" t="s">
        <v>3</v>
      </c>
      <c r="G2" t="s">
        <v>51</v>
      </c>
      <c r="H2" t="s">
        <v>52</v>
      </c>
      <c r="J2" t="s">
        <v>54</v>
      </c>
      <c r="N2" s="51" t="s">
        <v>55</v>
      </c>
    </row>
    <row r="3" spans="1:24" ht="19" x14ac:dyDescent="0.25">
      <c r="A3">
        <v>40</v>
      </c>
      <c r="B3" t="s">
        <v>10</v>
      </c>
      <c r="C3">
        <v>1</v>
      </c>
      <c r="D3">
        <f>(C3-A3*E3)/C3</f>
        <v>1</v>
      </c>
      <c r="E3" s="55">
        <v>0</v>
      </c>
      <c r="F3" s="34">
        <v>0</v>
      </c>
      <c r="G3" s="34">
        <v>0</v>
      </c>
      <c r="H3" s="34">
        <v>0</v>
      </c>
      <c r="J3">
        <f>ABS(F3-$E3)</f>
        <v>0</v>
      </c>
      <c r="K3">
        <f t="shared" ref="K3:L18" si="0">ABS(G3-$E3)</f>
        <v>0</v>
      </c>
      <c r="L3">
        <f t="shared" si="0"/>
        <v>0</v>
      </c>
      <c r="N3" s="51">
        <v>0</v>
      </c>
      <c r="O3" s="51">
        <v>0</v>
      </c>
      <c r="P3" s="51">
        <v>0</v>
      </c>
      <c r="W3" t="s">
        <v>53</v>
      </c>
      <c r="X3">
        <f>CORREL(E3:E657,F3:F657)^2</f>
        <v>0.99748433825272098</v>
      </c>
    </row>
    <row r="4" spans="1:24" ht="19" x14ac:dyDescent="0.25">
      <c r="A4">
        <v>40</v>
      </c>
      <c r="B4" t="s">
        <v>49</v>
      </c>
      <c r="C4">
        <v>1</v>
      </c>
      <c r="D4">
        <f t="shared" ref="D4:D67" si="1">(C4-A4*E4)/C4</f>
        <v>0.55048000000000008</v>
      </c>
      <c r="E4" s="55">
        <v>1.1238E-2</v>
      </c>
      <c r="F4" s="34">
        <v>8.4151199999999999E-3</v>
      </c>
      <c r="G4" s="34">
        <v>7.1267300000000004E-3</v>
      </c>
      <c r="H4" s="34">
        <v>1.1477326768486101E-2</v>
      </c>
      <c r="J4">
        <f t="shared" ref="J4:J67" si="2">ABS(F4-$E4)</f>
        <v>2.8228799999999998E-3</v>
      </c>
      <c r="K4">
        <f t="shared" si="0"/>
        <v>4.1112699999999993E-3</v>
      </c>
      <c r="L4">
        <f t="shared" si="0"/>
        <v>2.3932676848610092E-4</v>
      </c>
      <c r="N4" s="51">
        <f>(F4-$E4)/$E4</f>
        <v>-0.25119060331019755</v>
      </c>
      <c r="O4" s="51">
        <f>(G4-$E4)/$E4</f>
        <v>-0.36583644776650642</v>
      </c>
      <c r="P4" s="51">
        <f>(H4-$E4)/$E4</f>
        <v>2.1296206485682589E-2</v>
      </c>
      <c r="X4">
        <f>CORREL(E3:E657,G3:G657)^2</f>
        <v>0.99785103333579317</v>
      </c>
    </row>
    <row r="5" spans="1:24" ht="19" x14ac:dyDescent="0.25">
      <c r="A5">
        <v>40</v>
      </c>
      <c r="C5">
        <v>1</v>
      </c>
      <c r="D5">
        <f t="shared" si="1"/>
        <v>0.40064</v>
      </c>
      <c r="E5" s="55">
        <v>1.4984000000000001E-2</v>
      </c>
      <c r="F5" s="34">
        <v>1.4984519999999999E-2</v>
      </c>
      <c r="G5" s="34">
        <v>1.330374E-2</v>
      </c>
      <c r="H5" s="34">
        <v>1.7684156472152299E-2</v>
      </c>
      <c r="J5">
        <f t="shared" si="2"/>
        <v>5.1999999999864654E-7</v>
      </c>
      <c r="K5">
        <f t="shared" si="0"/>
        <v>1.6802600000000011E-3</v>
      </c>
      <c r="L5">
        <f t="shared" si="0"/>
        <v>2.7001564721522986E-3</v>
      </c>
      <c r="N5" s="62">
        <f t="shared" ref="N5:N11" si="3">(F5-$E5)/$E5</f>
        <v>3.4703683929434499E-5</v>
      </c>
      <c r="O5" s="51">
        <f t="shared" ref="O5:O11" si="4">(G5-$E5)/$E5</f>
        <v>-0.11213694607581427</v>
      </c>
      <c r="P5" s="51">
        <f t="shared" ref="P5:P11" si="5">(H5-$E5)/$E5</f>
        <v>0.18020264763429647</v>
      </c>
      <c r="X5">
        <f>CORREL(E3:E657,H3:H657)^2</f>
        <v>0.99837041329277754</v>
      </c>
    </row>
    <row r="6" spans="1:24" ht="19" x14ac:dyDescent="0.25">
      <c r="A6">
        <v>40</v>
      </c>
      <c r="C6">
        <v>1</v>
      </c>
      <c r="D6">
        <f t="shared" si="1"/>
        <v>0.25080000000000002</v>
      </c>
      <c r="E6" s="55">
        <v>1.873E-2</v>
      </c>
      <c r="F6" s="34">
        <v>2.0255430000000001E-2</v>
      </c>
      <c r="G6" s="34">
        <v>1.870902E-2</v>
      </c>
      <c r="H6" s="34">
        <v>2.10416959247661E-2</v>
      </c>
      <c r="J6">
        <f t="shared" si="2"/>
        <v>1.5254300000000012E-3</v>
      </c>
      <c r="K6">
        <f t="shared" si="0"/>
        <v>2.0980000000000304E-5</v>
      </c>
      <c r="L6">
        <f t="shared" si="0"/>
        <v>2.3116959247660995E-3</v>
      </c>
      <c r="N6" s="51">
        <f>(F6-$E6)/$E6</f>
        <v>8.1443139348638616E-2</v>
      </c>
      <c r="O6" s="51">
        <f t="shared" si="4"/>
        <v>-1.1201281366791406E-3</v>
      </c>
      <c r="P6" s="51">
        <f t="shared" si="5"/>
        <v>0.12342209956038973</v>
      </c>
    </row>
    <row r="7" spans="1:24" ht="19" x14ac:dyDescent="0.25">
      <c r="A7">
        <v>40</v>
      </c>
      <c r="C7">
        <v>1</v>
      </c>
      <c r="D7">
        <f t="shared" si="1"/>
        <v>0.10096000000000005</v>
      </c>
      <c r="E7" s="55">
        <v>2.2475999999999999E-2</v>
      </c>
      <c r="F7" s="34">
        <v>2.4578200000000001E-2</v>
      </c>
      <c r="G7" s="34">
        <v>2.347869E-2</v>
      </c>
      <c r="H7" s="34">
        <v>2.2858208944566201E-2</v>
      </c>
      <c r="J7">
        <f t="shared" si="2"/>
        <v>2.102200000000002E-3</v>
      </c>
      <c r="K7">
        <f t="shared" si="0"/>
        <v>1.0026900000000005E-3</v>
      </c>
      <c r="L7">
        <f t="shared" si="0"/>
        <v>3.822089445662015E-4</v>
      </c>
      <c r="N7" s="51">
        <f t="shared" si="3"/>
        <v>9.3530877380316874E-2</v>
      </c>
      <c r="O7" s="51">
        <f t="shared" si="4"/>
        <v>4.4611585691404186E-2</v>
      </c>
      <c r="P7" s="51">
        <f t="shared" si="5"/>
        <v>1.7005203086234273E-2</v>
      </c>
    </row>
    <row r="8" spans="1:24" ht="19" x14ac:dyDescent="0.25">
      <c r="A8">
        <v>40</v>
      </c>
      <c r="C8">
        <v>1</v>
      </c>
      <c r="D8">
        <f t="shared" si="1"/>
        <v>4.1040000000000076E-2</v>
      </c>
      <c r="E8" s="55">
        <v>2.3973999999999999E-2</v>
      </c>
      <c r="F8" s="34">
        <v>2.818756E-2</v>
      </c>
      <c r="G8" s="34">
        <v>2.7718630000000001E-2</v>
      </c>
      <c r="H8" s="34">
        <v>2.38410689452071E-2</v>
      </c>
      <c r="J8">
        <f t="shared" si="2"/>
        <v>4.2135600000000016E-3</v>
      </c>
      <c r="K8">
        <f t="shared" si="0"/>
        <v>3.7446300000000023E-3</v>
      </c>
      <c r="L8">
        <f t="shared" si="0"/>
        <v>1.3293105479289871E-4</v>
      </c>
      <c r="N8" s="51">
        <f t="shared" si="3"/>
        <v>0.17575540168515899</v>
      </c>
      <c r="O8" s="51">
        <f t="shared" si="4"/>
        <v>0.15619546175022953</v>
      </c>
      <c r="P8" s="51">
        <f t="shared" si="5"/>
        <v>-5.5448008172561411E-3</v>
      </c>
    </row>
    <row r="9" spans="1:24" ht="19" x14ac:dyDescent="0.25">
      <c r="A9">
        <v>40</v>
      </c>
      <c r="C9">
        <v>1</v>
      </c>
      <c r="D9">
        <f t="shared" si="1"/>
        <v>-0.23868</v>
      </c>
      <c r="E9" s="55">
        <v>3.0967000000000001E-2</v>
      </c>
      <c r="F9" s="34">
        <v>3.1246650000000001E-2</v>
      </c>
      <c r="G9" s="34">
        <v>3.1512449999999997E-2</v>
      </c>
      <c r="H9" s="34">
        <v>2.4372888316201199E-2</v>
      </c>
      <c r="J9">
        <f t="shared" si="2"/>
        <v>2.7964999999999934E-4</v>
      </c>
      <c r="K9">
        <f t="shared" si="0"/>
        <v>5.4544999999999594E-4</v>
      </c>
      <c r="L9">
        <f t="shared" si="0"/>
        <v>6.594111683798802E-3</v>
      </c>
      <c r="N9" s="51">
        <f t="shared" si="3"/>
        <v>9.0305809410016896E-3</v>
      </c>
      <c r="O9" s="51">
        <f t="shared" si="4"/>
        <v>1.7613911583298218E-2</v>
      </c>
      <c r="P9" s="51">
        <f t="shared" si="5"/>
        <v>-0.21293995814250014</v>
      </c>
    </row>
    <row r="10" spans="1:24" ht="19" x14ac:dyDescent="0.25">
      <c r="A10">
        <v>40</v>
      </c>
      <c r="C10">
        <v>1</v>
      </c>
      <c r="D10">
        <f t="shared" si="1"/>
        <v>-0.41847999999999996</v>
      </c>
      <c r="E10" s="55">
        <v>3.5462E-2</v>
      </c>
      <c r="F10" s="34">
        <v>3.3872399999999997E-2</v>
      </c>
      <c r="G10" s="34">
        <v>3.4927039999999999E-2</v>
      </c>
      <c r="H10" s="34">
        <v>2.4660659372033E-2</v>
      </c>
      <c r="J10">
        <f t="shared" si="2"/>
        <v>1.5896000000000035E-3</v>
      </c>
      <c r="K10">
        <f t="shared" si="0"/>
        <v>5.3496000000000099E-4</v>
      </c>
      <c r="L10">
        <f t="shared" si="0"/>
        <v>1.0801340627967001E-2</v>
      </c>
      <c r="N10" s="51">
        <f t="shared" si="3"/>
        <v>-4.482544695730651E-2</v>
      </c>
      <c r="O10" s="51">
        <f t="shared" si="4"/>
        <v>-1.5085443573402543E-2</v>
      </c>
      <c r="P10" s="51">
        <f t="shared" si="5"/>
        <v>-0.30458915537665671</v>
      </c>
    </row>
    <row r="11" spans="1:24" ht="19" x14ac:dyDescent="0.25">
      <c r="A11">
        <v>40</v>
      </c>
      <c r="C11">
        <v>1</v>
      </c>
      <c r="D11">
        <f>(C11-A11*E11)/C11</f>
        <v>-0.59827999999999992</v>
      </c>
      <c r="E11" s="55">
        <v>3.9956999999999999E-2</v>
      </c>
      <c r="F11" s="34">
        <v>3.6150790000000002E-2</v>
      </c>
      <c r="G11" s="34">
        <v>3.8016559999999998E-2</v>
      </c>
      <c r="H11" s="34">
        <v>2.48163762659134E-2</v>
      </c>
      <c r="J11">
        <f t="shared" si="2"/>
        <v>3.8062099999999974E-3</v>
      </c>
      <c r="K11">
        <f t="shared" si="0"/>
        <v>1.9404400000000016E-3</v>
      </c>
      <c r="L11">
        <f t="shared" si="0"/>
        <v>1.5140623734086599E-2</v>
      </c>
      <c r="N11" s="51">
        <f t="shared" si="3"/>
        <v>-9.5257651975874005E-2</v>
      </c>
      <c r="O11" s="51">
        <f t="shared" si="4"/>
        <v>-4.8563205445854331E-2</v>
      </c>
      <c r="P11" s="51">
        <f t="shared" si="5"/>
        <v>-0.3789229355078359</v>
      </c>
    </row>
    <row r="12" spans="1:24" ht="19" x14ac:dyDescent="0.25">
      <c r="A12">
        <v>40</v>
      </c>
      <c r="C12">
        <v>2</v>
      </c>
      <c r="D12">
        <f t="shared" si="1"/>
        <v>1</v>
      </c>
      <c r="E12">
        <v>0</v>
      </c>
      <c r="F12" s="34">
        <v>0</v>
      </c>
      <c r="G12" s="34">
        <v>0</v>
      </c>
      <c r="H12" s="34">
        <v>0</v>
      </c>
      <c r="J12">
        <f t="shared" si="2"/>
        <v>0</v>
      </c>
      <c r="K12">
        <f t="shared" si="0"/>
        <v>0</v>
      </c>
      <c r="L12">
        <f t="shared" si="0"/>
        <v>0</v>
      </c>
      <c r="N12" s="51">
        <v>0</v>
      </c>
      <c r="O12" s="51">
        <v>0</v>
      </c>
      <c r="P12" s="51">
        <v>0</v>
      </c>
    </row>
    <row r="13" spans="1:24" ht="19" x14ac:dyDescent="0.25">
      <c r="A13">
        <v>40</v>
      </c>
      <c r="C13">
        <v>2</v>
      </c>
      <c r="D13">
        <f t="shared" si="1"/>
        <v>0.58793999999999991</v>
      </c>
      <c r="E13">
        <v>2.0603000000000003E-2</v>
      </c>
      <c r="F13" s="34">
        <v>2.0584310000000001E-2</v>
      </c>
      <c r="G13" s="34">
        <v>2.0437070000000002E-2</v>
      </c>
      <c r="H13" s="34">
        <v>1.9595932096925301E-2</v>
      </c>
      <c r="J13">
        <f t="shared" si="2"/>
        <v>1.8690000000001761E-5</v>
      </c>
      <c r="K13">
        <f t="shared" si="0"/>
        <v>1.6593000000000163E-4</v>
      </c>
      <c r="L13">
        <f t="shared" si="0"/>
        <v>1.0070679030747022E-3</v>
      </c>
      <c r="N13" s="51">
        <f>(F13-$E13)/$E13</f>
        <v>-9.0714944425577626E-4</v>
      </c>
      <c r="O13" s="51">
        <f t="shared" ref="O13:P20" si="6">(G13-$E13)/$E13</f>
        <v>-8.0536815026938605E-3</v>
      </c>
      <c r="P13" s="51">
        <f t="shared" si="6"/>
        <v>-4.8879673012410911E-2</v>
      </c>
    </row>
    <row r="14" spans="1:24" ht="19" x14ac:dyDescent="0.25">
      <c r="A14">
        <v>40</v>
      </c>
      <c r="C14">
        <v>2</v>
      </c>
      <c r="D14">
        <f t="shared" si="1"/>
        <v>0.40063999999999989</v>
      </c>
      <c r="E14">
        <v>2.9968000000000005E-2</v>
      </c>
      <c r="F14" s="34">
        <v>3.0914730000000001E-2</v>
      </c>
      <c r="G14" s="34">
        <v>3.0804160000000001E-2</v>
      </c>
      <c r="H14" s="34">
        <v>3.08260252525084E-2</v>
      </c>
      <c r="J14">
        <f t="shared" si="2"/>
        <v>9.4672999999999632E-4</v>
      </c>
      <c r="K14">
        <f t="shared" si="0"/>
        <v>8.3615999999999552E-4</v>
      </c>
      <c r="L14">
        <f t="shared" si="0"/>
        <v>8.5802525250839451E-4</v>
      </c>
      <c r="N14" s="51">
        <f t="shared" ref="N14:N20" si="7">(F14-$E14)/$E14</f>
        <v>3.159136412172972E-2</v>
      </c>
      <c r="O14" s="51">
        <f t="shared" si="6"/>
        <v>2.7901761879337805E-2</v>
      </c>
      <c r="P14" s="51">
        <f t="shared" si="6"/>
        <v>2.8631381890963505E-2</v>
      </c>
    </row>
    <row r="15" spans="1:24" ht="19" x14ac:dyDescent="0.25">
      <c r="A15">
        <v>40</v>
      </c>
      <c r="C15">
        <v>2</v>
      </c>
      <c r="D15">
        <f t="shared" si="1"/>
        <v>0.25080000000000002</v>
      </c>
      <c r="E15">
        <v>3.746E-2</v>
      </c>
      <c r="F15" s="34">
        <v>3.7125279999999997E-2</v>
      </c>
      <c r="G15" s="34">
        <v>3.7072790000000001E-2</v>
      </c>
      <c r="H15" s="34">
        <v>3.7653527264118199E-2</v>
      </c>
      <c r="J15">
        <f t="shared" si="2"/>
        <v>3.3472000000000363E-4</v>
      </c>
      <c r="K15">
        <f t="shared" si="0"/>
        <v>3.8720999999999894E-4</v>
      </c>
      <c r="L15">
        <f t="shared" si="0"/>
        <v>1.9352726411819843E-4</v>
      </c>
      <c r="N15" s="51">
        <f t="shared" si="7"/>
        <v>-8.9353977576082117E-3</v>
      </c>
      <c r="O15" s="51">
        <f t="shared" si="6"/>
        <v>-1.0336625734116362E-2</v>
      </c>
      <c r="P15" s="51">
        <f t="shared" si="6"/>
        <v>5.1662376966950998E-3</v>
      </c>
    </row>
    <row r="16" spans="1:24" ht="19" x14ac:dyDescent="0.25">
      <c r="A16">
        <v>40</v>
      </c>
      <c r="C16">
        <v>2</v>
      </c>
      <c r="D16">
        <f t="shared" si="1"/>
        <v>0.17587999999999981</v>
      </c>
      <c r="E16">
        <v>4.1206000000000007E-2</v>
      </c>
      <c r="F16" s="34">
        <v>4.127078E-2</v>
      </c>
      <c r="G16" s="34">
        <v>4.127223E-2</v>
      </c>
      <c r="H16" s="34">
        <v>4.1948730772715999E-2</v>
      </c>
      <c r="J16">
        <f t="shared" si="2"/>
        <v>6.4779999999993454E-5</v>
      </c>
      <c r="K16">
        <f t="shared" si="0"/>
        <v>6.6229999999993516E-5</v>
      </c>
      <c r="L16">
        <f t="shared" si="0"/>
        <v>7.4273077271599236E-4</v>
      </c>
      <c r="N16" s="51">
        <f t="shared" si="7"/>
        <v>1.5721011503177556E-3</v>
      </c>
      <c r="O16" s="51">
        <f t="shared" si="6"/>
        <v>1.6072902004560866E-3</v>
      </c>
      <c r="P16" s="51">
        <f t="shared" si="6"/>
        <v>1.8024820965781493E-2</v>
      </c>
    </row>
    <row r="17" spans="1:16" ht="19" x14ac:dyDescent="0.25">
      <c r="A17">
        <v>40</v>
      </c>
      <c r="C17">
        <v>2</v>
      </c>
      <c r="D17">
        <f t="shared" si="1"/>
        <v>0.10096000000000005</v>
      </c>
      <c r="E17">
        <v>4.4951999999999999E-2</v>
      </c>
      <c r="F17" s="34">
        <v>4.4234379999999997E-2</v>
      </c>
      <c r="G17" s="34">
        <v>4.4281859999999999E-2</v>
      </c>
      <c r="H17" s="34">
        <v>4.4707827255236497E-2</v>
      </c>
      <c r="J17">
        <f t="shared" si="2"/>
        <v>7.1762000000000215E-4</v>
      </c>
      <c r="K17">
        <f t="shared" si="0"/>
        <v>6.7013999999999962E-4</v>
      </c>
      <c r="L17">
        <f t="shared" si="0"/>
        <v>2.441727447635017E-4</v>
      </c>
      <c r="N17" s="51">
        <f t="shared" si="7"/>
        <v>-1.5964139526606205E-2</v>
      </c>
      <c r="O17" s="51">
        <f t="shared" si="6"/>
        <v>-1.490790176187933E-2</v>
      </c>
      <c r="P17" s="51">
        <f t="shared" si="6"/>
        <v>-5.4318549733827571E-3</v>
      </c>
    </row>
    <row r="18" spans="1:16" ht="19" x14ac:dyDescent="0.25">
      <c r="A18">
        <v>40</v>
      </c>
      <c r="C18">
        <v>2</v>
      </c>
      <c r="D18">
        <f t="shared" si="1"/>
        <v>6.349999999999989E-2</v>
      </c>
      <c r="E18">
        <v>4.6825000000000006E-2</v>
      </c>
      <c r="F18" s="34">
        <v>4.645846E-2</v>
      </c>
      <c r="G18" s="34">
        <v>4.6544589999999997E-2</v>
      </c>
      <c r="H18" s="34">
        <v>4.6503642369728398E-2</v>
      </c>
      <c r="J18">
        <f t="shared" si="2"/>
        <v>3.6654000000000547E-4</v>
      </c>
      <c r="K18">
        <f t="shared" si="0"/>
        <v>2.8041000000000871E-4</v>
      </c>
      <c r="L18">
        <f t="shared" si="0"/>
        <v>3.2135763027160702E-4</v>
      </c>
      <c r="N18" s="51">
        <f t="shared" si="7"/>
        <v>-7.8278697277096732E-3</v>
      </c>
      <c r="O18" s="51">
        <f t="shared" si="6"/>
        <v>-5.9884676988789893E-3</v>
      </c>
      <c r="P18" s="51">
        <f t="shared" si="6"/>
        <v>-6.8629499257150447E-3</v>
      </c>
    </row>
    <row r="19" spans="1:16" ht="19" x14ac:dyDescent="0.25">
      <c r="A19">
        <v>40</v>
      </c>
      <c r="C19">
        <v>2</v>
      </c>
      <c r="D19">
        <f t="shared" si="1"/>
        <v>2.6040000000000063E-2</v>
      </c>
      <c r="E19">
        <v>4.8697999999999998E-2</v>
      </c>
      <c r="F19" s="34">
        <v>4.818911E-2</v>
      </c>
      <c r="G19" s="34">
        <v>4.830777E-2</v>
      </c>
      <c r="H19" s="34">
        <v>4.7682412072847097E-2</v>
      </c>
      <c r="J19">
        <f t="shared" si="2"/>
        <v>5.0888999999999796E-4</v>
      </c>
      <c r="K19">
        <f t="shared" ref="K19:K82" si="8">ABS(G19-$E19)</f>
        <v>3.9022999999999836E-4</v>
      </c>
      <c r="L19">
        <f t="shared" ref="L19:L82" si="9">ABS(H19-$E19)</f>
        <v>1.0155879271529014E-3</v>
      </c>
      <c r="N19" s="51">
        <f t="shared" si="7"/>
        <v>-1.0449915807630663E-2</v>
      </c>
      <c r="O19" s="51">
        <f t="shared" si="6"/>
        <v>-8.0132654318452162E-3</v>
      </c>
      <c r="P19" s="51">
        <f t="shared" si="6"/>
        <v>-2.085481800387904E-2</v>
      </c>
    </row>
    <row r="20" spans="1:16" ht="19" x14ac:dyDescent="0.25">
      <c r="A20">
        <v>40</v>
      </c>
      <c r="C20">
        <v>2</v>
      </c>
      <c r="D20">
        <f t="shared" si="1"/>
        <v>2.6040000000000063E-2</v>
      </c>
      <c r="E20">
        <v>4.8697999999999998E-2</v>
      </c>
      <c r="F20" s="34">
        <v>4.9574149999999997E-2</v>
      </c>
      <c r="G20" s="34">
        <v>4.9720380000000002E-2</v>
      </c>
      <c r="H20" s="34">
        <v>4.8460427121990203E-2</v>
      </c>
      <c r="J20">
        <f t="shared" si="2"/>
        <v>8.7614999999999915E-4</v>
      </c>
      <c r="K20">
        <f t="shared" si="8"/>
        <v>1.0223800000000033E-3</v>
      </c>
      <c r="L20">
        <f t="shared" si="9"/>
        <v>2.3757287800979521E-4</v>
      </c>
      <c r="N20" s="51">
        <f t="shared" si="7"/>
        <v>1.7991498624173461E-2</v>
      </c>
      <c r="O20" s="51">
        <f t="shared" si="6"/>
        <v>2.0994291346667283E-2</v>
      </c>
      <c r="P20" s="51">
        <f t="shared" si="6"/>
        <v>-4.8784935317630132E-3</v>
      </c>
    </row>
    <row r="21" spans="1:16" ht="19" x14ac:dyDescent="0.25">
      <c r="A21">
        <v>40</v>
      </c>
      <c r="C21">
        <v>4</v>
      </c>
      <c r="D21">
        <f t="shared" si="1"/>
        <v>1</v>
      </c>
      <c r="E21">
        <v>0</v>
      </c>
      <c r="F21" s="34">
        <v>0</v>
      </c>
      <c r="G21" s="34">
        <v>0</v>
      </c>
      <c r="H21" s="34">
        <v>0</v>
      </c>
      <c r="J21">
        <f t="shared" si="2"/>
        <v>0</v>
      </c>
      <c r="K21">
        <f t="shared" si="8"/>
        <v>0</v>
      </c>
      <c r="L21">
        <f t="shared" si="9"/>
        <v>0</v>
      </c>
      <c r="N21" s="51">
        <v>0</v>
      </c>
      <c r="O21" s="51">
        <v>0</v>
      </c>
      <c r="P21" s="51">
        <v>0</v>
      </c>
    </row>
    <row r="22" spans="1:16" ht="19" x14ac:dyDescent="0.25">
      <c r="A22">
        <v>40</v>
      </c>
      <c r="C22">
        <v>4</v>
      </c>
      <c r="D22">
        <f t="shared" si="1"/>
        <v>0.62539999999999996</v>
      </c>
      <c r="E22">
        <v>3.746E-2</v>
      </c>
      <c r="F22" s="34">
        <v>3.9803789999999999E-2</v>
      </c>
      <c r="G22" s="34">
        <v>3.9479800000000002E-2</v>
      </c>
      <c r="H22" s="34">
        <v>3.7635394188186302E-2</v>
      </c>
      <c r="J22">
        <f t="shared" si="2"/>
        <v>2.3437899999999984E-3</v>
      </c>
      <c r="K22">
        <f t="shared" si="8"/>
        <v>2.0198000000000021E-3</v>
      </c>
      <c r="L22">
        <f t="shared" si="9"/>
        <v>1.753941881863022E-4</v>
      </c>
      <c r="N22" s="51">
        <f>(F22-$E22)/$E22</f>
        <v>6.2567805659369952E-2</v>
      </c>
      <c r="O22" s="51">
        <f>(G22-$E22)/$E22</f>
        <v>5.3918846769887938E-2</v>
      </c>
      <c r="P22" s="51">
        <f>(H22-$E22)/$E22</f>
        <v>4.6821726691484841E-3</v>
      </c>
    </row>
    <row r="23" spans="1:16" ht="19" x14ac:dyDescent="0.25">
      <c r="A23">
        <v>40</v>
      </c>
      <c r="C23">
        <v>4</v>
      </c>
      <c r="D23">
        <f t="shared" si="1"/>
        <v>0.41937000000000002</v>
      </c>
      <c r="E23">
        <v>5.8063000000000003E-2</v>
      </c>
      <c r="F23" s="34">
        <v>6.086681E-2</v>
      </c>
      <c r="G23" s="34">
        <v>6.0714999999999998E-2</v>
      </c>
      <c r="H23" s="34">
        <v>6.1106556836923398E-2</v>
      </c>
      <c r="J23">
        <f t="shared" si="2"/>
        <v>2.8038099999999969E-3</v>
      </c>
      <c r="K23">
        <f t="shared" si="8"/>
        <v>2.6519999999999946E-3</v>
      </c>
      <c r="L23">
        <f t="shared" si="9"/>
        <v>3.0435568369233945E-3</v>
      </c>
      <c r="N23" s="51">
        <f t="shared" ref="N23:N29" si="10">(F23-$E23)/$E23</f>
        <v>4.8289099770938405E-2</v>
      </c>
      <c r="O23" s="51">
        <f t="shared" ref="O23:O29" si="11">(G23-$E23)/$E23</f>
        <v>4.5674525945955162E-2</v>
      </c>
      <c r="P23" s="51">
        <f t="shared" ref="P23:P29" si="12">(H23-$E23)/$E23</f>
        <v>5.241818088840388E-2</v>
      </c>
    </row>
    <row r="24" spans="1:16" ht="19" x14ac:dyDescent="0.25">
      <c r="A24">
        <v>40</v>
      </c>
      <c r="C24">
        <v>4</v>
      </c>
      <c r="D24">
        <f t="shared" si="1"/>
        <v>0.25080000000000002</v>
      </c>
      <c r="E24">
        <v>7.492E-2</v>
      </c>
      <c r="F24" s="34">
        <v>7.3902490000000001E-2</v>
      </c>
      <c r="G24" s="34">
        <v>7.3978779999999994E-2</v>
      </c>
      <c r="H24" s="34">
        <v>7.5744254869768601E-2</v>
      </c>
      <c r="J24">
        <f t="shared" si="2"/>
        <v>1.0175099999999992E-3</v>
      </c>
      <c r="K24">
        <f t="shared" si="8"/>
        <v>9.412200000000065E-4</v>
      </c>
      <c r="L24">
        <f t="shared" si="9"/>
        <v>8.2425486976860085E-4</v>
      </c>
      <c r="N24" s="51">
        <f t="shared" si="10"/>
        <v>-1.3581286705819531E-2</v>
      </c>
      <c r="O24" s="51">
        <f t="shared" si="11"/>
        <v>-1.2563000533902916E-2</v>
      </c>
      <c r="P24" s="51">
        <f t="shared" si="12"/>
        <v>1.1001800183777374E-2</v>
      </c>
    </row>
    <row r="25" spans="1:16" ht="19" x14ac:dyDescent="0.25">
      <c r="A25">
        <v>40</v>
      </c>
      <c r="C25">
        <v>4</v>
      </c>
      <c r="D25">
        <f t="shared" si="1"/>
        <v>0.13841999999999999</v>
      </c>
      <c r="E25">
        <v>8.6157999999999998E-2</v>
      </c>
      <c r="F25" s="34">
        <v>8.2765309999999995E-2</v>
      </c>
      <c r="G25" s="34">
        <v>8.3050360000000004E-2</v>
      </c>
      <c r="H25" s="34">
        <v>8.4872998141372696E-2</v>
      </c>
      <c r="J25">
        <f t="shared" si="2"/>
        <v>3.3926900000000038E-3</v>
      </c>
      <c r="K25">
        <f t="shared" si="8"/>
        <v>3.1076399999999949E-3</v>
      </c>
      <c r="L25">
        <f t="shared" si="9"/>
        <v>1.2850018586273021E-3</v>
      </c>
      <c r="N25" s="51">
        <f t="shared" si="10"/>
        <v>-3.9377538940086859E-2</v>
      </c>
      <c r="O25" s="51">
        <f t="shared" si="11"/>
        <v>-3.6069082383527878E-2</v>
      </c>
      <c r="P25" s="51">
        <f t="shared" si="12"/>
        <v>-1.491448105373038E-2</v>
      </c>
    </row>
    <row r="26" spans="1:16" ht="19" x14ac:dyDescent="0.25">
      <c r="A26">
        <v>40</v>
      </c>
      <c r="C26">
        <v>4</v>
      </c>
      <c r="D26">
        <f t="shared" si="1"/>
        <v>6.349999999999989E-2</v>
      </c>
      <c r="E26">
        <v>9.3650000000000011E-2</v>
      </c>
      <c r="F26" s="34">
        <v>8.9182479999999995E-2</v>
      </c>
      <c r="G26" s="34">
        <v>8.9646020000000007E-2</v>
      </c>
      <c r="H26" s="34">
        <v>9.0566103507121007E-2</v>
      </c>
      <c r="J26">
        <f t="shared" si="2"/>
        <v>4.4675200000000165E-3</v>
      </c>
      <c r="K26">
        <f t="shared" si="8"/>
        <v>4.0039800000000042E-3</v>
      </c>
      <c r="L26">
        <f t="shared" si="9"/>
        <v>3.0838964928790041E-3</v>
      </c>
      <c r="N26" s="51">
        <f t="shared" si="10"/>
        <v>-4.7704431393486554E-2</v>
      </c>
      <c r="O26" s="51">
        <f t="shared" si="11"/>
        <v>-4.2754725040042754E-2</v>
      </c>
      <c r="P26" s="51">
        <f t="shared" si="12"/>
        <v>-3.2930021280074787E-2</v>
      </c>
    </row>
    <row r="27" spans="1:16" ht="19" x14ac:dyDescent="0.25">
      <c r="A27">
        <v>40</v>
      </c>
      <c r="C27">
        <v>4</v>
      </c>
      <c r="D27">
        <f t="shared" si="1"/>
        <v>4.1023999999999838E-2</v>
      </c>
      <c r="E27">
        <v>9.5897600000000013E-2</v>
      </c>
      <c r="F27" s="34">
        <v>9.4043570000000007E-2</v>
      </c>
      <c r="G27" s="34">
        <v>9.4657669999999999E-2</v>
      </c>
      <c r="H27" s="34">
        <v>9.4116586699465501E-2</v>
      </c>
      <c r="J27">
        <f t="shared" si="2"/>
        <v>1.8540300000000065E-3</v>
      </c>
      <c r="K27">
        <f t="shared" si="8"/>
        <v>1.2399300000000141E-3</v>
      </c>
      <c r="L27">
        <f t="shared" si="9"/>
        <v>1.7810133005345119E-3</v>
      </c>
      <c r="N27" s="51">
        <f t="shared" si="10"/>
        <v>-1.9333434830485916E-2</v>
      </c>
      <c r="O27" s="51">
        <f t="shared" si="11"/>
        <v>-1.2929729211158715E-2</v>
      </c>
      <c r="P27" s="51">
        <f t="shared" si="12"/>
        <v>-1.8572032048085788E-2</v>
      </c>
    </row>
    <row r="28" spans="1:16" ht="19" x14ac:dyDescent="0.25">
      <c r="A28">
        <v>40</v>
      </c>
      <c r="C28">
        <v>4</v>
      </c>
      <c r="D28">
        <f t="shared" si="1"/>
        <v>2.6040000000000063E-2</v>
      </c>
      <c r="E28">
        <v>9.7395999999999996E-2</v>
      </c>
      <c r="F28" s="34">
        <v>9.785336E-2</v>
      </c>
      <c r="G28" s="34">
        <v>9.8594760000000004E-2</v>
      </c>
      <c r="H28" s="34">
        <v>9.6330831877597695E-2</v>
      </c>
      <c r="J28">
        <f t="shared" si="2"/>
        <v>4.5736000000000387E-4</v>
      </c>
      <c r="K28">
        <f t="shared" si="8"/>
        <v>1.198760000000007E-3</v>
      </c>
      <c r="L28">
        <f t="shared" si="9"/>
        <v>1.0651681224023019E-3</v>
      </c>
      <c r="N28" s="51">
        <f t="shared" si="10"/>
        <v>4.6958807343217782E-3</v>
      </c>
      <c r="O28" s="51">
        <f t="shared" si="11"/>
        <v>1.2308103002176754E-2</v>
      </c>
      <c r="P28" s="51">
        <f t="shared" si="12"/>
        <v>-1.0936466820016241E-2</v>
      </c>
    </row>
    <row r="29" spans="1:16" ht="19" x14ac:dyDescent="0.25">
      <c r="A29">
        <v>40</v>
      </c>
      <c r="C29">
        <v>4</v>
      </c>
      <c r="D29">
        <f t="shared" si="1"/>
        <v>2.6040000000000063E-2</v>
      </c>
      <c r="E29">
        <v>9.7395999999999996E-2</v>
      </c>
      <c r="F29" s="34">
        <v>0.10091962</v>
      </c>
      <c r="G29" s="34">
        <v>0.10176942999999999</v>
      </c>
      <c r="H29" s="34">
        <v>9.7711737374998595E-2</v>
      </c>
      <c r="J29">
        <f t="shared" si="2"/>
        <v>3.5236200000000051E-3</v>
      </c>
      <c r="K29">
        <f t="shared" si="8"/>
        <v>4.3734299999999976E-3</v>
      </c>
      <c r="L29">
        <f t="shared" si="9"/>
        <v>3.1573737499859811E-4</v>
      </c>
      <c r="N29" s="51">
        <f t="shared" si="10"/>
        <v>3.6178282475666408E-2</v>
      </c>
      <c r="O29" s="51">
        <f t="shared" si="11"/>
        <v>4.4903589469793399E-2</v>
      </c>
      <c r="P29" s="51">
        <f t="shared" si="12"/>
        <v>3.2417899605589359E-3</v>
      </c>
    </row>
    <row r="30" spans="1:16" ht="19" x14ac:dyDescent="0.25">
      <c r="A30">
        <v>40</v>
      </c>
      <c r="C30">
        <v>8</v>
      </c>
      <c r="D30">
        <f t="shared" si="1"/>
        <v>1</v>
      </c>
      <c r="E30">
        <v>0</v>
      </c>
      <c r="F30" s="34">
        <v>0</v>
      </c>
      <c r="G30" s="34">
        <v>0</v>
      </c>
      <c r="H30" s="34">
        <v>0</v>
      </c>
      <c r="J30">
        <f t="shared" si="2"/>
        <v>0</v>
      </c>
      <c r="K30">
        <f t="shared" si="8"/>
        <v>0</v>
      </c>
      <c r="L30">
        <f t="shared" si="9"/>
        <v>0</v>
      </c>
      <c r="N30" s="51">
        <v>0</v>
      </c>
      <c r="O30" s="51">
        <v>0</v>
      </c>
      <c r="P30" s="51">
        <v>0</v>
      </c>
    </row>
    <row r="31" spans="1:16" ht="19" x14ac:dyDescent="0.25">
      <c r="A31">
        <v>40</v>
      </c>
      <c r="C31">
        <v>8</v>
      </c>
      <c r="D31">
        <f t="shared" si="1"/>
        <v>0.55048000000000008</v>
      </c>
      <c r="E31">
        <v>8.9903999999999998E-2</v>
      </c>
      <c r="F31" s="34">
        <v>8.1289669999999994E-2</v>
      </c>
      <c r="G31" s="34">
        <v>8.0962980000000004E-2</v>
      </c>
      <c r="H31" s="34">
        <v>8.0742926545382399E-2</v>
      </c>
      <c r="J31">
        <f t="shared" si="2"/>
        <v>8.6143300000000034E-3</v>
      </c>
      <c r="K31">
        <f t="shared" si="8"/>
        <v>8.941019999999994E-3</v>
      </c>
      <c r="L31">
        <f t="shared" si="9"/>
        <v>9.1610734546175993E-3</v>
      </c>
      <c r="N31" s="51">
        <f>(F31-$E31)/$E31</f>
        <v>-9.5816982559174271E-2</v>
      </c>
      <c r="O31" s="51">
        <f>(G31-$E31)/$E31</f>
        <v>-9.94507474639615E-2</v>
      </c>
      <c r="P31" s="51">
        <f>(H31-$E31)/$E31</f>
        <v>-0.10189839667442604</v>
      </c>
    </row>
    <row r="32" spans="1:16" ht="19" x14ac:dyDescent="0.25">
      <c r="A32">
        <v>40</v>
      </c>
      <c r="C32">
        <v>8</v>
      </c>
      <c r="D32">
        <f>(C32-A32*E32)/C32</f>
        <v>0.43810000000000004</v>
      </c>
      <c r="E32">
        <v>0.11237999999999999</v>
      </c>
      <c r="F32" s="34">
        <v>0.12071524</v>
      </c>
      <c r="G32" s="34">
        <v>0.12040057999999999</v>
      </c>
      <c r="H32" s="34">
        <v>0.12077806933395099</v>
      </c>
      <c r="J32">
        <f t="shared" si="2"/>
        <v>8.3352400000000076E-3</v>
      </c>
      <c r="K32">
        <f t="shared" si="8"/>
        <v>8.0205799999999994E-3</v>
      </c>
      <c r="L32">
        <f t="shared" si="9"/>
        <v>8.3980693339509999E-3</v>
      </c>
      <c r="N32" s="51">
        <f t="shared" ref="N32:N38" si="13">(F32-$E32)/$E32</f>
        <v>7.4170137035059688E-2</v>
      </c>
      <c r="O32" s="51">
        <f t="shared" ref="O32:O38" si="14">(G32-$E32)/$E32</f>
        <v>7.1370172628581599E-2</v>
      </c>
      <c r="P32" s="51">
        <f t="shared" ref="P32:P38" si="15">(H32-$E32)/$E32</f>
        <v>7.4729216354787326E-2</v>
      </c>
    </row>
    <row r="33" spans="1:16" ht="19" x14ac:dyDescent="0.25">
      <c r="A33">
        <v>40</v>
      </c>
      <c r="C33">
        <v>8</v>
      </c>
      <c r="D33">
        <f t="shared" si="1"/>
        <v>0.30698999999999999</v>
      </c>
      <c r="E33">
        <v>0.138602</v>
      </c>
      <c r="F33" s="34">
        <v>0.14399437000000001</v>
      </c>
      <c r="G33" s="34">
        <v>0.14373938</v>
      </c>
      <c r="H33" s="34">
        <v>0.14449783989008499</v>
      </c>
      <c r="J33">
        <f t="shared" si="2"/>
        <v>5.3923700000000074E-3</v>
      </c>
      <c r="K33">
        <f t="shared" si="8"/>
        <v>5.1373799999999969E-3</v>
      </c>
      <c r="L33">
        <f t="shared" si="9"/>
        <v>5.8958398900849918E-3</v>
      </c>
      <c r="N33" s="51">
        <f t="shared" si="13"/>
        <v>3.8905427050114773E-2</v>
      </c>
      <c r="O33" s="51">
        <f t="shared" si="14"/>
        <v>3.7065698907663647E-2</v>
      </c>
      <c r="P33" s="51">
        <f t="shared" si="15"/>
        <v>4.2537913522784604E-2</v>
      </c>
    </row>
    <row r="34" spans="1:16" ht="19" x14ac:dyDescent="0.25">
      <c r="A34">
        <v>40</v>
      </c>
      <c r="C34">
        <v>8</v>
      </c>
      <c r="D34">
        <f t="shared" si="1"/>
        <v>0.19460999999999995</v>
      </c>
      <c r="E34">
        <v>0.161078</v>
      </c>
      <c r="F34" s="34">
        <v>0.15936015000000001</v>
      </c>
      <c r="G34" s="34">
        <v>0.15916598000000001</v>
      </c>
      <c r="H34" s="34">
        <v>0.15988725896703701</v>
      </c>
      <c r="J34">
        <f t="shared" si="2"/>
        <v>1.717849999999993E-3</v>
      </c>
      <c r="K34">
        <f t="shared" si="8"/>
        <v>1.9120199999999865E-3</v>
      </c>
      <c r="L34">
        <f t="shared" si="9"/>
        <v>1.1907410329629886E-3</v>
      </c>
      <c r="N34" s="51">
        <f t="shared" si="13"/>
        <v>-1.0664709022957778E-2</v>
      </c>
      <c r="O34" s="51">
        <f t="shared" si="14"/>
        <v>-1.1870149865282575E-2</v>
      </c>
      <c r="P34" s="51">
        <f t="shared" si="15"/>
        <v>-7.3923256618718177E-3</v>
      </c>
    </row>
    <row r="35" spans="1:16" ht="19" x14ac:dyDescent="0.25">
      <c r="A35">
        <v>40</v>
      </c>
      <c r="C35">
        <v>8</v>
      </c>
      <c r="D35">
        <f t="shared" si="1"/>
        <v>0.13841999999999999</v>
      </c>
      <c r="E35">
        <v>0.172316</v>
      </c>
      <c r="F35" s="34">
        <v>0.17026140000000001</v>
      </c>
      <c r="G35" s="34">
        <v>0.17012073999999999</v>
      </c>
      <c r="H35" s="34">
        <v>0.17042582798752201</v>
      </c>
      <c r="J35">
        <f t="shared" si="2"/>
        <v>2.0545999999999898E-3</v>
      </c>
      <c r="K35">
        <f t="shared" si="8"/>
        <v>2.1952600000000044E-3</v>
      </c>
      <c r="L35">
        <f t="shared" si="9"/>
        <v>1.8901720124779864E-3</v>
      </c>
      <c r="N35" s="51">
        <f t="shared" si="13"/>
        <v>-1.1923442976856415E-2</v>
      </c>
      <c r="O35" s="51">
        <f t="shared" si="14"/>
        <v>-1.2739733977111844E-2</v>
      </c>
      <c r="P35" s="51">
        <f t="shared" si="15"/>
        <v>-1.0969219413623728E-2</v>
      </c>
    </row>
    <row r="36" spans="1:16" ht="19" x14ac:dyDescent="0.25">
      <c r="A36">
        <v>40</v>
      </c>
      <c r="C36">
        <v>8</v>
      </c>
      <c r="D36">
        <f t="shared" si="1"/>
        <v>0.10096000000000005</v>
      </c>
      <c r="E36">
        <v>0.179808</v>
      </c>
      <c r="F36" s="34">
        <v>0.17839706999999999</v>
      </c>
      <c r="G36" s="34">
        <v>0.17830194999999999</v>
      </c>
      <c r="H36" s="34">
        <v>0.177898962126087</v>
      </c>
      <c r="J36">
        <f t="shared" si="2"/>
        <v>1.4109300000000047E-3</v>
      </c>
      <c r="K36">
        <f t="shared" si="8"/>
        <v>1.5060500000000088E-3</v>
      </c>
      <c r="L36">
        <f t="shared" si="9"/>
        <v>1.9090378739129998E-3</v>
      </c>
      <c r="N36" s="51">
        <f t="shared" si="13"/>
        <v>-7.8468699946609988E-3</v>
      </c>
      <c r="O36" s="51">
        <f t="shared" si="14"/>
        <v>-8.3758787150739061E-3</v>
      </c>
      <c r="P36" s="51">
        <f t="shared" si="15"/>
        <v>-1.0617090863103976E-2</v>
      </c>
    </row>
    <row r="37" spans="1:16" ht="19" x14ac:dyDescent="0.25">
      <c r="A37">
        <v>40</v>
      </c>
      <c r="C37">
        <v>8</v>
      </c>
      <c r="D37">
        <f t="shared" si="1"/>
        <v>6.349999999999989E-2</v>
      </c>
      <c r="E37">
        <v>0.18730000000000002</v>
      </c>
      <c r="F37" s="34">
        <v>0.18470111</v>
      </c>
      <c r="G37" s="34">
        <v>0.18464457000000001</v>
      </c>
      <c r="H37" s="34">
        <v>0.18332590200656601</v>
      </c>
      <c r="J37">
        <f t="shared" si="2"/>
        <v>2.5988900000000204E-3</v>
      </c>
      <c r="K37">
        <f t="shared" si="8"/>
        <v>2.6554300000000142E-3</v>
      </c>
      <c r="L37">
        <f t="shared" si="9"/>
        <v>3.9740979934340115E-3</v>
      </c>
      <c r="N37" s="51">
        <f t="shared" si="13"/>
        <v>-1.3875547250400534E-2</v>
      </c>
      <c r="O37" s="51">
        <f t="shared" si="14"/>
        <v>-1.4177415910304398E-2</v>
      </c>
      <c r="P37" s="51">
        <f t="shared" si="15"/>
        <v>-2.1217821641398883E-2</v>
      </c>
    </row>
    <row r="38" spans="1:16" ht="19" x14ac:dyDescent="0.25">
      <c r="A38">
        <v>40</v>
      </c>
      <c r="C38">
        <v>8</v>
      </c>
      <c r="D38">
        <f t="shared" si="1"/>
        <v>6.349999999999989E-2</v>
      </c>
      <c r="E38">
        <v>0.18730000000000002</v>
      </c>
      <c r="F38" s="34">
        <v>0.18972947000000001</v>
      </c>
      <c r="G38" s="34">
        <v>0.18970579000000001</v>
      </c>
      <c r="H38" s="34">
        <v>0.18733362211579699</v>
      </c>
      <c r="J38">
        <f t="shared" si="2"/>
        <v>2.4294699999999891E-3</v>
      </c>
      <c r="K38">
        <f t="shared" si="8"/>
        <v>2.405789999999991E-3</v>
      </c>
      <c r="L38">
        <f t="shared" si="9"/>
        <v>3.3622115796966279E-5</v>
      </c>
      <c r="N38" s="51">
        <f t="shared" si="13"/>
        <v>1.2971009076348045E-2</v>
      </c>
      <c r="O38" s="51">
        <f t="shared" si="14"/>
        <v>1.2844580886278647E-2</v>
      </c>
      <c r="P38" s="51">
        <f t="shared" si="15"/>
        <v>1.7950942763996942E-4</v>
      </c>
    </row>
    <row r="39" spans="1:16" ht="19" x14ac:dyDescent="0.25">
      <c r="A39">
        <v>40</v>
      </c>
      <c r="C39">
        <v>10</v>
      </c>
      <c r="D39">
        <f t="shared" si="1"/>
        <v>1</v>
      </c>
      <c r="E39">
        <v>0</v>
      </c>
      <c r="F39" s="34">
        <v>0</v>
      </c>
      <c r="G39" s="34">
        <v>0</v>
      </c>
      <c r="H39" s="34">
        <v>0</v>
      </c>
      <c r="J39">
        <f t="shared" si="2"/>
        <v>0</v>
      </c>
      <c r="K39">
        <f t="shared" si="8"/>
        <v>0</v>
      </c>
      <c r="L39">
        <f t="shared" si="9"/>
        <v>0</v>
      </c>
      <c r="N39" s="51">
        <v>0</v>
      </c>
      <c r="O39" s="51">
        <v>0</v>
      </c>
      <c r="P39" s="51">
        <v>0</v>
      </c>
    </row>
    <row r="40" spans="1:16" ht="19" x14ac:dyDescent="0.25">
      <c r="A40">
        <v>40</v>
      </c>
      <c r="C40">
        <v>10</v>
      </c>
      <c r="D40">
        <f t="shared" si="1"/>
        <v>0.59543199999999996</v>
      </c>
      <c r="E40">
        <v>0.10114200000000001</v>
      </c>
      <c r="F40" s="34">
        <v>9.2905000000000001E-2</v>
      </c>
      <c r="G40" s="34">
        <v>9.2204179999999997E-2</v>
      </c>
      <c r="H40" s="34">
        <v>9.3808335639950502E-2</v>
      </c>
      <c r="J40">
        <f t="shared" si="2"/>
        <v>8.2370000000000082E-3</v>
      </c>
      <c r="K40">
        <f t="shared" si="8"/>
        <v>8.937820000000013E-3</v>
      </c>
      <c r="L40">
        <f t="shared" si="9"/>
        <v>7.3336643600495077E-3</v>
      </c>
      <c r="N40" s="51">
        <f>(F40-$E40)/$E40</f>
        <v>-8.1439955705839395E-2</v>
      </c>
      <c r="O40" s="51">
        <f>(G40-$E40)/$E40</f>
        <v>-8.8369025726206835E-2</v>
      </c>
      <c r="P40" s="51">
        <f>(H40-$E40)/$E40</f>
        <v>-7.2508595440563831E-2</v>
      </c>
    </row>
    <row r="41" spans="1:16" ht="19" x14ac:dyDescent="0.25">
      <c r="A41">
        <v>40</v>
      </c>
      <c r="C41">
        <v>10</v>
      </c>
      <c r="D41">
        <f t="shared" si="1"/>
        <v>0.49803600000000003</v>
      </c>
      <c r="E41">
        <v>0.12549099999999999</v>
      </c>
      <c r="F41" s="34">
        <v>0.13632074</v>
      </c>
      <c r="G41" s="34">
        <v>0.13576052</v>
      </c>
      <c r="H41" s="34">
        <v>0.13566595535508999</v>
      </c>
      <c r="J41">
        <f t="shared" si="2"/>
        <v>1.0829740000000004E-2</v>
      </c>
      <c r="K41">
        <f t="shared" si="8"/>
        <v>1.0269520000000004E-2</v>
      </c>
      <c r="L41">
        <f t="shared" si="9"/>
        <v>1.0174955355089998E-2</v>
      </c>
      <c r="N41" s="51">
        <f t="shared" ref="N41:N47" si="16">(F41-$E41)/$E41</f>
        <v>8.6298937772429932E-2</v>
      </c>
      <c r="O41" s="51">
        <f t="shared" ref="O41:O47" si="17">(G41-$E41)/$E41</f>
        <v>8.1834713246368304E-2</v>
      </c>
      <c r="P41" s="51">
        <f t="shared" ref="P41:P47" si="18">(H41-$E41)/$E41</f>
        <v>8.1081156059717427E-2</v>
      </c>
    </row>
    <row r="42" spans="1:16" ht="19" x14ac:dyDescent="0.25">
      <c r="A42">
        <v>40</v>
      </c>
      <c r="C42">
        <v>10</v>
      </c>
      <c r="D42">
        <f t="shared" si="1"/>
        <v>0.37067199999999989</v>
      </c>
      <c r="E42">
        <v>0.15733200000000003</v>
      </c>
      <c r="F42" s="34">
        <v>0.16147368000000001</v>
      </c>
      <c r="G42" s="34">
        <v>0.16113308000000001</v>
      </c>
      <c r="H42" s="34">
        <v>0.160362692892102</v>
      </c>
      <c r="J42">
        <f t="shared" si="2"/>
        <v>4.1416799999999809E-3</v>
      </c>
      <c r="K42">
        <f t="shared" si="8"/>
        <v>3.8010799999999845E-3</v>
      </c>
      <c r="L42">
        <f t="shared" si="9"/>
        <v>3.0306928921019771E-3</v>
      </c>
      <c r="N42" s="51">
        <f t="shared" si="16"/>
        <v>2.6324460376782727E-2</v>
      </c>
      <c r="O42" s="51">
        <f t="shared" si="17"/>
        <v>2.415961152213144E-2</v>
      </c>
      <c r="P42" s="51">
        <f t="shared" si="18"/>
        <v>1.9263041797612544E-2</v>
      </c>
    </row>
    <row r="43" spans="1:16" ht="19" x14ac:dyDescent="0.25">
      <c r="A43">
        <v>40</v>
      </c>
      <c r="C43">
        <v>10</v>
      </c>
      <c r="D43">
        <f t="shared" si="1"/>
        <v>0.28076800000000002</v>
      </c>
      <c r="E43">
        <v>0.179808</v>
      </c>
      <c r="F43" s="34">
        <v>0.17788469000000001</v>
      </c>
      <c r="G43" s="34">
        <v>0.17774239</v>
      </c>
      <c r="H43" s="34">
        <v>0.17694502843300799</v>
      </c>
      <c r="J43">
        <f t="shared" si="2"/>
        <v>1.9233099999999836E-3</v>
      </c>
      <c r="K43">
        <f t="shared" si="8"/>
        <v>2.0656099999999955E-3</v>
      </c>
      <c r="L43">
        <f t="shared" si="9"/>
        <v>2.8629715669920008E-3</v>
      </c>
      <c r="N43" s="51">
        <f t="shared" si="16"/>
        <v>-1.069646511834837E-2</v>
      </c>
      <c r="O43" s="51">
        <f t="shared" si="17"/>
        <v>-1.148786483360026E-2</v>
      </c>
      <c r="P43" s="51">
        <f t="shared" si="18"/>
        <v>-1.5922381467965836E-2</v>
      </c>
    </row>
    <row r="44" spans="1:16" ht="19" x14ac:dyDescent="0.25">
      <c r="A44">
        <v>40</v>
      </c>
      <c r="C44">
        <v>10</v>
      </c>
      <c r="D44">
        <f t="shared" si="1"/>
        <v>0.22832399999999992</v>
      </c>
      <c r="E44">
        <v>0.19291900000000001</v>
      </c>
      <c r="F44" s="34">
        <v>0.18943645000000001</v>
      </c>
      <c r="G44" s="34">
        <v>0.18945991000000001</v>
      </c>
      <c r="H44" s="34">
        <v>0.18894962879659399</v>
      </c>
      <c r="J44">
        <f t="shared" si="2"/>
        <v>3.4825500000000009E-3</v>
      </c>
      <c r="K44">
        <f t="shared" si="8"/>
        <v>3.459089999999998E-3</v>
      </c>
      <c r="L44">
        <f t="shared" si="9"/>
        <v>3.9693712034060136E-3</v>
      </c>
      <c r="N44" s="51">
        <f t="shared" si="16"/>
        <v>-1.805187669436396E-2</v>
      </c>
      <c r="O44" s="51">
        <f t="shared" si="17"/>
        <v>-1.7930271253738604E-2</v>
      </c>
      <c r="P44" s="51">
        <f t="shared" si="18"/>
        <v>-2.057532541328751E-2</v>
      </c>
    </row>
    <row r="45" spans="1:16" ht="19" x14ac:dyDescent="0.25">
      <c r="A45">
        <v>40</v>
      </c>
      <c r="C45">
        <v>10</v>
      </c>
      <c r="D45">
        <f t="shared" si="1"/>
        <v>0.19086399999999984</v>
      </c>
      <c r="E45">
        <v>0.20228400000000002</v>
      </c>
      <c r="F45" s="34">
        <v>0.19800887</v>
      </c>
      <c r="G45" s="34">
        <v>0.19816934</v>
      </c>
      <c r="H45" s="34">
        <v>0.198079637450536</v>
      </c>
      <c r="J45">
        <f t="shared" si="2"/>
        <v>4.2751300000000159E-3</v>
      </c>
      <c r="K45">
        <f t="shared" si="8"/>
        <v>4.11466000000002E-3</v>
      </c>
      <c r="L45">
        <f t="shared" si="9"/>
        <v>4.2043625494640191E-3</v>
      </c>
      <c r="N45" s="51">
        <f t="shared" si="16"/>
        <v>-2.1134296335844731E-2</v>
      </c>
      <c r="O45" s="51">
        <f t="shared" si="17"/>
        <v>-2.0341005714737792E-2</v>
      </c>
      <c r="P45" s="51">
        <f t="shared" si="18"/>
        <v>-2.0784454279448788E-2</v>
      </c>
    </row>
    <row r="46" spans="1:16" ht="19" x14ac:dyDescent="0.25">
      <c r="A46">
        <v>40</v>
      </c>
      <c r="C46">
        <v>10</v>
      </c>
      <c r="D46">
        <f t="shared" si="1"/>
        <v>0.17588000000000009</v>
      </c>
      <c r="E46">
        <v>0.20602999999999999</v>
      </c>
      <c r="F46" s="34">
        <v>0.20462289</v>
      </c>
      <c r="G46" s="34">
        <v>0.20489726</v>
      </c>
      <c r="H46" s="34">
        <v>0.205269055676329</v>
      </c>
      <c r="J46">
        <f t="shared" si="2"/>
        <v>1.4071099999999892E-3</v>
      </c>
      <c r="K46">
        <f t="shared" si="8"/>
        <v>1.1327399999999932E-3</v>
      </c>
      <c r="L46">
        <f t="shared" si="9"/>
        <v>7.609443236709923E-4</v>
      </c>
      <c r="N46" s="51">
        <f t="shared" si="16"/>
        <v>-6.829636460709553E-3</v>
      </c>
      <c r="O46" s="51">
        <f t="shared" si="17"/>
        <v>-5.4979371936125475E-3</v>
      </c>
      <c r="P46" s="51">
        <f t="shared" si="18"/>
        <v>-3.6933666149152663E-3</v>
      </c>
    </row>
    <row r="47" spans="1:16" ht="19" x14ac:dyDescent="0.25">
      <c r="A47">
        <v>40</v>
      </c>
      <c r="C47">
        <v>10</v>
      </c>
      <c r="D47">
        <f t="shared" si="1"/>
        <v>0.17588000000000009</v>
      </c>
      <c r="E47">
        <v>0.20602999999999999</v>
      </c>
      <c r="F47" s="34">
        <v>0.20988082999999999</v>
      </c>
      <c r="G47" s="34">
        <v>0.21025082</v>
      </c>
      <c r="H47" s="34">
        <v>0.21107811363276299</v>
      </c>
      <c r="J47">
        <f t="shared" si="2"/>
        <v>3.8508299999999995E-3</v>
      </c>
      <c r="K47">
        <f t="shared" si="8"/>
        <v>4.220820000000014E-3</v>
      </c>
      <c r="L47">
        <f t="shared" si="9"/>
        <v>5.0481136327630016E-3</v>
      </c>
      <c r="N47" s="51">
        <f t="shared" si="16"/>
        <v>1.8690627578507982E-2</v>
      </c>
      <c r="O47" s="51">
        <f t="shared" si="17"/>
        <v>2.0486434014463983E-2</v>
      </c>
      <c r="P47" s="51">
        <f t="shared" si="18"/>
        <v>2.4501837755487074E-2</v>
      </c>
    </row>
    <row r="48" spans="1:16" ht="19" x14ac:dyDescent="0.25">
      <c r="A48">
        <v>2</v>
      </c>
      <c r="B48" t="s">
        <v>13</v>
      </c>
      <c r="C48">
        <v>0.5</v>
      </c>
      <c r="D48">
        <f t="shared" si="1"/>
        <v>1</v>
      </c>
      <c r="E48">
        <v>0</v>
      </c>
      <c r="F48" s="34">
        <v>0</v>
      </c>
      <c r="G48" s="34">
        <v>0</v>
      </c>
      <c r="H48" s="34">
        <v>0</v>
      </c>
      <c r="J48">
        <f t="shared" si="2"/>
        <v>0</v>
      </c>
      <c r="K48">
        <f t="shared" si="8"/>
        <v>0</v>
      </c>
      <c r="L48">
        <f t="shared" si="9"/>
        <v>0</v>
      </c>
      <c r="N48" s="51">
        <v>0</v>
      </c>
      <c r="O48" s="51">
        <v>0</v>
      </c>
      <c r="P48" s="51">
        <v>0</v>
      </c>
    </row>
    <row r="49" spans="1:16" ht="19" x14ac:dyDescent="0.25">
      <c r="A49">
        <v>2</v>
      </c>
      <c r="C49">
        <v>0.5</v>
      </c>
      <c r="D49">
        <f t="shared" si="1"/>
        <v>0.65999999999999992</v>
      </c>
      <c r="E49">
        <v>8.5000000000000006E-2</v>
      </c>
      <c r="F49" s="34">
        <v>7.1915809999999997E-2</v>
      </c>
      <c r="G49" s="34">
        <v>7.367224E-2</v>
      </c>
      <c r="H49" s="34">
        <v>7.7015386736212402E-2</v>
      </c>
      <c r="J49">
        <f t="shared" si="2"/>
        <v>1.3084190000000009E-2</v>
      </c>
      <c r="K49">
        <f t="shared" si="8"/>
        <v>1.1327760000000006E-2</v>
      </c>
      <c r="L49">
        <f t="shared" si="9"/>
        <v>7.9846132637876044E-3</v>
      </c>
      <c r="N49" s="51">
        <f>(F49-$E49)/$E49</f>
        <v>-0.15393164705882362</v>
      </c>
      <c r="O49" s="51">
        <f t="shared" ref="O49:P58" si="19">(G49-$E49)/$E49</f>
        <v>-0.13326776470588242</v>
      </c>
      <c r="P49" s="51">
        <f t="shared" si="19"/>
        <v>-9.3936626632795339E-2</v>
      </c>
    </row>
    <row r="50" spans="1:16" ht="19" x14ac:dyDescent="0.25">
      <c r="A50">
        <v>2</v>
      </c>
      <c r="C50">
        <v>0.5</v>
      </c>
      <c r="D50">
        <f t="shared" si="1"/>
        <v>0.5</v>
      </c>
      <c r="E50">
        <v>0.125</v>
      </c>
      <c r="F50" s="34">
        <v>0.11394627</v>
      </c>
      <c r="G50" s="34">
        <v>0.1157046</v>
      </c>
      <c r="H50" s="34">
        <v>0.117797713096638</v>
      </c>
      <c r="J50">
        <f t="shared" si="2"/>
        <v>1.1053729999999998E-2</v>
      </c>
      <c r="K50">
        <f t="shared" si="8"/>
        <v>9.2953999999999953E-3</v>
      </c>
      <c r="L50">
        <f t="shared" si="9"/>
        <v>7.2022869033619985E-3</v>
      </c>
      <c r="N50" s="51">
        <f t="shared" ref="N50:N58" si="20">(F50-$E50)/$E50</f>
        <v>-8.8429839999999982E-2</v>
      </c>
      <c r="O50" s="51">
        <f t="shared" si="19"/>
        <v>-7.4363199999999963E-2</v>
      </c>
      <c r="P50" s="51">
        <f t="shared" si="19"/>
        <v>-5.7618295226895988E-2</v>
      </c>
    </row>
    <row r="51" spans="1:16" ht="19" x14ac:dyDescent="0.25">
      <c r="A51">
        <v>2</v>
      </c>
      <c r="C51">
        <v>0.5</v>
      </c>
      <c r="D51">
        <f t="shared" si="1"/>
        <v>0.4</v>
      </c>
      <c r="E51">
        <v>0.15</v>
      </c>
      <c r="F51" s="34">
        <v>0.16099105999999999</v>
      </c>
      <c r="G51" s="34">
        <v>0.16188480999999999</v>
      </c>
      <c r="H51" s="34">
        <v>0.16191377125788001</v>
      </c>
      <c r="J51">
        <f t="shared" si="2"/>
        <v>1.0991059999999997E-2</v>
      </c>
      <c r="K51">
        <f t="shared" si="8"/>
        <v>1.1884809999999996E-2</v>
      </c>
      <c r="L51">
        <f t="shared" si="9"/>
        <v>1.1913771257880013E-2</v>
      </c>
      <c r="N51" s="51">
        <f t="shared" si="20"/>
        <v>7.3273733333333313E-2</v>
      </c>
      <c r="O51" s="51">
        <f t="shared" si="19"/>
        <v>7.9232066666666642E-2</v>
      </c>
      <c r="P51" s="51">
        <f t="shared" si="19"/>
        <v>7.9425141719200093E-2</v>
      </c>
    </row>
    <row r="52" spans="1:16" ht="19" x14ac:dyDescent="0.25">
      <c r="A52">
        <v>2</v>
      </c>
      <c r="C52">
        <v>0.5</v>
      </c>
      <c r="D52">
        <f t="shared" si="1"/>
        <v>0.30000000000000004</v>
      </c>
      <c r="E52">
        <v>0.17499999999999999</v>
      </c>
      <c r="F52" s="34">
        <v>0.18668287</v>
      </c>
      <c r="G52" s="34">
        <v>0.18672707999999999</v>
      </c>
      <c r="H52" s="34">
        <v>0.18595541581658401</v>
      </c>
      <c r="J52">
        <f t="shared" si="2"/>
        <v>1.1682870000000012E-2</v>
      </c>
      <c r="K52">
        <f t="shared" si="8"/>
        <v>1.1727080000000001E-2</v>
      </c>
      <c r="L52">
        <f t="shared" si="9"/>
        <v>1.0955415816584019E-2</v>
      </c>
      <c r="N52" s="51">
        <f t="shared" si="20"/>
        <v>6.6759257142857215E-2</v>
      </c>
      <c r="O52" s="51">
        <f t="shared" si="19"/>
        <v>6.7011885714285721E-2</v>
      </c>
      <c r="P52" s="51">
        <f t="shared" si="19"/>
        <v>6.2602376094765821E-2</v>
      </c>
    </row>
    <row r="53" spans="1:16" ht="19" x14ac:dyDescent="0.25">
      <c r="A53">
        <v>2</v>
      </c>
      <c r="C53">
        <v>0.5</v>
      </c>
      <c r="D53">
        <f t="shared" si="1"/>
        <v>0.19999999999999996</v>
      </c>
      <c r="E53">
        <v>0.2</v>
      </c>
      <c r="F53" s="34">
        <v>0.20287042999999999</v>
      </c>
      <c r="G53" s="34">
        <v>0.20224497999999999</v>
      </c>
      <c r="H53" s="34">
        <v>0.201224718744346</v>
      </c>
      <c r="J53">
        <f t="shared" si="2"/>
        <v>2.8704299999999794E-3</v>
      </c>
      <c r="K53">
        <f t="shared" si="8"/>
        <v>2.2449799999999798E-3</v>
      </c>
      <c r="L53">
        <f t="shared" si="9"/>
        <v>1.2247187443459873E-3</v>
      </c>
      <c r="N53" s="51">
        <f t="shared" si="20"/>
        <v>1.4352149999999897E-2</v>
      </c>
      <c r="O53" s="51">
        <f t="shared" si="19"/>
        <v>1.1224899999999899E-2</v>
      </c>
      <c r="P53" s="51">
        <f t="shared" si="19"/>
        <v>6.1235937217299363E-3</v>
      </c>
    </row>
    <row r="54" spans="1:16" ht="19" x14ac:dyDescent="0.25">
      <c r="A54">
        <v>2</v>
      </c>
      <c r="C54">
        <v>0.5</v>
      </c>
      <c r="D54">
        <f t="shared" si="1"/>
        <v>0.16000000000000003</v>
      </c>
      <c r="E54">
        <v>0.21</v>
      </c>
      <c r="F54" s="34">
        <v>0.21400443</v>
      </c>
      <c r="G54" s="34">
        <v>0.21285872</v>
      </c>
      <c r="H54" s="34">
        <v>0.211771960951319</v>
      </c>
      <c r="J54">
        <f t="shared" si="2"/>
        <v>4.0044300000000033E-3</v>
      </c>
      <c r="K54">
        <f t="shared" si="8"/>
        <v>2.858720000000009E-3</v>
      </c>
      <c r="L54">
        <f t="shared" si="9"/>
        <v>1.7719609513190127E-3</v>
      </c>
      <c r="N54" s="51">
        <f t="shared" si="20"/>
        <v>1.9068714285714303E-2</v>
      </c>
      <c r="O54" s="51">
        <f t="shared" si="19"/>
        <v>1.3612952380952425E-2</v>
      </c>
      <c r="P54" s="51">
        <f t="shared" si="19"/>
        <v>8.4379092919952981E-3</v>
      </c>
    </row>
    <row r="55" spans="1:16" ht="19" x14ac:dyDescent="0.25">
      <c r="A55">
        <v>2</v>
      </c>
      <c r="C55">
        <v>0.5</v>
      </c>
      <c r="D55">
        <f t="shared" si="1"/>
        <v>0.12</v>
      </c>
      <c r="E55">
        <v>0.22</v>
      </c>
      <c r="F55" s="34">
        <v>0.22213184</v>
      </c>
      <c r="G55" s="34">
        <v>0.22057588</v>
      </c>
      <c r="H55" s="34">
        <v>0.219452067855467</v>
      </c>
      <c r="J55">
        <f t="shared" si="2"/>
        <v>2.131839999999996E-3</v>
      </c>
      <c r="K55">
        <f t="shared" si="8"/>
        <v>5.7588000000000084E-4</v>
      </c>
      <c r="L55">
        <f t="shared" si="9"/>
        <v>5.4793214453299766E-4</v>
      </c>
      <c r="N55" s="51">
        <f t="shared" si="20"/>
        <v>9.6901818181817992E-3</v>
      </c>
      <c r="O55" s="51">
        <f t="shared" si="19"/>
        <v>2.6176363636363676E-3</v>
      </c>
      <c r="P55" s="51">
        <f t="shared" si="19"/>
        <v>-2.4906006569681712E-3</v>
      </c>
    </row>
    <row r="56" spans="1:16" ht="19" x14ac:dyDescent="0.25">
      <c r="A56">
        <v>2</v>
      </c>
      <c r="C56">
        <v>0.5</v>
      </c>
      <c r="D56">
        <f t="shared" si="1"/>
        <v>7.999999999999996E-2</v>
      </c>
      <c r="E56">
        <v>0.23</v>
      </c>
      <c r="F56" s="34">
        <v>0.22832562000000001</v>
      </c>
      <c r="G56" s="34">
        <v>0.22643984</v>
      </c>
      <c r="H56" s="34">
        <v>0.22524882253627801</v>
      </c>
      <c r="J56">
        <f t="shared" si="2"/>
        <v>1.6743800000000031E-3</v>
      </c>
      <c r="K56">
        <f t="shared" si="8"/>
        <v>3.5601600000000067E-3</v>
      </c>
      <c r="L56">
        <f t="shared" si="9"/>
        <v>4.7511774637220006E-3</v>
      </c>
      <c r="N56" s="51">
        <f t="shared" si="20"/>
        <v>-7.2799130434782738E-3</v>
      </c>
      <c r="O56" s="51">
        <f t="shared" si="19"/>
        <v>-1.5478956521739159E-2</v>
      </c>
      <c r="P56" s="51">
        <f t="shared" si="19"/>
        <v>-2.0657293320530436E-2</v>
      </c>
    </row>
    <row r="57" spans="1:16" ht="19" x14ac:dyDescent="0.25">
      <c r="A57">
        <v>2</v>
      </c>
      <c r="C57">
        <v>0.5</v>
      </c>
      <c r="D57">
        <f t="shared" si="1"/>
        <v>4.0000000000000036E-2</v>
      </c>
      <c r="E57">
        <v>0.24</v>
      </c>
      <c r="F57" s="34">
        <v>0.23320247</v>
      </c>
      <c r="G57" s="34">
        <v>0.23104657000000001</v>
      </c>
      <c r="H57" s="34">
        <v>0.22973818340031499</v>
      </c>
      <c r="J57">
        <f t="shared" si="2"/>
        <v>6.7975299999999961E-3</v>
      </c>
      <c r="K57">
        <f t="shared" si="8"/>
        <v>8.9534299999999845E-3</v>
      </c>
      <c r="L57">
        <f t="shared" si="9"/>
        <v>1.0261816599685003E-2</v>
      </c>
      <c r="N57" s="51">
        <f t="shared" si="20"/>
        <v>-2.8323041666666653E-2</v>
      </c>
      <c r="O57" s="51">
        <f t="shared" si="19"/>
        <v>-3.7305958333333271E-2</v>
      </c>
      <c r="P57" s="51">
        <f t="shared" si="19"/>
        <v>-4.2757569165354184E-2</v>
      </c>
    </row>
    <row r="58" spans="1:16" ht="19" x14ac:dyDescent="0.25">
      <c r="A58">
        <v>2</v>
      </c>
      <c r="C58">
        <v>0.5</v>
      </c>
      <c r="D58">
        <f t="shared" si="1"/>
        <v>4.0000000000000036E-2</v>
      </c>
      <c r="E58">
        <v>0.24</v>
      </c>
      <c r="F58" s="34">
        <v>0.24039083999999999</v>
      </c>
      <c r="G58" s="34">
        <v>0.23782014000000001</v>
      </c>
      <c r="H58" s="34">
        <v>0.23612151330189801</v>
      </c>
      <c r="J58">
        <f t="shared" si="2"/>
        <v>3.9084000000000341E-4</v>
      </c>
      <c r="K58">
        <f t="shared" si="8"/>
        <v>2.1798599999999779E-3</v>
      </c>
      <c r="L58">
        <f t="shared" si="9"/>
        <v>3.8784866981019794E-3</v>
      </c>
      <c r="N58" s="51">
        <f t="shared" si="20"/>
        <v>1.6285000000000143E-3</v>
      </c>
      <c r="O58" s="51">
        <f t="shared" si="19"/>
        <v>-9.0827499999999086E-3</v>
      </c>
      <c r="P58" s="51">
        <f t="shared" si="19"/>
        <v>-1.6160361242091581E-2</v>
      </c>
    </row>
    <row r="59" spans="1:16" ht="19" x14ac:dyDescent="0.25">
      <c r="A59">
        <v>2</v>
      </c>
      <c r="C59">
        <v>2</v>
      </c>
      <c r="D59">
        <f t="shared" si="1"/>
        <v>1</v>
      </c>
      <c r="E59">
        <v>0</v>
      </c>
      <c r="F59" s="34">
        <v>0</v>
      </c>
      <c r="G59" s="34">
        <v>0</v>
      </c>
      <c r="H59" s="34">
        <v>0</v>
      </c>
      <c r="J59">
        <f t="shared" si="2"/>
        <v>0</v>
      </c>
      <c r="K59">
        <f t="shared" si="8"/>
        <v>0</v>
      </c>
      <c r="L59">
        <f t="shared" si="9"/>
        <v>0</v>
      </c>
      <c r="N59" s="51">
        <v>0</v>
      </c>
      <c r="O59" s="51">
        <v>0</v>
      </c>
      <c r="P59" s="51">
        <v>0</v>
      </c>
    </row>
    <row r="60" spans="1:16" ht="19" x14ac:dyDescent="0.25">
      <c r="A60">
        <v>2</v>
      </c>
      <c r="C60">
        <v>2</v>
      </c>
      <c r="D60">
        <f t="shared" si="1"/>
        <v>0.87</v>
      </c>
      <c r="E60">
        <v>0.13</v>
      </c>
      <c r="F60" s="34">
        <v>0.1318896</v>
      </c>
      <c r="G60" s="34">
        <v>0.12879065000000001</v>
      </c>
      <c r="H60" s="34">
        <v>0.13561547209292299</v>
      </c>
      <c r="J60">
        <f t="shared" si="2"/>
        <v>1.8895999999999913E-3</v>
      </c>
      <c r="K60">
        <f t="shared" si="8"/>
        <v>1.2093499999999979E-3</v>
      </c>
      <c r="L60">
        <f t="shared" si="9"/>
        <v>5.6154720929229851E-3</v>
      </c>
      <c r="N60" s="51">
        <f>(F60-$E60)/$E60</f>
        <v>1.4535384615384547E-2</v>
      </c>
      <c r="O60" s="51">
        <f t="shared" ref="O60:P69" si="21">(G60-$E60)/$E60</f>
        <v>-9.3026923076922913E-3</v>
      </c>
      <c r="P60" s="51">
        <f t="shared" si="21"/>
        <v>4.3195939176330654E-2</v>
      </c>
    </row>
    <row r="61" spans="1:16" ht="19" x14ac:dyDescent="0.25">
      <c r="A61">
        <v>2</v>
      </c>
      <c r="C61">
        <v>2</v>
      </c>
      <c r="D61">
        <f t="shared" si="1"/>
        <v>0.75</v>
      </c>
      <c r="E61">
        <v>0.25</v>
      </c>
      <c r="F61" s="34">
        <v>0.22413606999999999</v>
      </c>
      <c r="G61" s="34">
        <v>0.22017067000000001</v>
      </c>
      <c r="H61" s="34">
        <v>0.22572740061534799</v>
      </c>
      <c r="J61">
        <f t="shared" si="2"/>
        <v>2.5863930000000007E-2</v>
      </c>
      <c r="K61">
        <f t="shared" si="8"/>
        <v>2.9829329999999987E-2</v>
      </c>
      <c r="L61">
        <f t="shared" si="9"/>
        <v>2.4272599384652011E-2</v>
      </c>
      <c r="N61" s="51">
        <f t="shared" ref="N61:N69" si="22">(F61-$E61)/$E61</f>
        <v>-0.10345572000000003</v>
      </c>
      <c r="O61" s="51">
        <f t="shared" si="21"/>
        <v>-0.11931731999999995</v>
      </c>
      <c r="P61" s="51">
        <f t="shared" si="21"/>
        <v>-9.7090397538608042E-2</v>
      </c>
    </row>
    <row r="62" spans="1:16" ht="19" x14ac:dyDescent="0.25">
      <c r="A62">
        <v>2</v>
      </c>
      <c r="C62">
        <v>2</v>
      </c>
      <c r="D62">
        <f t="shared" si="1"/>
        <v>0.67500000000000004</v>
      </c>
      <c r="E62">
        <v>0.32500000000000001</v>
      </c>
      <c r="F62" s="34">
        <v>0.34467144</v>
      </c>
      <c r="G62" s="34">
        <v>0.34122386999999998</v>
      </c>
      <c r="H62" s="34">
        <v>0.34142972924065401</v>
      </c>
      <c r="J62">
        <f t="shared" si="2"/>
        <v>1.9671439999999984E-2</v>
      </c>
      <c r="K62">
        <f t="shared" si="8"/>
        <v>1.6223869999999974E-2</v>
      </c>
      <c r="L62">
        <f t="shared" si="9"/>
        <v>1.6429729240654001E-2</v>
      </c>
      <c r="N62" s="51">
        <f t="shared" si="22"/>
        <v>6.0527507692307643E-2</v>
      </c>
      <c r="O62" s="51">
        <f t="shared" si="21"/>
        <v>4.9919599999999918E-2</v>
      </c>
      <c r="P62" s="51">
        <f t="shared" si="21"/>
        <v>5.0553013048166152E-2</v>
      </c>
    </row>
    <row r="63" spans="1:16" ht="19" x14ac:dyDescent="0.25">
      <c r="A63">
        <v>2</v>
      </c>
      <c r="C63">
        <v>2</v>
      </c>
      <c r="D63">
        <f t="shared" si="1"/>
        <v>0.61499999999999999</v>
      </c>
      <c r="E63">
        <v>0.38500000000000001</v>
      </c>
      <c r="F63" s="34">
        <v>0.41995165000000001</v>
      </c>
      <c r="G63" s="34">
        <v>0.41779365000000002</v>
      </c>
      <c r="H63" s="34">
        <v>0.414705150258243</v>
      </c>
      <c r="J63">
        <f t="shared" si="2"/>
        <v>3.4951650000000001E-2</v>
      </c>
      <c r="K63">
        <f t="shared" si="8"/>
        <v>3.2793650000000008E-2</v>
      </c>
      <c r="L63">
        <f t="shared" si="9"/>
        <v>2.9705150258242996E-2</v>
      </c>
      <c r="N63" s="51">
        <f t="shared" si="22"/>
        <v>9.0783506493506499E-2</v>
      </c>
      <c r="O63" s="51">
        <f t="shared" si="21"/>
        <v>8.5178311688311706E-2</v>
      </c>
      <c r="P63" s="51">
        <f t="shared" si="21"/>
        <v>7.7156234436994792E-2</v>
      </c>
    </row>
    <row r="64" spans="1:16" ht="19" x14ac:dyDescent="0.25">
      <c r="A64">
        <v>2</v>
      </c>
      <c r="C64">
        <v>2</v>
      </c>
      <c r="D64">
        <f t="shared" si="1"/>
        <v>0.54</v>
      </c>
      <c r="E64">
        <v>0.46</v>
      </c>
      <c r="F64" s="34">
        <v>0.47143508000000001</v>
      </c>
      <c r="G64" s="34">
        <v>0.47059367000000002</v>
      </c>
      <c r="H64" s="34">
        <v>0.46641241581659099</v>
      </c>
      <c r="J64">
        <f t="shared" si="2"/>
        <v>1.1435079999999986E-2</v>
      </c>
      <c r="K64">
        <f t="shared" si="8"/>
        <v>1.0593669999999999E-2</v>
      </c>
      <c r="L64">
        <f t="shared" si="9"/>
        <v>6.4124158165909662E-3</v>
      </c>
      <c r="N64" s="51">
        <f t="shared" si="22"/>
        <v>2.4858869565217361E-2</v>
      </c>
      <c r="O64" s="51">
        <f t="shared" si="21"/>
        <v>2.3029717391304345E-2</v>
      </c>
      <c r="P64" s="51">
        <f t="shared" si="21"/>
        <v>1.3940034383893404E-2</v>
      </c>
    </row>
    <row r="65" spans="1:16" ht="19" x14ac:dyDescent="0.25">
      <c r="A65">
        <v>2</v>
      </c>
      <c r="C65">
        <v>2</v>
      </c>
      <c r="D65">
        <f t="shared" si="1"/>
        <v>0.47499999999999998</v>
      </c>
      <c r="E65">
        <v>0.52500000000000002</v>
      </c>
      <c r="F65" s="34">
        <v>0.50886527999999998</v>
      </c>
      <c r="G65" s="34">
        <v>0.50920513000000001</v>
      </c>
      <c r="H65" s="34">
        <v>0.50540075630587999</v>
      </c>
      <c r="J65">
        <f t="shared" si="2"/>
        <v>1.6134720000000047E-2</v>
      </c>
      <c r="K65">
        <f t="shared" si="8"/>
        <v>1.5794870000000016E-2</v>
      </c>
      <c r="L65">
        <f t="shared" si="9"/>
        <v>1.9599243694120028E-2</v>
      </c>
      <c r="N65" s="51">
        <f t="shared" si="22"/>
        <v>-3.0732800000000088E-2</v>
      </c>
      <c r="O65" s="51">
        <f t="shared" si="21"/>
        <v>-3.0085466666666696E-2</v>
      </c>
      <c r="P65" s="51">
        <f t="shared" si="21"/>
        <v>-3.7331892750704816E-2</v>
      </c>
    </row>
    <row r="66" spans="1:16" ht="19" x14ac:dyDescent="0.25">
      <c r="A66">
        <v>2</v>
      </c>
      <c r="C66">
        <v>2</v>
      </c>
      <c r="D66">
        <f t="shared" si="1"/>
        <v>0.43999999999999995</v>
      </c>
      <c r="E66">
        <v>0.56000000000000005</v>
      </c>
      <c r="F66" s="34">
        <v>0.53730531999999998</v>
      </c>
      <c r="G66" s="34">
        <v>0.53866979999999998</v>
      </c>
      <c r="H66" s="34">
        <v>0.53614986882901206</v>
      </c>
      <c r="J66">
        <f t="shared" si="2"/>
        <v>2.2694680000000078E-2</v>
      </c>
      <c r="K66">
        <f t="shared" si="8"/>
        <v>2.1330200000000077E-2</v>
      </c>
      <c r="L66">
        <f t="shared" si="9"/>
        <v>2.3850131170987998E-2</v>
      </c>
      <c r="N66" s="51">
        <f t="shared" si="22"/>
        <v>-4.0526214285714422E-2</v>
      </c>
      <c r="O66" s="51">
        <f t="shared" si="21"/>
        <v>-3.8089642857142988E-2</v>
      </c>
      <c r="P66" s="51">
        <f t="shared" si="21"/>
        <v>-4.258951994819285E-2</v>
      </c>
    </row>
    <row r="67" spans="1:16" ht="19" x14ac:dyDescent="0.25">
      <c r="A67">
        <v>2</v>
      </c>
      <c r="C67">
        <v>2</v>
      </c>
      <c r="D67">
        <f t="shared" si="1"/>
        <v>0.42000000000000004</v>
      </c>
      <c r="E67">
        <v>0.57999999999999996</v>
      </c>
      <c r="F67" s="34">
        <v>0.55964687999999996</v>
      </c>
      <c r="G67" s="34">
        <v>0.56189367999999995</v>
      </c>
      <c r="H67" s="34">
        <v>0.56120236542565105</v>
      </c>
      <c r="J67">
        <f t="shared" si="2"/>
        <v>2.0353120000000002E-2</v>
      </c>
      <c r="K67">
        <f t="shared" si="8"/>
        <v>1.8106320000000009E-2</v>
      </c>
      <c r="L67">
        <f t="shared" si="9"/>
        <v>1.8797634574348909E-2</v>
      </c>
      <c r="N67" s="51">
        <f t="shared" si="22"/>
        <v>-3.5091586206896556E-2</v>
      </c>
      <c r="O67" s="51">
        <f t="shared" si="21"/>
        <v>-3.1217793103448292E-2</v>
      </c>
      <c r="P67" s="51">
        <f t="shared" si="21"/>
        <v>-3.2409714783360188E-2</v>
      </c>
    </row>
    <row r="68" spans="1:16" ht="19" x14ac:dyDescent="0.25">
      <c r="A68">
        <v>2</v>
      </c>
      <c r="C68">
        <v>2</v>
      </c>
      <c r="D68">
        <f t="shared" ref="D68:D78" si="23">(C68-A68*E68)/C68</f>
        <v>0.41500000000000004</v>
      </c>
      <c r="E68">
        <v>0.58499999999999996</v>
      </c>
      <c r="F68" s="34">
        <v>0.57766156999999996</v>
      </c>
      <c r="G68" s="34">
        <v>0.58066967000000003</v>
      </c>
      <c r="H68" s="34">
        <v>0.58212272311505198</v>
      </c>
      <c r="J68">
        <f t="shared" ref="J68:J131" si="24">ABS(F68-$E68)</f>
        <v>7.3384300000000069E-3</v>
      </c>
      <c r="K68">
        <f t="shared" si="8"/>
        <v>4.3303299999999378E-3</v>
      </c>
      <c r="L68">
        <f t="shared" si="9"/>
        <v>2.8772768849479879E-3</v>
      </c>
      <c r="N68" s="51">
        <f t="shared" si="22"/>
        <v>-1.2544324786324799E-2</v>
      </c>
      <c r="O68" s="51">
        <f t="shared" si="21"/>
        <v>-7.4022735042733982E-3</v>
      </c>
      <c r="P68" s="51">
        <f t="shared" si="21"/>
        <v>-4.9184220255521164E-3</v>
      </c>
    </row>
    <row r="69" spans="1:16" ht="19" x14ac:dyDescent="0.25">
      <c r="A69">
        <v>2</v>
      </c>
      <c r="C69">
        <v>2</v>
      </c>
      <c r="D69">
        <f t="shared" si="23"/>
        <v>0.41500000000000004</v>
      </c>
      <c r="E69">
        <v>0.58499999999999996</v>
      </c>
      <c r="F69" s="34">
        <v>0.60492250999999997</v>
      </c>
      <c r="G69" s="34">
        <v>0.60916760000000003</v>
      </c>
      <c r="H69" s="34">
        <v>0.61533425442290002</v>
      </c>
      <c r="J69">
        <f t="shared" si="24"/>
        <v>1.9922510000000004E-2</v>
      </c>
      <c r="K69">
        <f t="shared" si="8"/>
        <v>2.4167600000000067E-2</v>
      </c>
      <c r="L69">
        <f t="shared" si="9"/>
        <v>3.0334254422900053E-2</v>
      </c>
      <c r="N69" s="51">
        <f t="shared" si="22"/>
        <v>3.4055572649572659E-2</v>
      </c>
      <c r="O69" s="51">
        <f t="shared" si="21"/>
        <v>4.1312136752136866E-2</v>
      </c>
      <c r="P69" s="51">
        <f t="shared" si="21"/>
        <v>5.1853426363931719E-2</v>
      </c>
    </row>
    <row r="70" spans="1:16" ht="19" x14ac:dyDescent="0.25">
      <c r="A70">
        <v>2</v>
      </c>
      <c r="C70">
        <v>3.6</v>
      </c>
      <c r="D70">
        <f t="shared" si="23"/>
        <v>1</v>
      </c>
      <c r="E70">
        <v>0</v>
      </c>
      <c r="F70" s="34">
        <v>0</v>
      </c>
      <c r="G70" s="34">
        <v>0</v>
      </c>
      <c r="H70" s="34">
        <v>0</v>
      </c>
      <c r="J70">
        <f t="shared" si="24"/>
        <v>0</v>
      </c>
      <c r="K70">
        <f t="shared" si="8"/>
        <v>0</v>
      </c>
      <c r="L70">
        <f t="shared" si="9"/>
        <v>0</v>
      </c>
      <c r="N70" s="51">
        <v>0</v>
      </c>
      <c r="O70" s="51">
        <v>0</v>
      </c>
      <c r="P70" s="51">
        <v>0</v>
      </c>
    </row>
    <row r="71" spans="1:16" ht="19" x14ac:dyDescent="0.25">
      <c r="A71">
        <v>2</v>
      </c>
      <c r="C71">
        <v>3.6</v>
      </c>
      <c r="D71">
        <f t="shared" si="23"/>
        <v>0.91666666666666674</v>
      </c>
      <c r="E71">
        <v>0.15</v>
      </c>
      <c r="F71" s="34">
        <v>0.15753233</v>
      </c>
      <c r="G71" s="34">
        <v>0.15425923</v>
      </c>
      <c r="H71" s="34">
        <v>0.160559595169735</v>
      </c>
      <c r="J71">
        <f t="shared" si="24"/>
        <v>7.5323300000000037E-3</v>
      </c>
      <c r="K71">
        <f t="shared" si="8"/>
        <v>4.2592300000000027E-3</v>
      </c>
      <c r="L71">
        <f t="shared" si="9"/>
        <v>1.0559595169735009E-2</v>
      </c>
      <c r="N71" s="51">
        <f>(F71-$E71)/$E71</f>
        <v>5.0215533333333361E-2</v>
      </c>
      <c r="O71" s="51">
        <f>(G71-$E71)/$E71</f>
        <v>2.8394866666666685E-2</v>
      </c>
      <c r="P71" s="51">
        <f>(H71-$E71)/$E71</f>
        <v>7.0397301131566725E-2</v>
      </c>
    </row>
    <row r="72" spans="1:16" ht="19" x14ac:dyDescent="0.25">
      <c r="A72">
        <v>2</v>
      </c>
      <c r="C72">
        <v>3.6</v>
      </c>
      <c r="D72">
        <f t="shared" si="23"/>
        <v>0.8472222222222221</v>
      </c>
      <c r="E72">
        <v>0.27500000000000002</v>
      </c>
      <c r="F72" s="34">
        <v>0.26844435999999999</v>
      </c>
      <c r="G72" s="34">
        <v>0.26450224</v>
      </c>
      <c r="H72" s="34">
        <v>0.26966089208865301</v>
      </c>
      <c r="J72">
        <f t="shared" si="24"/>
        <v>6.5556400000000292E-3</v>
      </c>
      <c r="K72">
        <f t="shared" si="8"/>
        <v>1.0497760000000023E-2</v>
      </c>
      <c r="L72">
        <f t="shared" si="9"/>
        <v>5.3391079113470075E-3</v>
      </c>
      <c r="N72" s="51">
        <f t="shared" ref="N72:N80" si="25">(F72-$E72)/$E72</f>
        <v>-2.3838690909091013E-2</v>
      </c>
      <c r="O72" s="51">
        <f t="shared" ref="O72:O80" si="26">(G72-$E72)/$E72</f>
        <v>-3.8173672727272803E-2</v>
      </c>
      <c r="P72" s="51">
        <f t="shared" ref="P72:P80" si="27">(H72-$E72)/$E72</f>
        <v>-1.9414937859443662E-2</v>
      </c>
    </row>
    <row r="73" spans="1:16" ht="19" x14ac:dyDescent="0.25">
      <c r="A73">
        <v>2</v>
      </c>
      <c r="C73">
        <v>3.6</v>
      </c>
      <c r="D73">
        <f t="shared" si="23"/>
        <v>0.77222222222222225</v>
      </c>
      <c r="E73">
        <v>0.41</v>
      </c>
      <c r="F73" s="34">
        <v>0.41428481</v>
      </c>
      <c r="G73" s="34">
        <v>0.41156798</v>
      </c>
      <c r="H73" s="34">
        <v>0.41171051805088998</v>
      </c>
      <c r="J73">
        <f t="shared" si="24"/>
        <v>4.2848100000000278E-3</v>
      </c>
      <c r="K73">
        <f t="shared" si="8"/>
        <v>1.5679800000000244E-3</v>
      </c>
      <c r="L73">
        <f t="shared" si="9"/>
        <v>1.7105180508900086E-3</v>
      </c>
      <c r="N73" s="51">
        <f t="shared" si="25"/>
        <v>1.0450756097561045E-2</v>
      </c>
      <c r="O73" s="51">
        <f t="shared" si="26"/>
        <v>3.824341463414694E-3</v>
      </c>
      <c r="P73" s="51">
        <f t="shared" si="27"/>
        <v>4.1719952460731917E-3</v>
      </c>
    </row>
    <row r="74" spans="1:16" ht="19" x14ac:dyDescent="0.25">
      <c r="A74">
        <v>2</v>
      </c>
      <c r="C74">
        <v>3.6</v>
      </c>
      <c r="D74">
        <f t="shared" si="23"/>
        <v>0.74444444444444446</v>
      </c>
      <c r="E74">
        <v>0.46</v>
      </c>
      <c r="F74" s="34">
        <v>0.50589989999999996</v>
      </c>
      <c r="G74" s="34">
        <v>0.50519994999999995</v>
      </c>
      <c r="H74" s="34">
        <v>0.50223238680543503</v>
      </c>
      <c r="J74">
        <f t="shared" si="24"/>
        <v>4.5899899999999938E-2</v>
      </c>
      <c r="K74">
        <f t="shared" si="8"/>
        <v>4.5199949999999933E-2</v>
      </c>
      <c r="L74">
        <f t="shared" si="9"/>
        <v>4.2232386805435007E-2</v>
      </c>
      <c r="N74" s="51">
        <f t="shared" si="25"/>
        <v>9.9782391304347684E-2</v>
      </c>
      <c r="O74" s="51">
        <f t="shared" si="26"/>
        <v>9.8260760869565061E-2</v>
      </c>
      <c r="P74" s="51">
        <f t="shared" si="27"/>
        <v>9.1809536533554365E-2</v>
      </c>
    </row>
    <row r="75" spans="1:16" ht="19" x14ac:dyDescent="0.25">
      <c r="A75">
        <v>2</v>
      </c>
      <c r="C75">
        <v>3.6</v>
      </c>
      <c r="D75">
        <f t="shared" si="23"/>
        <v>0.68888888888888888</v>
      </c>
      <c r="E75">
        <v>0.56000000000000005</v>
      </c>
      <c r="F75" s="34">
        <v>0.56879126000000002</v>
      </c>
      <c r="G75" s="34">
        <v>0.57004246000000003</v>
      </c>
      <c r="H75" s="34">
        <v>0.56604708040886897</v>
      </c>
      <c r="J75">
        <f t="shared" si="24"/>
        <v>8.7912599999999674E-3</v>
      </c>
      <c r="K75">
        <f t="shared" si="8"/>
        <v>1.0042459999999975E-2</v>
      </c>
      <c r="L75">
        <f t="shared" si="9"/>
        <v>6.0470804088689212E-3</v>
      </c>
      <c r="N75" s="51">
        <f t="shared" si="25"/>
        <v>1.5698678571428513E-2</v>
      </c>
      <c r="O75" s="51">
        <f t="shared" si="26"/>
        <v>1.793296428571424E-2</v>
      </c>
      <c r="P75" s="51">
        <f t="shared" si="27"/>
        <v>1.0798357872980216E-2</v>
      </c>
    </row>
    <row r="76" spans="1:16" ht="19" x14ac:dyDescent="0.25">
      <c r="A76">
        <v>2</v>
      </c>
      <c r="C76">
        <v>3.6</v>
      </c>
      <c r="D76">
        <f t="shared" si="23"/>
        <v>0.63888888888888884</v>
      </c>
      <c r="E76">
        <v>0.65</v>
      </c>
      <c r="F76" s="34">
        <v>0.61463668999999999</v>
      </c>
      <c r="G76" s="34">
        <v>0.61760424000000003</v>
      </c>
      <c r="H76" s="34">
        <v>0.61396529933411903</v>
      </c>
      <c r="J76">
        <f t="shared" si="24"/>
        <v>3.5363310000000037E-2</v>
      </c>
      <c r="K76">
        <f t="shared" si="8"/>
        <v>3.2395759999999996E-2</v>
      </c>
      <c r="L76">
        <f t="shared" si="9"/>
        <v>3.6034700665880992E-2</v>
      </c>
      <c r="N76" s="51">
        <f t="shared" si="25"/>
        <v>-5.440509230769236E-2</v>
      </c>
      <c r="O76" s="51">
        <f t="shared" si="26"/>
        <v>-4.9839630769230758E-2</v>
      </c>
      <c r="P76" s="51">
        <f t="shared" si="27"/>
        <v>-5.543800102443229E-2</v>
      </c>
    </row>
    <row r="77" spans="1:16" ht="19" x14ac:dyDescent="0.25">
      <c r="A77">
        <v>2</v>
      </c>
      <c r="C77">
        <v>3.6</v>
      </c>
      <c r="D77">
        <f t="shared" si="23"/>
        <v>0.61111111111111116</v>
      </c>
      <c r="E77">
        <v>0.7</v>
      </c>
      <c r="F77" s="34">
        <v>0.64953925999999995</v>
      </c>
      <c r="G77" s="34">
        <v>0.65398106</v>
      </c>
      <c r="H77" s="34">
        <v>0.651541134459383</v>
      </c>
      <c r="J77">
        <f t="shared" si="24"/>
        <v>5.0460740000000004E-2</v>
      </c>
      <c r="K77">
        <f t="shared" si="8"/>
        <v>4.6018939999999953E-2</v>
      </c>
      <c r="L77">
        <f t="shared" si="9"/>
        <v>4.8458865540616958E-2</v>
      </c>
      <c r="N77" s="51">
        <f t="shared" si="25"/>
        <v>-7.2086771428571436E-2</v>
      </c>
      <c r="O77" s="51">
        <f t="shared" si="26"/>
        <v>-6.5741342857142795E-2</v>
      </c>
      <c r="P77" s="51">
        <f t="shared" si="27"/>
        <v>-6.9226950772309948E-2</v>
      </c>
    </row>
    <row r="78" spans="1:16" ht="19" x14ac:dyDescent="0.25">
      <c r="A78">
        <v>2</v>
      </c>
      <c r="C78">
        <v>3.6</v>
      </c>
      <c r="D78">
        <f t="shared" si="23"/>
        <v>0.61111111111111116</v>
      </c>
      <c r="E78">
        <v>0.7</v>
      </c>
      <c r="F78" s="34">
        <v>0.67699916000000004</v>
      </c>
      <c r="G78" s="34">
        <v>0.68270330999999995</v>
      </c>
      <c r="H78" s="34">
        <v>0.68195520765891304</v>
      </c>
      <c r="J78">
        <f t="shared" si="24"/>
        <v>2.3000839999999911E-2</v>
      </c>
      <c r="K78">
        <f t="shared" si="8"/>
        <v>1.7296690000000003E-2</v>
      </c>
      <c r="L78">
        <f t="shared" si="9"/>
        <v>1.8044792341086913E-2</v>
      </c>
      <c r="N78" s="51">
        <f t="shared" si="25"/>
        <v>-3.2858342857142731E-2</v>
      </c>
      <c r="O78" s="51">
        <f t="shared" si="26"/>
        <v>-2.470955714285715E-2</v>
      </c>
      <c r="P78" s="51">
        <f t="shared" si="27"/>
        <v>-2.5778274772981304E-2</v>
      </c>
    </row>
    <row r="79" spans="1:16" ht="19" x14ac:dyDescent="0.25">
      <c r="A79">
        <v>2</v>
      </c>
      <c r="C79">
        <v>3.6</v>
      </c>
      <c r="D79">
        <f>(C79-A79*E79)/C79</f>
        <v>0.61111111111111116</v>
      </c>
      <c r="E79">
        <v>0.7</v>
      </c>
      <c r="F79" s="34">
        <v>0.69916763999999998</v>
      </c>
      <c r="G79" s="34">
        <v>0.70595704999999997</v>
      </c>
      <c r="H79" s="34">
        <v>0.70717532121549298</v>
      </c>
      <c r="J79">
        <f t="shared" si="24"/>
        <v>8.3235999999997645E-4</v>
      </c>
      <c r="K79">
        <f t="shared" si="8"/>
        <v>5.9570500000000193E-3</v>
      </c>
      <c r="L79">
        <f t="shared" si="9"/>
        <v>7.1753212154930246E-3</v>
      </c>
      <c r="N79" s="51">
        <f t="shared" si="25"/>
        <v>-1.1890857142856806E-3</v>
      </c>
      <c r="O79" s="51">
        <f t="shared" si="26"/>
        <v>8.5100714285714571E-3</v>
      </c>
      <c r="P79" s="51">
        <f t="shared" si="27"/>
        <v>1.025045887927575E-2</v>
      </c>
    </row>
    <row r="80" spans="1:16" ht="19" x14ac:dyDescent="0.25">
      <c r="A80">
        <v>2</v>
      </c>
      <c r="C80">
        <v>3.6</v>
      </c>
      <c r="D80">
        <f t="shared" ref="D80:D143" si="28">(C80-A80*E80)/C80</f>
        <v>0.61111111111111116</v>
      </c>
      <c r="E80">
        <v>0.7</v>
      </c>
      <c r="F80" s="34">
        <v>0.73275977999999997</v>
      </c>
      <c r="G80" s="34">
        <v>0.74130684000000002</v>
      </c>
      <c r="H80" s="34">
        <v>0.74678938821482299</v>
      </c>
      <c r="J80">
        <f t="shared" si="24"/>
        <v>3.2759780000000016E-2</v>
      </c>
      <c r="K80">
        <f t="shared" si="8"/>
        <v>4.1306840000000067E-2</v>
      </c>
      <c r="L80">
        <f t="shared" si="9"/>
        <v>4.6789388214823036E-2</v>
      </c>
      <c r="N80" s="51">
        <f t="shared" si="25"/>
        <v>4.6799685714285742E-2</v>
      </c>
      <c r="O80" s="51">
        <f t="shared" si="26"/>
        <v>5.9009771428571528E-2</v>
      </c>
      <c r="P80" s="51">
        <f t="shared" si="27"/>
        <v>6.6841983164032906E-2</v>
      </c>
    </row>
    <row r="81" spans="1:16" ht="19" x14ac:dyDescent="0.25">
      <c r="A81">
        <v>2</v>
      </c>
      <c r="C81">
        <v>4.3</v>
      </c>
      <c r="D81">
        <f t="shared" si="28"/>
        <v>1</v>
      </c>
      <c r="E81">
        <v>0</v>
      </c>
      <c r="F81" s="34">
        <v>0</v>
      </c>
      <c r="G81" s="34">
        <v>0</v>
      </c>
      <c r="H81" s="34">
        <v>0</v>
      </c>
      <c r="J81">
        <f t="shared" si="24"/>
        <v>0</v>
      </c>
      <c r="K81">
        <f t="shared" si="8"/>
        <v>0</v>
      </c>
      <c r="L81">
        <f t="shared" si="9"/>
        <v>0</v>
      </c>
      <c r="N81" s="51">
        <v>0</v>
      </c>
      <c r="O81" s="51">
        <v>0</v>
      </c>
      <c r="P81" s="51">
        <v>0</v>
      </c>
    </row>
    <row r="82" spans="1:16" ht="19" x14ac:dyDescent="0.25">
      <c r="A82">
        <v>2</v>
      </c>
      <c r="C82">
        <v>4.3</v>
      </c>
      <c r="D82">
        <f t="shared" si="28"/>
        <v>0.9023255813953488</v>
      </c>
      <c r="E82">
        <v>0.21</v>
      </c>
      <c r="F82" s="34">
        <v>0.16957511</v>
      </c>
      <c r="G82" s="34">
        <v>0.15950028999999999</v>
      </c>
      <c r="H82" s="34">
        <v>0.16659334984942301</v>
      </c>
      <c r="J82">
        <f t="shared" si="24"/>
        <v>4.0424889999999991E-2</v>
      </c>
      <c r="K82">
        <f t="shared" si="8"/>
        <v>5.0499710000000003E-2</v>
      </c>
      <c r="L82">
        <f t="shared" si="9"/>
        <v>4.3406650150576986E-2</v>
      </c>
      <c r="N82" s="51">
        <f>(F82-$E82)/$E82</f>
        <v>-0.19249947619047617</v>
      </c>
      <c r="O82" s="51">
        <f>(G82-$E82)/$E82</f>
        <v>-0.24047480952380954</v>
      </c>
      <c r="P82" s="51">
        <f>(H82-$E82)/$E82</f>
        <v>-0.20669833405036661</v>
      </c>
    </row>
    <row r="83" spans="1:16" ht="19" x14ac:dyDescent="0.25">
      <c r="A83">
        <v>2</v>
      </c>
      <c r="C83">
        <v>4.3</v>
      </c>
      <c r="D83">
        <f t="shared" si="28"/>
        <v>0.84186046511627899</v>
      </c>
      <c r="E83">
        <v>0.34</v>
      </c>
      <c r="F83" s="34">
        <v>0.29138140000000001</v>
      </c>
      <c r="G83" s="34">
        <v>0.27758000999999999</v>
      </c>
      <c r="H83">
        <v>0.28433793454008499</v>
      </c>
      <c r="J83">
        <f t="shared" si="24"/>
        <v>4.8618600000000012E-2</v>
      </c>
      <c r="K83">
        <f t="shared" ref="K83:K146" si="29">ABS(G83-$E83)</f>
        <v>6.2419990000000036E-2</v>
      </c>
      <c r="L83">
        <f t="shared" ref="L83:L146" si="30">ABS(H83-$E83)</f>
        <v>5.5662065459915033E-2</v>
      </c>
      <c r="N83" s="51">
        <f t="shared" ref="N83:N91" si="31">(F83-$E83)/$E83</f>
        <v>-0.14299588235294119</v>
      </c>
      <c r="O83" s="51">
        <f t="shared" ref="O83:O91" si="32">(G83-$E83)/$E83</f>
        <v>-0.18358820588235303</v>
      </c>
      <c r="P83" s="51">
        <f t="shared" ref="P83:P91" si="33">(H83-$E83)/$E83</f>
        <v>-0.1637119572350442</v>
      </c>
    </row>
    <row r="84" spans="1:16" ht="19" x14ac:dyDescent="0.25">
      <c r="A84">
        <v>2</v>
      </c>
      <c r="C84">
        <v>4.3</v>
      </c>
      <c r="D84">
        <f t="shared" si="28"/>
        <v>0.80930232558139537</v>
      </c>
      <c r="E84">
        <v>0.41</v>
      </c>
      <c r="F84" s="34">
        <v>0.45468058</v>
      </c>
      <c r="G84" s="34">
        <v>0.44071174000000002</v>
      </c>
      <c r="H84" s="34">
        <v>0.442802426812616</v>
      </c>
      <c r="J84">
        <f t="shared" si="24"/>
        <v>4.4680580000000025E-2</v>
      </c>
      <c r="K84">
        <f t="shared" si="29"/>
        <v>3.0711740000000043E-2</v>
      </c>
      <c r="L84">
        <f t="shared" si="30"/>
        <v>3.2802426812616026E-2</v>
      </c>
      <c r="N84" s="51">
        <f t="shared" si="31"/>
        <v>0.10897702439024397</v>
      </c>
      <c r="O84" s="51">
        <f t="shared" si="32"/>
        <v>7.4906682926829379E-2</v>
      </c>
      <c r="P84" s="51">
        <f t="shared" si="33"/>
        <v>8.0005919055161037E-2</v>
      </c>
    </row>
    <row r="85" spans="1:16" ht="19" x14ac:dyDescent="0.25">
      <c r="A85">
        <v>2</v>
      </c>
      <c r="C85">
        <v>4.3</v>
      </c>
      <c r="D85">
        <f t="shared" si="28"/>
        <v>0.76744186046511631</v>
      </c>
      <c r="E85">
        <v>0.5</v>
      </c>
      <c r="F85" s="34">
        <v>0.55913228000000004</v>
      </c>
      <c r="G85" s="34">
        <v>0.54807908999999999</v>
      </c>
      <c r="H85" s="34">
        <v>0.54661400092248702</v>
      </c>
      <c r="J85">
        <f t="shared" si="24"/>
        <v>5.9132280000000037E-2</v>
      </c>
      <c r="K85">
        <f t="shared" si="29"/>
        <v>4.8079089999999991E-2</v>
      </c>
      <c r="L85">
        <f t="shared" si="30"/>
        <v>4.661400092248702E-2</v>
      </c>
      <c r="N85" s="51">
        <f t="shared" si="31"/>
        <v>0.11826456000000007</v>
      </c>
      <c r="O85" s="51">
        <f t="shared" si="32"/>
        <v>9.6158179999999982E-2</v>
      </c>
      <c r="P85" s="51">
        <f t="shared" si="33"/>
        <v>9.322800184497404E-2</v>
      </c>
    </row>
    <row r="86" spans="1:16" ht="19" x14ac:dyDescent="0.25">
      <c r="A86">
        <v>2</v>
      </c>
      <c r="C86">
        <v>4.3</v>
      </c>
      <c r="D86">
        <f t="shared" si="28"/>
        <v>0.7441860465116279</v>
      </c>
      <c r="E86">
        <v>0.55000000000000004</v>
      </c>
      <c r="F86" s="34">
        <v>0.63168988999999998</v>
      </c>
      <c r="G86" s="34">
        <v>0.62410173999999996</v>
      </c>
      <c r="H86" s="34">
        <v>0.62101793322571797</v>
      </c>
      <c r="J86">
        <f t="shared" si="24"/>
        <v>8.1689889999999932E-2</v>
      </c>
      <c r="K86">
        <f t="shared" si="29"/>
        <v>7.4101739999999916E-2</v>
      </c>
      <c r="L86">
        <f t="shared" si="30"/>
        <v>7.1017933225717922E-2</v>
      </c>
      <c r="N86" s="51">
        <f t="shared" si="31"/>
        <v>0.14852707272727259</v>
      </c>
      <c r="O86" s="51">
        <f t="shared" si="32"/>
        <v>0.13473043636363621</v>
      </c>
      <c r="P86" s="51">
        <f t="shared" si="33"/>
        <v>0.12912351495585075</v>
      </c>
    </row>
    <row r="87" spans="1:16" ht="19" x14ac:dyDescent="0.25">
      <c r="A87">
        <v>2</v>
      </c>
      <c r="C87">
        <v>4.3</v>
      </c>
      <c r="D87">
        <f t="shared" si="28"/>
        <v>0.67441860465116277</v>
      </c>
      <c r="E87">
        <v>0.7</v>
      </c>
      <c r="F87" s="34">
        <v>0.68502673000000003</v>
      </c>
      <c r="G87" s="34">
        <v>0.68075741999999995</v>
      </c>
      <c r="H87" s="34">
        <v>0.67750801700227703</v>
      </c>
      <c r="J87">
        <f t="shared" si="24"/>
        <v>1.4973269999999927E-2</v>
      </c>
      <c r="K87">
        <f t="shared" si="29"/>
        <v>1.9242580000000009E-2</v>
      </c>
      <c r="L87">
        <f t="shared" si="30"/>
        <v>2.2491982997722926E-2</v>
      </c>
      <c r="N87" s="51">
        <f t="shared" si="31"/>
        <v>-2.1390385714285611E-2</v>
      </c>
      <c r="O87" s="51">
        <f t="shared" si="32"/>
        <v>-2.7489400000000015E-2</v>
      </c>
      <c r="P87" s="51">
        <f t="shared" si="33"/>
        <v>-3.2131404282461327E-2</v>
      </c>
    </row>
    <row r="88" spans="1:16" ht="19" x14ac:dyDescent="0.25">
      <c r="A88">
        <v>2</v>
      </c>
      <c r="C88">
        <v>4.3</v>
      </c>
      <c r="D88">
        <f t="shared" si="28"/>
        <v>0.64651162790697669</v>
      </c>
      <c r="E88">
        <v>0.76</v>
      </c>
      <c r="F88" s="34">
        <v>0.72588697999999996</v>
      </c>
      <c r="G88" s="34">
        <v>0.72461063999999997</v>
      </c>
      <c r="H88" s="34">
        <v>0.722157380138987</v>
      </c>
      <c r="J88">
        <f t="shared" si="24"/>
        <v>3.4113020000000049E-2</v>
      </c>
      <c r="K88">
        <f t="shared" si="29"/>
        <v>3.5389360000000036E-2</v>
      </c>
      <c r="L88">
        <f t="shared" si="30"/>
        <v>3.7842619861013005E-2</v>
      </c>
      <c r="N88" s="51">
        <f t="shared" si="31"/>
        <v>-4.4885552631579013E-2</v>
      </c>
      <c r="O88" s="51">
        <f t="shared" si="32"/>
        <v>-4.6564947368421102E-2</v>
      </c>
      <c r="P88" s="51">
        <f t="shared" si="33"/>
        <v>-4.9792920869753954E-2</v>
      </c>
    </row>
    <row r="89" spans="1:16" ht="19" x14ac:dyDescent="0.25">
      <c r="A89">
        <v>2</v>
      </c>
      <c r="C89">
        <v>4.3</v>
      </c>
      <c r="D89">
        <f t="shared" si="28"/>
        <v>0.62790697674418605</v>
      </c>
      <c r="E89">
        <v>0.8</v>
      </c>
      <c r="F89" s="34">
        <v>0.75819002999999996</v>
      </c>
      <c r="G89" s="34">
        <v>0.75956033000000001</v>
      </c>
      <c r="H89" s="34">
        <v>0.758512436710714</v>
      </c>
      <c r="J89">
        <f t="shared" si="24"/>
        <v>4.1809970000000085E-2</v>
      </c>
      <c r="K89">
        <f t="shared" si="29"/>
        <v>4.0439670000000039E-2</v>
      </c>
      <c r="L89">
        <f t="shared" si="30"/>
        <v>4.1487563289286045E-2</v>
      </c>
      <c r="N89" s="51">
        <f t="shared" si="31"/>
        <v>-5.2262462500000106E-2</v>
      </c>
      <c r="O89" s="51">
        <f t="shared" si="32"/>
        <v>-5.0549587500000048E-2</v>
      </c>
      <c r="P89" s="51">
        <f t="shared" si="33"/>
        <v>-5.1859454111607556E-2</v>
      </c>
    </row>
    <row r="90" spans="1:16" ht="19" x14ac:dyDescent="0.25">
      <c r="A90">
        <v>2</v>
      </c>
      <c r="C90">
        <v>4.3</v>
      </c>
      <c r="D90">
        <f t="shared" si="28"/>
        <v>0.62790697674418605</v>
      </c>
      <c r="E90">
        <v>0.8</v>
      </c>
      <c r="F90" s="34">
        <v>0.78436923000000003</v>
      </c>
      <c r="G90" s="34">
        <v>0.78806812999999998</v>
      </c>
      <c r="H90" s="34">
        <v>0.78879915625549801</v>
      </c>
      <c r="J90">
        <f t="shared" si="24"/>
        <v>1.5630770000000016E-2</v>
      </c>
      <c r="K90">
        <f t="shared" si="29"/>
        <v>1.1931870000000067E-2</v>
      </c>
      <c r="L90">
        <f t="shared" si="30"/>
        <v>1.1200843744502031E-2</v>
      </c>
      <c r="N90" s="51">
        <f t="shared" si="31"/>
        <v>-1.953846250000002E-2</v>
      </c>
      <c r="O90" s="51">
        <f t="shared" si="32"/>
        <v>-1.4914837500000083E-2</v>
      </c>
      <c r="P90" s="51">
        <f t="shared" si="33"/>
        <v>-1.4001054680627539E-2</v>
      </c>
    </row>
    <row r="91" spans="1:16" ht="19" x14ac:dyDescent="0.25">
      <c r="A91">
        <v>2</v>
      </c>
      <c r="C91">
        <v>4.3</v>
      </c>
      <c r="D91">
        <f t="shared" si="28"/>
        <v>0.62325581395348828</v>
      </c>
      <c r="E91">
        <v>0.81</v>
      </c>
      <c r="F91" s="34">
        <v>0.82421158999999999</v>
      </c>
      <c r="G91" s="34">
        <v>0.83177347000000001</v>
      </c>
      <c r="H91" s="34">
        <v>0.83661626860168503</v>
      </c>
      <c r="J91">
        <f t="shared" si="24"/>
        <v>1.4211589999999941E-2</v>
      </c>
      <c r="K91">
        <f t="shared" si="29"/>
        <v>2.1773469999999961E-2</v>
      </c>
      <c r="L91">
        <f t="shared" si="30"/>
        <v>2.6616268601684978E-2</v>
      </c>
      <c r="N91" s="51">
        <f t="shared" si="31"/>
        <v>1.7545172839506098E-2</v>
      </c>
      <c r="O91" s="51">
        <f t="shared" si="32"/>
        <v>2.6880827160493777E-2</v>
      </c>
      <c r="P91" s="51">
        <f t="shared" si="33"/>
        <v>3.2859590866277752E-2</v>
      </c>
    </row>
    <row r="92" spans="1:16" ht="19" x14ac:dyDescent="0.25">
      <c r="A92">
        <v>2</v>
      </c>
      <c r="C92">
        <v>5.8</v>
      </c>
      <c r="D92">
        <f t="shared" si="28"/>
        <v>1</v>
      </c>
      <c r="E92">
        <v>0</v>
      </c>
      <c r="F92" s="34">
        <v>0</v>
      </c>
      <c r="G92" s="34">
        <v>0</v>
      </c>
      <c r="H92" s="34">
        <v>0</v>
      </c>
      <c r="J92">
        <f t="shared" si="24"/>
        <v>0</v>
      </c>
      <c r="K92">
        <f t="shared" si="29"/>
        <v>0</v>
      </c>
      <c r="L92">
        <f t="shared" si="30"/>
        <v>0</v>
      </c>
      <c r="N92" s="51">
        <v>0</v>
      </c>
      <c r="O92" s="51">
        <v>0</v>
      </c>
      <c r="P92" s="51">
        <v>0</v>
      </c>
    </row>
    <row r="93" spans="1:16" ht="19" x14ac:dyDescent="0.25">
      <c r="A93">
        <v>2</v>
      </c>
      <c r="C93">
        <v>5.8</v>
      </c>
      <c r="D93">
        <f t="shared" si="28"/>
        <v>0.92068965517241375</v>
      </c>
      <c r="E93">
        <v>0.23</v>
      </c>
      <c r="F93" s="34">
        <v>0.22772845</v>
      </c>
      <c r="G93" s="34">
        <v>0.22131687</v>
      </c>
      <c r="H93" s="34">
        <v>0.22827213699805299</v>
      </c>
      <c r="J93">
        <f t="shared" si="24"/>
        <v>2.2715500000000111E-3</v>
      </c>
      <c r="K93">
        <f t="shared" si="29"/>
        <v>8.6831300000000111E-3</v>
      </c>
      <c r="L93">
        <f t="shared" si="30"/>
        <v>1.727863001947022E-3</v>
      </c>
      <c r="N93" s="51">
        <f>(F93-$E93)/$E93</f>
        <v>-9.8763043478261349E-3</v>
      </c>
      <c r="O93" s="51">
        <f>(G93-$E93)/$E93</f>
        <v>-3.775273913043483E-2</v>
      </c>
      <c r="P93" s="51">
        <f>(H93-$E93)/$E93</f>
        <v>-7.5124478345522695E-3</v>
      </c>
    </row>
    <row r="94" spans="1:16" ht="19" x14ac:dyDescent="0.25">
      <c r="A94">
        <v>2</v>
      </c>
      <c r="C94">
        <v>5.8</v>
      </c>
      <c r="D94">
        <f t="shared" si="28"/>
        <v>0.86206896551724144</v>
      </c>
      <c r="E94">
        <v>0.4</v>
      </c>
      <c r="F94" s="34">
        <v>0.37272279000000003</v>
      </c>
      <c r="G94" s="34">
        <v>0.36513867</v>
      </c>
      <c r="H94" s="34">
        <v>0.369716820943017</v>
      </c>
      <c r="J94">
        <f t="shared" si="24"/>
        <v>2.7277209999999996E-2</v>
      </c>
      <c r="K94">
        <f t="shared" si="29"/>
        <v>3.4861330000000024E-2</v>
      </c>
      <c r="L94">
        <f t="shared" si="30"/>
        <v>3.0283179056983023E-2</v>
      </c>
      <c r="N94" s="51">
        <f t="shared" ref="N94:N102" si="34">(F94-$E94)/$E94</f>
        <v>-6.819302499999999E-2</v>
      </c>
      <c r="O94" s="51">
        <f t="shared" ref="O94:O102" si="35">(G94-$E94)/$E94</f>
        <v>-8.7153325000000059E-2</v>
      </c>
      <c r="P94" s="51">
        <f t="shared" ref="P94:P102" si="36">(H94-$E94)/$E94</f>
        <v>-7.5707947642457557E-2</v>
      </c>
    </row>
    <row r="95" spans="1:16" ht="19" x14ac:dyDescent="0.25">
      <c r="A95">
        <v>2</v>
      </c>
      <c r="C95">
        <v>5.8</v>
      </c>
      <c r="D95">
        <f t="shared" si="28"/>
        <v>0.82758620689655171</v>
      </c>
      <c r="E95">
        <v>0.5</v>
      </c>
      <c r="F95" s="34">
        <v>0.54679431000000001</v>
      </c>
      <c r="G95" s="34">
        <v>0.54088431000000003</v>
      </c>
      <c r="H95" s="34">
        <v>0.53981368129174301</v>
      </c>
      <c r="J95">
        <f t="shared" si="24"/>
        <v>4.6794310000000006E-2</v>
      </c>
      <c r="K95">
        <f t="shared" si="29"/>
        <v>4.0884310000000035E-2</v>
      </c>
      <c r="L95">
        <f t="shared" si="30"/>
        <v>3.9813681291743008E-2</v>
      </c>
      <c r="N95" s="51">
        <f t="shared" si="34"/>
        <v>9.3588620000000011E-2</v>
      </c>
      <c r="O95" s="51">
        <f t="shared" si="35"/>
        <v>8.176862000000007E-2</v>
      </c>
      <c r="P95" s="51">
        <f t="shared" si="36"/>
        <v>7.9627362583486017E-2</v>
      </c>
    </row>
    <row r="96" spans="1:16" ht="19" x14ac:dyDescent="0.25">
      <c r="A96">
        <v>2</v>
      </c>
      <c r="C96">
        <v>5.8</v>
      </c>
      <c r="D96">
        <f t="shared" si="28"/>
        <v>0.78965517241379313</v>
      </c>
      <c r="E96">
        <v>0.61</v>
      </c>
      <c r="F96" s="34">
        <v>0.64761164000000004</v>
      </c>
      <c r="G96" s="34">
        <v>0.64424532000000001</v>
      </c>
      <c r="H96" s="34">
        <v>0.64066810503737404</v>
      </c>
      <c r="J96">
        <f t="shared" si="24"/>
        <v>3.7611640000000057E-2</v>
      </c>
      <c r="K96">
        <f t="shared" si="29"/>
        <v>3.4245320000000024E-2</v>
      </c>
      <c r="L96">
        <f t="shared" si="30"/>
        <v>3.0668105037374049E-2</v>
      </c>
      <c r="N96" s="51">
        <f t="shared" si="34"/>
        <v>6.165842622950829E-2</v>
      </c>
      <c r="O96" s="51">
        <f t="shared" si="35"/>
        <v>5.6139868852459057E-2</v>
      </c>
      <c r="P96" s="51">
        <f t="shared" si="36"/>
        <v>5.0275582028482049E-2</v>
      </c>
    </row>
    <row r="97" spans="1:16" ht="19" x14ac:dyDescent="0.25">
      <c r="A97">
        <v>2</v>
      </c>
      <c r="C97">
        <v>5.8</v>
      </c>
      <c r="D97">
        <f t="shared" si="28"/>
        <v>0.75862068965517249</v>
      </c>
      <c r="E97">
        <v>0.7</v>
      </c>
      <c r="F97" s="34">
        <v>0.71337751000000005</v>
      </c>
      <c r="G97" s="34">
        <v>0.71230473999999999</v>
      </c>
      <c r="H97" s="34">
        <v>0.70839474256009605</v>
      </c>
      <c r="J97">
        <f t="shared" si="24"/>
        <v>1.3377510000000092E-2</v>
      </c>
      <c r="K97">
        <f t="shared" si="29"/>
        <v>1.2304740000000036E-2</v>
      </c>
      <c r="L97">
        <f t="shared" si="30"/>
        <v>8.3947425600960912E-3</v>
      </c>
      <c r="N97" s="51">
        <f t="shared" si="34"/>
        <v>1.9110728571428703E-2</v>
      </c>
      <c r="O97" s="51">
        <f t="shared" si="35"/>
        <v>1.7578200000000054E-2</v>
      </c>
      <c r="P97" s="51">
        <f t="shared" si="36"/>
        <v>1.1992489371565846E-2</v>
      </c>
    </row>
    <row r="98" spans="1:16" ht="19" x14ac:dyDescent="0.25">
      <c r="A98">
        <v>2</v>
      </c>
      <c r="C98">
        <v>5.8</v>
      </c>
      <c r="D98">
        <f t="shared" si="28"/>
        <v>0.72413793103448265</v>
      </c>
      <c r="E98">
        <v>0.8</v>
      </c>
      <c r="F98" s="34">
        <v>0.75966451000000002</v>
      </c>
      <c r="G98" s="34">
        <v>0.76050983999999999</v>
      </c>
      <c r="H98" s="34">
        <v>0.75742130152325904</v>
      </c>
      <c r="J98">
        <f t="shared" si="24"/>
        <v>4.0335490000000029E-2</v>
      </c>
      <c r="K98">
        <f t="shared" si="29"/>
        <v>3.9490160000000052E-2</v>
      </c>
      <c r="L98">
        <f t="shared" si="30"/>
        <v>4.2578698476741006E-2</v>
      </c>
      <c r="N98" s="51">
        <f t="shared" si="34"/>
        <v>-5.0419362500000037E-2</v>
      </c>
      <c r="O98" s="51">
        <f t="shared" si="35"/>
        <v>-4.9362700000000065E-2</v>
      </c>
      <c r="P98" s="51">
        <f t="shared" si="36"/>
        <v>-5.3223373095926257E-2</v>
      </c>
    </row>
    <row r="99" spans="1:16" ht="19" x14ac:dyDescent="0.25">
      <c r="A99">
        <v>2</v>
      </c>
      <c r="C99">
        <v>5.8</v>
      </c>
      <c r="D99">
        <f t="shared" si="28"/>
        <v>0.71379310344827585</v>
      </c>
      <c r="E99">
        <v>0.83</v>
      </c>
      <c r="F99" s="34">
        <v>0.79401038999999995</v>
      </c>
      <c r="G99" s="34">
        <v>0.79644258999999995</v>
      </c>
      <c r="H99" s="34">
        <v>0.79475062258234797</v>
      </c>
      <c r="J99">
        <f t="shared" si="24"/>
        <v>3.5989610000000005E-2</v>
      </c>
      <c r="K99">
        <f t="shared" si="29"/>
        <v>3.355741000000001E-2</v>
      </c>
      <c r="L99">
        <f t="shared" si="30"/>
        <v>3.5249377417651995E-2</v>
      </c>
      <c r="N99" s="51">
        <f t="shared" si="34"/>
        <v>-4.3360975903614464E-2</v>
      </c>
      <c r="O99" s="51">
        <f t="shared" si="35"/>
        <v>-4.0430614457831339E-2</v>
      </c>
      <c r="P99" s="51">
        <f t="shared" si="36"/>
        <v>-4.2469129418857825E-2</v>
      </c>
    </row>
    <row r="100" spans="1:16" ht="19" x14ac:dyDescent="0.25">
      <c r="A100">
        <v>2</v>
      </c>
      <c r="C100">
        <v>5.8</v>
      </c>
      <c r="D100">
        <f t="shared" si="28"/>
        <v>0.71034482758620698</v>
      </c>
      <c r="E100">
        <v>0.84</v>
      </c>
      <c r="F100" s="34">
        <v>0.82050805000000004</v>
      </c>
      <c r="G100" s="34">
        <v>0.82426032999999999</v>
      </c>
      <c r="H100" s="34">
        <v>0.82422899721213305</v>
      </c>
      <c r="J100">
        <f t="shared" si="24"/>
        <v>1.9491949999999925E-2</v>
      </c>
      <c r="K100">
        <f t="shared" si="29"/>
        <v>1.5739669999999983E-2</v>
      </c>
      <c r="L100">
        <f t="shared" si="30"/>
        <v>1.5771002787866917E-2</v>
      </c>
      <c r="N100" s="51">
        <f t="shared" si="34"/>
        <v>-2.3204702380952291E-2</v>
      </c>
      <c r="O100" s="51">
        <f t="shared" si="35"/>
        <v>-1.8737702380952362E-2</v>
      </c>
      <c r="P100" s="51">
        <f t="shared" si="36"/>
        <v>-1.8775003318889188E-2</v>
      </c>
    </row>
    <row r="101" spans="1:16" ht="19" x14ac:dyDescent="0.25">
      <c r="A101">
        <v>2</v>
      </c>
      <c r="C101">
        <v>5.8</v>
      </c>
      <c r="D101">
        <f t="shared" si="28"/>
        <v>0.71034482758620698</v>
      </c>
      <c r="E101">
        <v>0.84</v>
      </c>
      <c r="F101" s="34">
        <v>0.84157170000000003</v>
      </c>
      <c r="G101" s="34">
        <v>0.84643318000000001</v>
      </c>
      <c r="H101" s="34">
        <v>0.84815926230248995</v>
      </c>
      <c r="J101">
        <f t="shared" si="24"/>
        <v>1.5717000000000647E-3</v>
      </c>
      <c r="K101">
        <f t="shared" si="29"/>
        <v>6.4331800000000383E-3</v>
      </c>
      <c r="L101">
        <f t="shared" si="30"/>
        <v>8.159262302489978E-3</v>
      </c>
      <c r="N101" s="51">
        <f t="shared" si="34"/>
        <v>1.8710714285715057E-3</v>
      </c>
      <c r="O101" s="51">
        <f t="shared" si="35"/>
        <v>7.6585476190476646E-3</v>
      </c>
      <c r="P101" s="51">
        <f t="shared" si="36"/>
        <v>9.7134075029642591E-3</v>
      </c>
    </row>
    <row r="102" spans="1:16" ht="19" x14ac:dyDescent="0.25">
      <c r="A102">
        <v>2</v>
      </c>
      <c r="C102">
        <v>5.8</v>
      </c>
      <c r="D102">
        <f t="shared" si="28"/>
        <v>0.7068965517241379</v>
      </c>
      <c r="E102">
        <v>0.85</v>
      </c>
      <c r="F102" s="34">
        <v>0.87294541999999997</v>
      </c>
      <c r="G102" s="34">
        <v>0.87955768000000001</v>
      </c>
      <c r="H102" s="34">
        <v>0.884769908725347</v>
      </c>
      <c r="J102">
        <f t="shared" si="24"/>
        <v>2.2945419999999994E-2</v>
      </c>
      <c r="K102">
        <f t="shared" si="29"/>
        <v>2.9557680000000031E-2</v>
      </c>
      <c r="L102">
        <f t="shared" si="30"/>
        <v>3.4769908725347021E-2</v>
      </c>
      <c r="N102" s="51">
        <f t="shared" si="34"/>
        <v>2.6994611764705877E-2</v>
      </c>
      <c r="O102" s="51">
        <f t="shared" si="35"/>
        <v>3.4773741176470627E-2</v>
      </c>
      <c r="P102" s="51">
        <f t="shared" si="36"/>
        <v>4.0905774970996497E-2</v>
      </c>
    </row>
    <row r="103" spans="1:16" ht="19" x14ac:dyDescent="0.25">
      <c r="A103">
        <v>2</v>
      </c>
      <c r="B103" t="s">
        <v>15</v>
      </c>
      <c r="C103">
        <v>50</v>
      </c>
      <c r="D103">
        <f t="shared" si="28"/>
        <v>1</v>
      </c>
      <c r="E103">
        <v>0</v>
      </c>
      <c r="F103" s="34">
        <v>0</v>
      </c>
      <c r="G103" s="34">
        <v>0</v>
      </c>
      <c r="H103" s="34">
        <v>0</v>
      </c>
      <c r="J103">
        <f t="shared" si="24"/>
        <v>0</v>
      </c>
      <c r="K103">
        <f t="shared" si="29"/>
        <v>0</v>
      </c>
      <c r="L103">
        <f t="shared" si="30"/>
        <v>0</v>
      </c>
      <c r="N103" s="51">
        <v>0</v>
      </c>
      <c r="O103" s="51">
        <v>0</v>
      </c>
      <c r="P103" s="51">
        <v>0</v>
      </c>
    </row>
    <row r="104" spans="1:16" ht="19" x14ac:dyDescent="0.25">
      <c r="A104">
        <v>2</v>
      </c>
      <c r="C104">
        <v>50</v>
      </c>
      <c r="D104">
        <f t="shared" si="28"/>
        <v>0.91909422615303471</v>
      </c>
      <c r="E104">
        <v>2.0226443461741326</v>
      </c>
      <c r="F104" s="34">
        <v>2.6218469199999999</v>
      </c>
      <c r="G104" s="34">
        <v>2.8181263799999998</v>
      </c>
      <c r="H104" s="34">
        <v>2.9037125313296501</v>
      </c>
      <c r="J104">
        <f t="shared" si="24"/>
        <v>0.59920257382586728</v>
      </c>
      <c r="K104">
        <f t="shared" si="29"/>
        <v>0.79548203382586724</v>
      </c>
      <c r="L104">
        <f t="shared" si="30"/>
        <v>0.88106818515551755</v>
      </c>
      <c r="N104" s="51">
        <f>(F104-$E104)/$E104</f>
        <v>0.29624712567944506</v>
      </c>
      <c r="O104" s="51">
        <f>(G104-$E104)/$E104</f>
        <v>0.39328814051295546</v>
      </c>
      <c r="P104" s="51">
        <f>(H104-$E104)/$E104</f>
        <v>0.43560212986631758</v>
      </c>
    </row>
    <row r="105" spans="1:16" ht="19" x14ac:dyDescent="0.25">
      <c r="A105">
        <v>2</v>
      </c>
      <c r="C105">
        <v>50</v>
      </c>
      <c r="D105">
        <f t="shared" si="28"/>
        <v>0.81561832267340184</v>
      </c>
      <c r="E105">
        <v>4.6095419331649561</v>
      </c>
      <c r="F105" s="34">
        <v>4.5325629599999999</v>
      </c>
      <c r="G105" s="34">
        <v>4.79259857</v>
      </c>
      <c r="H105" s="34">
        <v>4.8446170335055001</v>
      </c>
      <c r="J105">
        <f t="shared" si="24"/>
        <v>7.6978973164956166E-2</v>
      </c>
      <c r="K105">
        <f t="shared" si="29"/>
        <v>0.18305663683504392</v>
      </c>
      <c r="L105">
        <f t="shared" si="30"/>
        <v>0.23507510034054402</v>
      </c>
      <c r="N105" s="51">
        <f t="shared" ref="N105:N114" si="37">(F105-$E105)/$E105</f>
        <v>-1.669991818733747E-2</v>
      </c>
      <c r="O105" s="51">
        <f t="shared" ref="O105:O114" si="38">(G105-$E105)/$E105</f>
        <v>3.9712543998781991E-2</v>
      </c>
      <c r="P105" s="51">
        <f t="shared" ref="P105:P114" si="39">(H105-$E105)/$E105</f>
        <v>5.0997496876905336E-2</v>
      </c>
    </row>
    <row r="106" spans="1:16" ht="19" x14ac:dyDescent="0.25">
      <c r="A106">
        <v>2</v>
      </c>
      <c r="C106">
        <v>50</v>
      </c>
      <c r="D106">
        <f t="shared" si="28"/>
        <v>0.74403075622917436</v>
      </c>
      <c r="E106">
        <v>6.3992310942706405</v>
      </c>
      <c r="F106" s="34">
        <v>5.98691993</v>
      </c>
      <c r="G106" s="34">
        <v>6.2529362900000001</v>
      </c>
      <c r="H106" s="34">
        <v>6.2579396601218704</v>
      </c>
      <c r="J106">
        <f t="shared" si="24"/>
        <v>0.41231116427064052</v>
      </c>
      <c r="K106">
        <f t="shared" si="29"/>
        <v>0.14629480427064046</v>
      </c>
      <c r="L106">
        <f t="shared" si="30"/>
        <v>0.1412914341487701</v>
      </c>
      <c r="N106" s="51">
        <f t="shared" si="37"/>
        <v>-6.4431360298863247E-2</v>
      </c>
      <c r="O106" s="51">
        <f t="shared" si="38"/>
        <v>-2.286130975979616E-2</v>
      </c>
      <c r="P106" s="51">
        <f t="shared" si="39"/>
        <v>-2.2079439243141437E-2</v>
      </c>
    </row>
    <row r="107" spans="1:16" ht="19" x14ac:dyDescent="0.25">
      <c r="A107">
        <v>2</v>
      </c>
      <c r="C107">
        <v>50</v>
      </c>
      <c r="D107">
        <f t="shared" si="28"/>
        <v>0.71054626308209012</v>
      </c>
      <c r="E107">
        <v>7.2363434229477486</v>
      </c>
      <c r="F107" s="34">
        <v>7.1309723700000003</v>
      </c>
      <c r="G107" s="34">
        <v>7.3768202</v>
      </c>
      <c r="H107" s="34">
        <v>7.3455313496919796</v>
      </c>
      <c r="J107">
        <f t="shared" si="24"/>
        <v>0.10537105294774829</v>
      </c>
      <c r="K107">
        <f t="shared" si="29"/>
        <v>0.14047677705225148</v>
      </c>
      <c r="L107">
        <f t="shared" si="30"/>
        <v>0.10918792674423106</v>
      </c>
      <c r="N107" s="51">
        <f t="shared" si="37"/>
        <v>-1.4561367086807641E-2</v>
      </c>
      <c r="O107" s="51">
        <f t="shared" si="38"/>
        <v>1.9412674170047585E-2</v>
      </c>
      <c r="P107" s="51">
        <f t="shared" si="39"/>
        <v>1.5088825994351853E-2</v>
      </c>
    </row>
    <row r="108" spans="1:16" ht="19" x14ac:dyDescent="0.25">
      <c r="A108">
        <v>2</v>
      </c>
      <c r="C108">
        <v>50</v>
      </c>
      <c r="D108">
        <f t="shared" si="28"/>
        <v>0.66101958184646492</v>
      </c>
      <c r="E108">
        <v>8.4745104538383771</v>
      </c>
      <c r="F108" s="34">
        <v>8.0544577700000008</v>
      </c>
      <c r="G108" s="34">
        <v>8.26851497</v>
      </c>
      <c r="H108" s="34">
        <v>8.2154636523989808</v>
      </c>
      <c r="J108">
        <f t="shared" si="24"/>
        <v>0.42005268383837624</v>
      </c>
      <c r="K108">
        <f t="shared" si="29"/>
        <v>0.20599548383837707</v>
      </c>
      <c r="L108">
        <f t="shared" si="30"/>
        <v>0.25904680143939629</v>
      </c>
      <c r="N108" s="51">
        <f t="shared" si="37"/>
        <v>-4.9566601649316623E-2</v>
      </c>
      <c r="O108" s="51">
        <f t="shared" si="38"/>
        <v>-2.4307655877051297E-2</v>
      </c>
      <c r="P108" s="51">
        <f t="shared" si="39"/>
        <v>-3.0567759972738685E-2</v>
      </c>
    </row>
    <row r="109" spans="1:16" ht="19" x14ac:dyDescent="0.25">
      <c r="A109">
        <v>2</v>
      </c>
      <c r="C109">
        <v>50</v>
      </c>
      <c r="D109">
        <f t="shared" si="28"/>
        <v>0.62430494582884999</v>
      </c>
      <c r="E109">
        <v>9.3923763542787508</v>
      </c>
      <c r="F109" s="34">
        <v>8.8155541300000007</v>
      </c>
      <c r="G109" s="34">
        <v>8.9932376000000005</v>
      </c>
      <c r="H109" s="34">
        <v>8.9314998888532209</v>
      </c>
      <c r="J109">
        <f t="shared" si="24"/>
        <v>0.57682222427875018</v>
      </c>
      <c r="K109">
        <f t="shared" si="29"/>
        <v>0.39913875427875034</v>
      </c>
      <c r="L109">
        <f t="shared" si="30"/>
        <v>0.46087646542552996</v>
      </c>
      <c r="N109" s="51">
        <f t="shared" si="37"/>
        <v>-6.1413874670383659E-2</v>
      </c>
      <c r="O109" s="51">
        <f t="shared" si="38"/>
        <v>-4.2496034999376958E-2</v>
      </c>
      <c r="P109" s="51">
        <f t="shared" si="39"/>
        <v>-4.906920762556273E-2</v>
      </c>
    </row>
    <row r="110" spans="1:16" ht="19" x14ac:dyDescent="0.25">
      <c r="A110">
        <v>2</v>
      </c>
      <c r="C110">
        <v>50</v>
      </c>
      <c r="D110">
        <f t="shared" si="28"/>
        <v>0.6026660713871963</v>
      </c>
      <c r="E110">
        <v>9.9333482153200929</v>
      </c>
      <c r="F110" s="34">
        <v>9.4536324799999996</v>
      </c>
      <c r="G110" s="34">
        <v>9.5938719900000002</v>
      </c>
      <c r="H110" s="34">
        <v>9.5340063664248795</v>
      </c>
      <c r="J110">
        <f t="shared" si="24"/>
        <v>0.47971573532009337</v>
      </c>
      <c r="K110">
        <f t="shared" si="29"/>
        <v>0.33947622532009269</v>
      </c>
      <c r="L110">
        <f t="shared" si="30"/>
        <v>0.3993418488952134</v>
      </c>
      <c r="N110" s="51">
        <f t="shared" si="37"/>
        <v>-4.8293458048740613E-2</v>
      </c>
      <c r="O110" s="51">
        <f t="shared" si="38"/>
        <v>-3.4175407723704108E-2</v>
      </c>
      <c r="P110" s="51">
        <f t="shared" si="39"/>
        <v>-4.0202139322903521E-2</v>
      </c>
    </row>
    <row r="111" spans="1:16" ht="19" x14ac:dyDescent="0.25">
      <c r="A111">
        <v>2</v>
      </c>
      <c r="C111">
        <v>50</v>
      </c>
      <c r="D111">
        <f t="shared" si="28"/>
        <v>0.59022540255459166</v>
      </c>
      <c r="E111">
        <v>10.244364936135209</v>
      </c>
      <c r="F111" s="34">
        <v>9.99628826</v>
      </c>
      <c r="G111" s="34">
        <v>10.09977479</v>
      </c>
      <c r="H111" s="34">
        <v>10.0499436735273</v>
      </c>
      <c r="J111">
        <f t="shared" si="24"/>
        <v>0.24807667613520934</v>
      </c>
      <c r="K111">
        <f t="shared" si="29"/>
        <v>0.14459014613520971</v>
      </c>
      <c r="L111">
        <f t="shared" si="30"/>
        <v>0.19442126260790893</v>
      </c>
      <c r="N111" s="51">
        <f t="shared" si="37"/>
        <v>-2.4215915547889374E-2</v>
      </c>
      <c r="O111" s="51">
        <f t="shared" si="38"/>
        <v>-1.4114115129303252E-2</v>
      </c>
      <c r="P111" s="51">
        <f t="shared" si="39"/>
        <v>-1.8978361647594363E-2</v>
      </c>
    </row>
    <row r="112" spans="1:16" ht="19" x14ac:dyDescent="0.25">
      <c r="A112">
        <v>2</v>
      </c>
      <c r="C112">
        <v>50</v>
      </c>
      <c r="D112">
        <f t="shared" si="28"/>
        <v>0.56502037101291003</v>
      </c>
      <c r="E112">
        <v>10.87449072467725</v>
      </c>
      <c r="F112" s="34">
        <v>10.86981434</v>
      </c>
      <c r="G112" s="34">
        <v>10.90481885</v>
      </c>
      <c r="H112" s="34">
        <v>10.891997662224499</v>
      </c>
      <c r="J112">
        <f t="shared" si="24"/>
        <v>4.6763846772499562E-3</v>
      </c>
      <c r="K112">
        <f t="shared" si="29"/>
        <v>3.032812532275031E-2</v>
      </c>
      <c r="L112">
        <f t="shared" si="30"/>
        <v>1.7506937547249635E-2</v>
      </c>
      <c r="N112" s="51">
        <f t="shared" si="37"/>
        <v>-4.300325225013008E-4</v>
      </c>
      <c r="O112" s="51">
        <f t="shared" si="38"/>
        <v>2.788923738187329E-3</v>
      </c>
      <c r="P112" s="51">
        <f t="shared" si="39"/>
        <v>1.6099087295666651E-3</v>
      </c>
    </row>
    <row r="113" spans="1:16" ht="19" x14ac:dyDescent="0.25">
      <c r="A113">
        <v>2</v>
      </c>
      <c r="C113">
        <v>50</v>
      </c>
      <c r="D113">
        <f t="shared" si="28"/>
        <v>0.54613754516871393</v>
      </c>
      <c r="E113">
        <v>11.346561370782151</v>
      </c>
      <c r="F113" s="34">
        <v>11.542226299999999</v>
      </c>
      <c r="G113" s="34">
        <v>11.516815599999999</v>
      </c>
      <c r="H113" s="34">
        <v>11.5547973153855</v>
      </c>
      <c r="J113">
        <f t="shared" si="24"/>
        <v>0.19566492921784828</v>
      </c>
      <c r="K113">
        <f t="shared" si="29"/>
        <v>0.17025422921784816</v>
      </c>
      <c r="L113">
        <f t="shared" si="30"/>
        <v>0.2082359446033486</v>
      </c>
      <c r="N113" s="51">
        <f t="shared" si="37"/>
        <v>1.724442523368298E-2</v>
      </c>
      <c r="O113" s="51">
        <f t="shared" si="38"/>
        <v>1.500491855235187E-2</v>
      </c>
      <c r="P113" s="51">
        <f t="shared" si="39"/>
        <v>1.8352339338644434E-2</v>
      </c>
    </row>
    <row r="114" spans="1:16" ht="19" x14ac:dyDescent="0.25">
      <c r="A114">
        <v>2</v>
      </c>
      <c r="C114">
        <v>50</v>
      </c>
      <c r="D114">
        <f t="shared" si="28"/>
        <v>0.53501851297517466</v>
      </c>
      <c r="E114">
        <v>11.624537175620635</v>
      </c>
      <c r="F114" s="34">
        <v>12.0758087</v>
      </c>
      <c r="G114" s="34">
        <v>11.997769140000001</v>
      </c>
      <c r="H114" s="34">
        <v>12.093606416585599</v>
      </c>
      <c r="J114">
        <f t="shared" si="24"/>
        <v>0.45127152437936502</v>
      </c>
      <c r="K114">
        <f t="shared" si="29"/>
        <v>0.37323196437936623</v>
      </c>
      <c r="L114">
        <f t="shared" si="30"/>
        <v>0.46906924096496461</v>
      </c>
      <c r="N114" s="51">
        <f t="shared" si="37"/>
        <v>3.8820601419365462E-2</v>
      </c>
      <c r="O114" s="51">
        <f t="shared" si="38"/>
        <v>3.2107253711753853E-2</v>
      </c>
      <c r="P114" s="51">
        <f t="shared" si="39"/>
        <v>4.0351648747677646E-2</v>
      </c>
    </row>
    <row r="115" spans="1:16" ht="19" x14ac:dyDescent="0.25">
      <c r="A115">
        <v>2</v>
      </c>
      <c r="C115">
        <v>75</v>
      </c>
      <c r="D115">
        <f t="shared" si="28"/>
        <v>1</v>
      </c>
      <c r="E115">
        <v>0</v>
      </c>
      <c r="F115">
        <v>0</v>
      </c>
      <c r="G115">
        <v>0</v>
      </c>
      <c r="H115" s="34">
        <v>0</v>
      </c>
      <c r="J115">
        <f t="shared" si="24"/>
        <v>0</v>
      </c>
      <c r="K115">
        <f t="shared" si="29"/>
        <v>0</v>
      </c>
      <c r="L115">
        <f t="shared" si="30"/>
        <v>0</v>
      </c>
      <c r="N115" s="51">
        <v>0</v>
      </c>
      <c r="O115" s="51">
        <v>0</v>
      </c>
      <c r="P115" s="51">
        <v>0</v>
      </c>
    </row>
    <row r="116" spans="1:16" ht="19" x14ac:dyDescent="0.25">
      <c r="A116">
        <v>2</v>
      </c>
      <c r="C116">
        <v>75</v>
      </c>
      <c r="D116">
        <f t="shared" si="28"/>
        <v>0.90477601763566839</v>
      </c>
      <c r="E116">
        <v>3.5708993386624375</v>
      </c>
      <c r="F116" s="34">
        <v>3.6381259899999998</v>
      </c>
      <c r="G116" s="34">
        <v>3.64463889</v>
      </c>
      <c r="H116" s="34">
        <v>3.7552094425012998</v>
      </c>
      <c r="J116">
        <f t="shared" si="24"/>
        <v>6.7226651337562338E-2</v>
      </c>
      <c r="K116">
        <f t="shared" si="29"/>
        <v>7.3739551337562492E-2</v>
      </c>
      <c r="L116">
        <f t="shared" si="30"/>
        <v>0.18431010383886237</v>
      </c>
      <c r="N116" s="51">
        <f>(F116-$E116)/$E116</f>
        <v>1.8826252145977218E-2</v>
      </c>
      <c r="O116" s="51">
        <f>(G116-$E116)/$E116</f>
        <v>2.0650134418290084E-2</v>
      </c>
      <c r="P116" s="51">
        <f>(H116-$E116)/$E116</f>
        <v>5.1614477575248584E-2</v>
      </c>
    </row>
    <row r="117" spans="1:16" ht="19" x14ac:dyDescent="0.25">
      <c r="A117">
        <v>2</v>
      </c>
      <c r="C117">
        <v>75</v>
      </c>
      <c r="D117">
        <f t="shared" si="28"/>
        <v>0.84323801332414361</v>
      </c>
      <c r="E117">
        <v>5.8785745003446159</v>
      </c>
      <c r="F117" s="34">
        <v>6.1045211699999999</v>
      </c>
      <c r="G117" s="34">
        <v>6.11664941</v>
      </c>
      <c r="H117" s="34">
        <v>6.1849861486614301</v>
      </c>
      <c r="J117">
        <f t="shared" si="24"/>
        <v>0.22594666965538401</v>
      </c>
      <c r="K117">
        <f t="shared" si="29"/>
        <v>0.23807490965538403</v>
      </c>
      <c r="L117">
        <f t="shared" si="30"/>
        <v>0.30641164831681422</v>
      </c>
      <c r="N117" s="51">
        <f t="shared" ref="N117:N126" si="40">(F117-$E117)/$E117</f>
        <v>3.8435622384668001E-2</v>
      </c>
      <c r="O117" s="51">
        <f t="shared" ref="O117:O180" si="41">(G117-$E117)/$E117</f>
        <v>4.0498748402597859E-2</v>
      </c>
      <c r="P117" s="51">
        <f t="shared" ref="P117:P180" si="42">(H117-$E117)/$E117</f>
        <v>5.2123460934083876E-2</v>
      </c>
    </row>
    <row r="118" spans="1:16" ht="19" x14ac:dyDescent="0.25">
      <c r="A118">
        <v>2</v>
      </c>
      <c r="C118">
        <v>75</v>
      </c>
      <c r="D118">
        <f t="shared" si="28"/>
        <v>0.7943566389909148</v>
      </c>
      <c r="E118">
        <v>7.711626037840694</v>
      </c>
      <c r="F118" s="34">
        <v>7.8867409000000004</v>
      </c>
      <c r="G118" s="34">
        <v>7.9035306800000003</v>
      </c>
      <c r="H118" s="34">
        <v>7.9159166580154903</v>
      </c>
      <c r="J118">
        <f t="shared" si="24"/>
        <v>0.17511486215930638</v>
      </c>
      <c r="K118">
        <f t="shared" si="29"/>
        <v>0.19190464215930625</v>
      </c>
      <c r="L118">
        <f t="shared" si="30"/>
        <v>0.20429062017479627</v>
      </c>
      <c r="N118" s="51">
        <f t="shared" si="40"/>
        <v>2.2707903793573955E-2</v>
      </c>
      <c r="O118" s="51">
        <f t="shared" si="41"/>
        <v>2.4885107397277371E-2</v>
      </c>
      <c r="P118" s="51">
        <f t="shared" si="42"/>
        <v>2.6491250894733347E-2</v>
      </c>
    </row>
    <row r="119" spans="1:16" ht="19" x14ac:dyDescent="0.25">
      <c r="A119">
        <v>2</v>
      </c>
      <c r="C119">
        <v>75</v>
      </c>
      <c r="D119">
        <f t="shared" si="28"/>
        <v>0.74877957552054553</v>
      </c>
      <c r="E119">
        <v>9.4207659179795442</v>
      </c>
      <c r="F119" s="34">
        <v>9.2347934800000004</v>
      </c>
      <c r="G119" s="34">
        <v>9.2554459100000006</v>
      </c>
      <c r="H119" s="34">
        <v>9.2261272035853494</v>
      </c>
      <c r="J119">
        <f t="shared" si="24"/>
        <v>0.18597243797954377</v>
      </c>
      <c r="K119">
        <f t="shared" si="29"/>
        <v>0.1653200079795436</v>
      </c>
      <c r="L119">
        <f t="shared" si="30"/>
        <v>0.19463871439419478</v>
      </c>
      <c r="N119" s="51">
        <f t="shared" si="40"/>
        <v>-1.9740691956331824E-2</v>
      </c>
      <c r="O119" s="51">
        <f t="shared" si="41"/>
        <v>-1.7548467865445012E-2</v>
      </c>
      <c r="P119" s="51">
        <f t="shared" si="42"/>
        <v>-2.0660604040986363E-2</v>
      </c>
    </row>
    <row r="120" spans="1:16" ht="19" x14ac:dyDescent="0.25">
      <c r="A120">
        <v>2</v>
      </c>
      <c r="C120">
        <v>75</v>
      </c>
      <c r="D120">
        <f t="shared" si="28"/>
        <v>0.71932563483556933</v>
      </c>
      <c r="E120">
        <v>10.525288693666147</v>
      </c>
      <c r="F120" s="34">
        <v>10.290104019999999</v>
      </c>
      <c r="G120" s="34">
        <v>10.313982729999999</v>
      </c>
      <c r="H120" s="34">
        <v>10.260300748975199</v>
      </c>
      <c r="J120">
        <f t="shared" si="24"/>
        <v>0.23518467366614715</v>
      </c>
      <c r="K120">
        <f t="shared" si="29"/>
        <v>0.21130596366614718</v>
      </c>
      <c r="L120">
        <f t="shared" si="30"/>
        <v>0.26498794469094733</v>
      </c>
      <c r="N120" s="51">
        <f t="shared" si="40"/>
        <v>-2.23447242646822E-2</v>
      </c>
      <c r="O120" s="51">
        <f t="shared" si="41"/>
        <v>-2.0076025448433142E-2</v>
      </c>
      <c r="P120" s="51">
        <f t="shared" si="42"/>
        <v>-2.5176311301599773E-2</v>
      </c>
    </row>
    <row r="121" spans="1:16" ht="19" x14ac:dyDescent="0.25">
      <c r="A121">
        <v>2</v>
      </c>
      <c r="C121">
        <v>75</v>
      </c>
      <c r="D121">
        <f t="shared" si="28"/>
        <v>0.70464715758105745</v>
      </c>
      <c r="E121">
        <v>11.075731590710348</v>
      </c>
      <c r="F121" s="34">
        <v>11.13869021</v>
      </c>
      <c r="G121" s="34">
        <v>11.165292170000001</v>
      </c>
      <c r="H121" s="34">
        <v>11.102049159768301</v>
      </c>
      <c r="J121">
        <f t="shared" si="24"/>
        <v>6.2958619289652518E-2</v>
      </c>
      <c r="K121">
        <f t="shared" si="29"/>
        <v>8.9560579289653219E-2</v>
      </c>
      <c r="L121">
        <f t="shared" si="30"/>
        <v>2.6317569057953349E-2</v>
      </c>
      <c r="N121" s="51">
        <f t="shared" si="40"/>
        <v>5.6843756797481798E-3</v>
      </c>
      <c r="O121" s="51">
        <f t="shared" si="41"/>
        <v>8.0861998646456195E-3</v>
      </c>
      <c r="P121" s="51">
        <f t="shared" si="42"/>
        <v>2.3761472406957688E-3</v>
      </c>
    </row>
    <row r="122" spans="1:16" ht="19" x14ac:dyDescent="0.25">
      <c r="A122">
        <v>2</v>
      </c>
      <c r="C122">
        <v>75</v>
      </c>
      <c r="D122">
        <f t="shared" si="28"/>
        <v>0.67734535792652917</v>
      </c>
      <c r="E122">
        <v>12.099549077755157</v>
      </c>
      <c r="F122" s="34">
        <v>11.83587605</v>
      </c>
      <c r="G122" s="34">
        <v>11.864801480000001</v>
      </c>
      <c r="H122" s="34">
        <v>11.803469715341199</v>
      </c>
      <c r="J122">
        <f t="shared" si="24"/>
        <v>0.26367302775515711</v>
      </c>
      <c r="K122">
        <f t="shared" si="29"/>
        <v>0.23474759775515608</v>
      </c>
      <c r="L122">
        <f t="shared" si="30"/>
        <v>0.29607936241395727</v>
      </c>
      <c r="N122" s="51">
        <f t="shared" si="40"/>
        <v>-2.1791971424779465E-2</v>
      </c>
      <c r="O122" s="51">
        <f t="shared" si="41"/>
        <v>-1.9401350930237236E-2</v>
      </c>
      <c r="P122" s="51">
        <f t="shared" si="42"/>
        <v>-2.4470280711394017E-2</v>
      </c>
    </row>
    <row r="123" spans="1:16" ht="19" x14ac:dyDescent="0.25">
      <c r="A123">
        <v>2</v>
      </c>
      <c r="C123">
        <v>75</v>
      </c>
      <c r="D123">
        <f t="shared" si="28"/>
        <v>0.66527032685030041</v>
      </c>
      <c r="E123">
        <v>12.552362743113735</v>
      </c>
      <c r="F123" s="34">
        <v>12.41886118</v>
      </c>
      <c r="G123" s="34">
        <v>12.44978907</v>
      </c>
      <c r="H123" s="34">
        <v>12.3989183367355</v>
      </c>
      <c r="J123">
        <f t="shared" si="24"/>
        <v>0.13350156311373418</v>
      </c>
      <c r="K123">
        <f t="shared" si="29"/>
        <v>0.102573673113735</v>
      </c>
      <c r="L123">
        <f t="shared" si="30"/>
        <v>0.15344440637823453</v>
      </c>
      <c r="N123" s="51">
        <f t="shared" si="40"/>
        <v>-1.0635572429339931E-2</v>
      </c>
      <c r="O123" s="51">
        <f t="shared" si="41"/>
        <v>-8.1716625955545481E-3</v>
      </c>
      <c r="P123" s="51">
        <f t="shared" si="42"/>
        <v>-1.2224344493423328E-2</v>
      </c>
    </row>
    <row r="124" spans="1:16" ht="19" x14ac:dyDescent="0.25">
      <c r="A124">
        <v>2</v>
      </c>
      <c r="C124">
        <v>75</v>
      </c>
      <c r="D124">
        <f t="shared" si="28"/>
        <v>0.64072460951664889</v>
      </c>
      <c r="E124">
        <v>13.472827143125667</v>
      </c>
      <c r="F124" s="34">
        <v>3.3386701300000001</v>
      </c>
      <c r="G124" s="34">
        <v>13.372867859999999</v>
      </c>
      <c r="H124" s="34">
        <v>13.359872395528001</v>
      </c>
      <c r="J124">
        <f t="shared" si="24"/>
        <v>10.134157013125666</v>
      </c>
      <c r="K124">
        <f t="shared" si="29"/>
        <v>9.9959283125667042E-2</v>
      </c>
      <c r="L124">
        <f t="shared" si="30"/>
        <v>0.11295474759766577</v>
      </c>
      <c r="N124" s="51">
        <f t="shared" si="40"/>
        <v>-0.75219231312534773</v>
      </c>
      <c r="O124" s="51">
        <f t="shared" si="41"/>
        <v>-7.4193249912413491E-3</v>
      </c>
      <c r="P124" s="51">
        <f t="shared" si="42"/>
        <v>-8.3838934766783113E-3</v>
      </c>
    </row>
    <row r="125" spans="1:16" ht="19" x14ac:dyDescent="0.25">
      <c r="A125">
        <v>2</v>
      </c>
      <c r="C125">
        <v>75</v>
      </c>
      <c r="D125">
        <f t="shared" si="28"/>
        <v>0.62724657691952079</v>
      </c>
      <c r="E125">
        <v>13.978253365517974</v>
      </c>
      <c r="F125" s="34">
        <v>14.031503519999999</v>
      </c>
      <c r="G125" s="34">
        <v>14.068253479999999</v>
      </c>
      <c r="H125" s="34">
        <v>14.1060872301512</v>
      </c>
      <c r="J125">
        <f t="shared" si="24"/>
        <v>5.3250154482025636E-2</v>
      </c>
      <c r="K125">
        <f t="shared" si="29"/>
        <v>9.0000114482025495E-2</v>
      </c>
      <c r="L125">
        <f t="shared" si="30"/>
        <v>0.12783386463322621</v>
      </c>
      <c r="N125" s="51">
        <f t="shared" si="40"/>
        <v>3.8094998773870355E-3</v>
      </c>
      <c r="O125" s="51">
        <f t="shared" si="41"/>
        <v>6.4385808533161098E-3</v>
      </c>
      <c r="P125" s="51">
        <f t="shared" si="42"/>
        <v>9.1451958474705504E-3</v>
      </c>
    </row>
    <row r="126" spans="1:16" ht="19" x14ac:dyDescent="0.25">
      <c r="A126">
        <v>2</v>
      </c>
      <c r="C126">
        <v>75</v>
      </c>
      <c r="D126">
        <f t="shared" si="28"/>
        <v>0.61694655032318713</v>
      </c>
      <c r="E126">
        <v>14.364504362880481</v>
      </c>
      <c r="F126" s="34">
        <v>14.57214806</v>
      </c>
      <c r="G126" s="34">
        <v>14.6109429</v>
      </c>
      <c r="H126" s="34">
        <v>14.7055123696188</v>
      </c>
      <c r="J126">
        <f t="shared" si="24"/>
        <v>0.20764369711951858</v>
      </c>
      <c r="K126">
        <f t="shared" si="29"/>
        <v>0.24643853711951813</v>
      </c>
      <c r="L126">
        <f t="shared" si="30"/>
        <v>0.34100800673831877</v>
      </c>
      <c r="N126" s="51">
        <f t="shared" si="40"/>
        <v>1.4455333220970269E-2</v>
      </c>
      <c r="O126" s="51">
        <f t="shared" si="41"/>
        <v>1.7156076596443064E-2</v>
      </c>
      <c r="P126" s="51">
        <f t="shared" si="42"/>
        <v>2.3739629166706397E-2</v>
      </c>
    </row>
    <row r="127" spans="1:16" x14ac:dyDescent="0.2">
      <c r="A127">
        <v>2</v>
      </c>
      <c r="C127">
        <v>100</v>
      </c>
      <c r="D127">
        <f t="shared" si="28"/>
        <v>1</v>
      </c>
      <c r="E127">
        <v>0</v>
      </c>
      <c r="F127">
        <v>0</v>
      </c>
      <c r="G127">
        <v>0</v>
      </c>
      <c r="H127">
        <v>0</v>
      </c>
      <c r="J127">
        <f t="shared" si="24"/>
        <v>0</v>
      </c>
      <c r="K127">
        <f t="shared" si="29"/>
        <v>0</v>
      </c>
      <c r="L127">
        <f t="shared" si="30"/>
        <v>0</v>
      </c>
      <c r="N127" s="51">
        <v>0</v>
      </c>
      <c r="O127" s="51">
        <v>0</v>
      </c>
      <c r="P127" s="51">
        <v>0</v>
      </c>
    </row>
    <row r="128" spans="1:16" ht="19" x14ac:dyDescent="0.25">
      <c r="A128">
        <v>2</v>
      </c>
      <c r="C128">
        <v>100</v>
      </c>
      <c r="D128">
        <f t="shared" si="28"/>
        <v>0.92806346410733798</v>
      </c>
      <c r="E128">
        <v>3.596826794633099</v>
      </c>
      <c r="F128" s="34">
        <v>4.3236858800000002</v>
      </c>
      <c r="G128" s="34">
        <v>4.5428156700000004</v>
      </c>
      <c r="H128" s="34">
        <v>4.6712442367426403</v>
      </c>
      <c r="J128">
        <f t="shared" si="24"/>
        <v>0.72685908536690125</v>
      </c>
      <c r="K128">
        <f t="shared" si="29"/>
        <v>0.94598887536690146</v>
      </c>
      <c r="L128">
        <f t="shared" si="30"/>
        <v>1.0744174421095414</v>
      </c>
      <c r="N128" s="51">
        <f t="shared" ref="N128:N138" si="43">(F128-$E128)/$E128</f>
        <v>0.20208342710621011</v>
      </c>
      <c r="O128" s="51">
        <f t="shared" si="41"/>
        <v>0.26300651362429556</v>
      </c>
      <c r="P128" s="51">
        <f t="shared" si="42"/>
        <v>0.29871258847178916</v>
      </c>
    </row>
    <row r="129" spans="1:16" ht="19" x14ac:dyDescent="0.25">
      <c r="A129">
        <v>2</v>
      </c>
      <c r="C129">
        <v>100</v>
      </c>
      <c r="D129">
        <f t="shared" si="28"/>
        <v>0.842200158617884</v>
      </c>
      <c r="E129">
        <v>7.8899920691057996</v>
      </c>
      <c r="F129" s="34">
        <v>7.5290118499999998</v>
      </c>
      <c r="G129" s="34">
        <v>7.8213464799999999</v>
      </c>
      <c r="H129" s="34">
        <v>7.9104189848744202</v>
      </c>
      <c r="J129">
        <f t="shared" si="24"/>
        <v>0.3609802191057998</v>
      </c>
      <c r="K129">
        <f t="shared" si="29"/>
        <v>6.8645589105799765E-2</v>
      </c>
      <c r="L129">
        <f t="shared" si="30"/>
        <v>2.0426915768620546E-2</v>
      </c>
      <c r="N129" s="51">
        <f t="shared" si="43"/>
        <v>-4.5751658042757826E-2</v>
      </c>
      <c r="O129" s="51">
        <f t="shared" si="41"/>
        <v>-8.7003368957225841E-3</v>
      </c>
      <c r="P129" s="51">
        <f t="shared" si="42"/>
        <v>2.5889653107009523E-3</v>
      </c>
    </row>
    <row r="130" spans="1:16" ht="19" x14ac:dyDescent="0.25">
      <c r="A130">
        <v>2</v>
      </c>
      <c r="C130">
        <v>100</v>
      </c>
      <c r="D130">
        <f t="shared" si="28"/>
        <v>0.78671144314707475</v>
      </c>
      <c r="E130">
        <v>10.664427842646266</v>
      </c>
      <c r="F130" s="34">
        <v>10.000197630000001</v>
      </c>
      <c r="G130" s="34">
        <v>10.29890524</v>
      </c>
      <c r="H130" s="34">
        <v>10.3223221261636</v>
      </c>
      <c r="J130">
        <f t="shared" si="24"/>
        <v>0.66423021264626492</v>
      </c>
      <c r="K130">
        <f t="shared" si="29"/>
        <v>0.36552260264626568</v>
      </c>
      <c r="L130">
        <f t="shared" si="30"/>
        <v>0.3421057164826653</v>
      </c>
      <c r="N130" s="51">
        <f t="shared" si="43"/>
        <v>-6.2284655346445963E-2</v>
      </c>
      <c r="O130" s="51">
        <f t="shared" si="41"/>
        <v>-3.4274937956311875E-2</v>
      </c>
      <c r="P130" s="51">
        <f t="shared" si="42"/>
        <v>-3.2079144003826401E-2</v>
      </c>
    </row>
    <row r="131" spans="1:16" ht="19" x14ac:dyDescent="0.25">
      <c r="A131">
        <v>2</v>
      </c>
      <c r="C131">
        <v>100</v>
      </c>
      <c r="D131">
        <f t="shared" si="28"/>
        <v>0.75065776972630249</v>
      </c>
      <c r="E131">
        <v>12.467111513684877</v>
      </c>
      <c r="F131" s="34">
        <v>11.963545890000001</v>
      </c>
      <c r="G131" s="34">
        <v>12.23706572</v>
      </c>
      <c r="H131" s="34">
        <v>12.205914114616901</v>
      </c>
      <c r="J131">
        <f t="shared" si="24"/>
        <v>0.50356562368487623</v>
      </c>
      <c r="K131">
        <f t="shared" si="29"/>
        <v>0.23004579368487654</v>
      </c>
      <c r="L131">
        <f t="shared" si="30"/>
        <v>0.26119739906797612</v>
      </c>
      <c r="N131" s="51">
        <f t="shared" si="43"/>
        <v>-4.0391523179376651E-2</v>
      </c>
      <c r="O131" s="51">
        <f t="shared" si="41"/>
        <v>-1.8452212722438577E-2</v>
      </c>
      <c r="P131" s="51">
        <f t="shared" si="42"/>
        <v>-2.0950915437089452E-2</v>
      </c>
    </row>
    <row r="132" spans="1:16" ht="19" x14ac:dyDescent="0.25">
      <c r="A132">
        <v>2</v>
      </c>
      <c r="C132">
        <v>100</v>
      </c>
      <c r="D132">
        <f t="shared" si="28"/>
        <v>0.73497368533237317</v>
      </c>
      <c r="E132">
        <v>13.251315733381341</v>
      </c>
      <c r="F132" s="34">
        <v>13.56101389</v>
      </c>
      <c r="G132" s="34">
        <v>13.7946866</v>
      </c>
      <c r="H132" s="34">
        <v>13.728108164164899</v>
      </c>
      <c r="J132">
        <f t="shared" ref="J132:J195" si="44">ABS(F132-$E132)</f>
        <v>0.30969815661865852</v>
      </c>
      <c r="K132">
        <f t="shared" si="29"/>
        <v>0.54337086661865897</v>
      </c>
      <c r="L132">
        <f t="shared" si="30"/>
        <v>0.47679243078355782</v>
      </c>
      <c r="N132" s="51">
        <f t="shared" si="43"/>
        <v>2.3371125015042772E-2</v>
      </c>
      <c r="O132" s="51">
        <f t="shared" si="41"/>
        <v>4.1005050181534455E-2</v>
      </c>
      <c r="P132" s="51">
        <f t="shared" si="42"/>
        <v>3.5980761486383704E-2</v>
      </c>
    </row>
    <row r="133" spans="1:16" ht="19" x14ac:dyDescent="0.25">
      <c r="A133">
        <v>2</v>
      </c>
      <c r="C133">
        <v>100</v>
      </c>
      <c r="D133">
        <f t="shared" si="28"/>
        <v>0.70153842790648435</v>
      </c>
      <c r="E133">
        <v>14.923078604675776</v>
      </c>
      <c r="F133" s="34">
        <v>14.88615968</v>
      </c>
      <c r="G133" s="34">
        <v>15.07382224</v>
      </c>
      <c r="H133" s="34">
        <v>14.9903567633846</v>
      </c>
      <c r="J133">
        <f t="shared" si="44"/>
        <v>3.6918924675775955E-2</v>
      </c>
      <c r="K133">
        <f t="shared" si="29"/>
        <v>0.15074363532422375</v>
      </c>
      <c r="L133">
        <f t="shared" si="30"/>
        <v>6.727815870882381E-2</v>
      </c>
      <c r="N133" s="51">
        <f t="shared" si="43"/>
        <v>-2.4739482819723488E-3</v>
      </c>
      <c r="O133" s="51">
        <f t="shared" si="41"/>
        <v>1.010137648655097E-2</v>
      </c>
      <c r="P133" s="51">
        <f t="shared" si="42"/>
        <v>4.5083297147375384E-3</v>
      </c>
    </row>
    <row r="134" spans="1:16" ht="19" x14ac:dyDescent="0.25">
      <c r="A134">
        <v>2</v>
      </c>
      <c r="C134">
        <v>100</v>
      </c>
      <c r="D134">
        <f t="shared" si="28"/>
        <v>0.66174430052974598</v>
      </c>
      <c r="E134">
        <v>16.912784973512704</v>
      </c>
      <c r="F134" s="34">
        <v>16.003148710000001</v>
      </c>
      <c r="G134" s="34">
        <v>16.14302915</v>
      </c>
      <c r="H134" s="34">
        <v>16.058327758728101</v>
      </c>
      <c r="J134">
        <f t="shared" si="44"/>
        <v>0.90963626351270221</v>
      </c>
      <c r="K134">
        <f t="shared" si="29"/>
        <v>0.76975582351270333</v>
      </c>
      <c r="L134">
        <f t="shared" si="30"/>
        <v>0.85445721478460257</v>
      </c>
      <c r="N134" s="51">
        <f t="shared" si="43"/>
        <v>-5.3783943031103003E-2</v>
      </c>
      <c r="O134" s="51">
        <f t="shared" si="41"/>
        <v>-4.551325075782766E-2</v>
      </c>
      <c r="P134" s="51">
        <f t="shared" si="42"/>
        <v>-5.0521378715733527E-2</v>
      </c>
    </row>
    <row r="135" spans="1:16" ht="19" x14ac:dyDescent="0.25">
      <c r="A135">
        <v>2</v>
      </c>
      <c r="C135">
        <v>100</v>
      </c>
      <c r="D135">
        <f t="shared" si="28"/>
        <v>0.65202901621025278</v>
      </c>
      <c r="E135">
        <v>17.398549189487362</v>
      </c>
      <c r="F135" s="34">
        <v>16.957455899999999</v>
      </c>
      <c r="G135" s="34">
        <v>17.050067680000002</v>
      </c>
      <c r="H135" s="34">
        <v>16.9766412644118</v>
      </c>
      <c r="J135">
        <f t="shared" si="44"/>
        <v>0.44109328948736248</v>
      </c>
      <c r="K135">
        <f t="shared" si="29"/>
        <v>0.34848150948736034</v>
      </c>
      <c r="L135">
        <f t="shared" si="30"/>
        <v>0.42190792507556196</v>
      </c>
      <c r="N135" s="51">
        <f t="shared" si="43"/>
        <v>-2.5352302923848505E-2</v>
      </c>
      <c r="O135" s="51">
        <f t="shared" si="41"/>
        <v>-2.0029343003951247E-2</v>
      </c>
      <c r="P135" s="51">
        <f t="shared" si="42"/>
        <v>-2.4249603830788908E-2</v>
      </c>
    </row>
    <row r="136" spans="1:16" ht="19" x14ac:dyDescent="0.25">
      <c r="A136">
        <v>2</v>
      </c>
      <c r="C136">
        <v>100</v>
      </c>
      <c r="D136">
        <f t="shared" si="28"/>
        <v>0.63280661650759362</v>
      </c>
      <c r="E136">
        <v>18.359669174620318</v>
      </c>
      <c r="F136" s="34">
        <v>18.502113120000001</v>
      </c>
      <c r="G136" s="34">
        <v>18.505782100000001</v>
      </c>
      <c r="H136" s="34">
        <v>18.481807899602401</v>
      </c>
      <c r="J136">
        <f t="shared" si="44"/>
        <v>0.14244394537968219</v>
      </c>
      <c r="K136">
        <f t="shared" si="29"/>
        <v>0.14611292537968268</v>
      </c>
      <c r="L136">
        <f t="shared" si="30"/>
        <v>0.12213872498208289</v>
      </c>
      <c r="N136" s="51">
        <f t="shared" si="43"/>
        <v>7.7585246239943728E-3</v>
      </c>
      <c r="O136" s="51">
        <f t="shared" si="41"/>
        <v>7.958363736840281E-3</v>
      </c>
      <c r="P136" s="51">
        <f t="shared" si="42"/>
        <v>6.6525558723532253E-3</v>
      </c>
    </row>
    <row r="137" spans="1:16" ht="19" x14ac:dyDescent="0.25">
      <c r="A137">
        <v>2</v>
      </c>
      <c r="C137">
        <v>100</v>
      </c>
      <c r="D137">
        <f t="shared" si="28"/>
        <v>0.61516682388959798</v>
      </c>
      <c r="E137">
        <v>19.241658805520103</v>
      </c>
      <c r="F137" s="34">
        <v>19.698328969999999</v>
      </c>
      <c r="G137" s="34">
        <v>19.622689999999999</v>
      </c>
      <c r="H137" s="34">
        <v>19.670998124427602</v>
      </c>
      <c r="J137">
        <f t="shared" si="44"/>
        <v>0.45667016447989539</v>
      </c>
      <c r="K137">
        <f t="shared" si="29"/>
        <v>0.38103119447989542</v>
      </c>
      <c r="L137">
        <f t="shared" si="30"/>
        <v>0.42933931890749832</v>
      </c>
      <c r="N137" s="51">
        <f t="shared" si="43"/>
        <v>2.3733409322739082E-2</v>
      </c>
      <c r="O137" s="51">
        <f t="shared" si="41"/>
        <v>1.9802408842764848E-2</v>
      </c>
      <c r="P137" s="51">
        <f t="shared" si="42"/>
        <v>2.2313009665483115E-2</v>
      </c>
    </row>
    <row r="138" spans="1:16" ht="19" x14ac:dyDescent="0.25">
      <c r="A138">
        <v>2</v>
      </c>
      <c r="C138">
        <v>100</v>
      </c>
      <c r="D138">
        <f t="shared" si="28"/>
        <v>0.59107266811549319</v>
      </c>
      <c r="E138">
        <v>20.446366594225342</v>
      </c>
      <c r="F138" s="34">
        <v>20.652054589999999</v>
      </c>
      <c r="G138" s="34">
        <v>20.506743570000001</v>
      </c>
      <c r="H138" s="34">
        <v>20.6397408269045</v>
      </c>
      <c r="J138">
        <f t="shared" si="44"/>
        <v>0.20568799577465668</v>
      </c>
      <c r="K138">
        <f t="shared" si="29"/>
        <v>6.0376975774659059E-2</v>
      </c>
      <c r="L138">
        <f t="shared" si="30"/>
        <v>0.1933742326791581</v>
      </c>
      <c r="N138" s="51">
        <f t="shared" si="43"/>
        <v>1.0059880068508067E-2</v>
      </c>
      <c r="O138" s="51">
        <f t="shared" si="41"/>
        <v>2.9529440106836049E-3</v>
      </c>
      <c r="P138" s="51">
        <f t="shared" si="42"/>
        <v>9.4576330610140133E-3</v>
      </c>
    </row>
    <row r="139" spans="1:16" ht="19" x14ac:dyDescent="0.25">
      <c r="A139">
        <v>7.5</v>
      </c>
      <c r="B139" t="s">
        <v>18</v>
      </c>
      <c r="C139">
        <v>2.8</v>
      </c>
      <c r="D139">
        <f t="shared" si="28"/>
        <v>1</v>
      </c>
      <c r="E139">
        <v>0</v>
      </c>
      <c r="F139" s="34">
        <v>0</v>
      </c>
      <c r="G139" s="34">
        <v>0</v>
      </c>
      <c r="H139" s="34">
        <v>0</v>
      </c>
      <c r="J139">
        <f t="shared" si="44"/>
        <v>0</v>
      </c>
      <c r="K139">
        <f t="shared" si="29"/>
        <v>0</v>
      </c>
      <c r="L139">
        <f t="shared" si="30"/>
        <v>0</v>
      </c>
      <c r="N139" s="51">
        <v>0</v>
      </c>
      <c r="O139" s="51">
        <v>0</v>
      </c>
      <c r="P139" s="51">
        <v>0</v>
      </c>
    </row>
    <row r="140" spans="1:16" ht="19" x14ac:dyDescent="0.25">
      <c r="A140">
        <v>7.5</v>
      </c>
      <c r="C140">
        <v>2.8</v>
      </c>
      <c r="D140">
        <f t="shared" si="28"/>
        <v>0.5982142857142857</v>
      </c>
      <c r="E140">
        <v>0.15</v>
      </c>
      <c r="F140" s="34">
        <v>0.13797554000000001</v>
      </c>
      <c r="G140" s="34">
        <v>0.18866881999999999</v>
      </c>
      <c r="H140" s="34">
        <v>0.19389778275699801</v>
      </c>
      <c r="J140">
        <f t="shared" si="44"/>
        <v>1.2024459999999987E-2</v>
      </c>
      <c r="K140">
        <f t="shared" si="29"/>
        <v>3.8668819999999993E-2</v>
      </c>
      <c r="L140">
        <f t="shared" si="30"/>
        <v>4.3897782756998016E-2</v>
      </c>
      <c r="N140" s="51">
        <f t="shared" ref="N140:N146" si="45">(F140-$E140)/$E140</f>
        <v>-8.0163066666666588E-2</v>
      </c>
      <c r="O140" s="51">
        <f t="shared" si="41"/>
        <v>0.25779213333333328</v>
      </c>
      <c r="P140" s="51">
        <f t="shared" si="42"/>
        <v>0.29265188504665346</v>
      </c>
    </row>
    <row r="141" spans="1:16" ht="19" x14ac:dyDescent="0.25">
      <c r="A141">
        <v>7.5</v>
      </c>
      <c r="C141">
        <v>2.8</v>
      </c>
      <c r="D141">
        <f t="shared" si="28"/>
        <v>0.19642857142857137</v>
      </c>
      <c r="E141">
        <v>0.3</v>
      </c>
      <c r="F141" s="34">
        <v>0.20619288999999999</v>
      </c>
      <c r="G141" s="34">
        <v>0.24883071000000001</v>
      </c>
      <c r="H141" s="34">
        <v>0.24624462839308001</v>
      </c>
      <c r="J141">
        <f t="shared" si="44"/>
        <v>9.3807109999999999E-2</v>
      </c>
      <c r="K141">
        <f t="shared" si="29"/>
        <v>5.1169289999999978E-2</v>
      </c>
      <c r="L141">
        <f t="shared" si="30"/>
        <v>5.3755371606919983E-2</v>
      </c>
      <c r="N141" s="51">
        <f t="shared" si="45"/>
        <v>-0.31269036666666666</v>
      </c>
      <c r="O141" s="51">
        <f t="shared" si="41"/>
        <v>-0.17056429999999995</v>
      </c>
      <c r="P141" s="51">
        <f t="shared" si="42"/>
        <v>-0.17918457202306662</v>
      </c>
    </row>
    <row r="142" spans="1:16" ht="19" x14ac:dyDescent="0.25">
      <c r="A142">
        <v>7.5</v>
      </c>
      <c r="C142">
        <v>2.8</v>
      </c>
      <c r="D142">
        <f t="shared" si="28"/>
        <v>0.19642857142857137</v>
      </c>
      <c r="E142">
        <v>0.3</v>
      </c>
      <c r="F142" s="34">
        <v>0.24688006000000001</v>
      </c>
      <c r="G142" s="34">
        <v>0.27842504000000001</v>
      </c>
      <c r="H142" s="34">
        <v>0.27310886204297902</v>
      </c>
      <c r="J142">
        <f t="shared" si="44"/>
        <v>5.3119939999999977E-2</v>
      </c>
      <c r="K142">
        <f t="shared" si="29"/>
        <v>2.1574959999999976E-2</v>
      </c>
      <c r="L142">
        <f t="shared" si="30"/>
        <v>2.6891137957020972E-2</v>
      </c>
      <c r="N142" s="51">
        <f t="shared" si="45"/>
        <v>-0.17706646666666659</v>
      </c>
      <c r="O142" s="51">
        <f t="shared" si="41"/>
        <v>-7.1916533333333255E-2</v>
      </c>
      <c r="P142" s="51">
        <f t="shared" si="42"/>
        <v>-8.9637126523403249E-2</v>
      </c>
    </row>
    <row r="143" spans="1:16" ht="19" x14ac:dyDescent="0.25">
      <c r="A143">
        <v>7.5</v>
      </c>
      <c r="C143">
        <v>2.8</v>
      </c>
      <c r="D143">
        <f t="shared" si="28"/>
        <v>0.19642857142857137</v>
      </c>
      <c r="E143">
        <v>0.3</v>
      </c>
      <c r="F143" s="34">
        <v>0.30757192999999999</v>
      </c>
      <c r="G143" s="34">
        <v>0.31600913000000003</v>
      </c>
      <c r="H143" s="34">
        <v>0.31087492606676698</v>
      </c>
      <c r="J143">
        <f t="shared" si="44"/>
        <v>7.5719300000000045E-3</v>
      </c>
      <c r="K143">
        <f t="shared" si="29"/>
        <v>1.6009130000000038E-2</v>
      </c>
      <c r="L143">
        <f t="shared" si="30"/>
        <v>1.0874926066766988E-2</v>
      </c>
      <c r="N143" s="51">
        <f t="shared" si="45"/>
        <v>2.5239766666666684E-2</v>
      </c>
      <c r="O143" s="51">
        <f t="shared" si="41"/>
        <v>5.3363766666666798E-2</v>
      </c>
      <c r="P143" s="51">
        <f t="shared" si="42"/>
        <v>3.6249753555889962E-2</v>
      </c>
    </row>
    <row r="144" spans="1:16" ht="19" x14ac:dyDescent="0.25">
      <c r="A144">
        <v>7.5</v>
      </c>
      <c r="C144">
        <v>2.8</v>
      </c>
      <c r="D144">
        <f t="shared" ref="D144:D207" si="46">(C144-A144*E144)/C144</f>
        <v>0.19642857142857137</v>
      </c>
      <c r="E144">
        <v>0.3</v>
      </c>
      <c r="F144" s="34">
        <v>0.33502566</v>
      </c>
      <c r="G144" s="34">
        <v>0.33089825</v>
      </c>
      <c r="H144" s="34">
        <v>0.32817664427855903</v>
      </c>
      <c r="J144">
        <f t="shared" si="44"/>
        <v>3.5025660000000014E-2</v>
      </c>
      <c r="K144">
        <f t="shared" si="29"/>
        <v>3.0898250000000016E-2</v>
      </c>
      <c r="L144">
        <f t="shared" si="30"/>
        <v>2.8176644278559038E-2</v>
      </c>
      <c r="N144" s="51">
        <f t="shared" si="45"/>
        <v>0.11675220000000006</v>
      </c>
      <c r="O144" s="51">
        <f t="shared" si="41"/>
        <v>0.10299416666666672</v>
      </c>
      <c r="P144" s="51">
        <f t="shared" si="42"/>
        <v>9.3922147595196792E-2</v>
      </c>
    </row>
    <row r="145" spans="1:16" ht="19" x14ac:dyDescent="0.25">
      <c r="A145">
        <v>7.5</v>
      </c>
      <c r="C145">
        <v>2.8</v>
      </c>
      <c r="D145">
        <f t="shared" si="46"/>
        <v>0.19642857142857137</v>
      </c>
      <c r="E145">
        <v>0.3</v>
      </c>
      <c r="F145" s="34">
        <v>0.35067626000000002</v>
      </c>
      <c r="G145" s="34">
        <v>0.33888163999999998</v>
      </c>
      <c r="H145" s="34">
        <v>0.33844747066518399</v>
      </c>
      <c r="J145">
        <f t="shared" si="44"/>
        <v>5.0676260000000029E-2</v>
      </c>
      <c r="K145">
        <f t="shared" si="29"/>
        <v>3.8881639999999995E-2</v>
      </c>
      <c r="L145">
        <f t="shared" si="30"/>
        <v>3.8447470665184003E-2</v>
      </c>
      <c r="N145" s="51">
        <f t="shared" si="45"/>
        <v>0.16892086666666678</v>
      </c>
      <c r="O145" s="51">
        <f t="shared" si="41"/>
        <v>0.12960546666666667</v>
      </c>
      <c r="P145" s="51">
        <f t="shared" si="42"/>
        <v>0.12815823555061334</v>
      </c>
    </row>
    <row r="146" spans="1:16" ht="19" x14ac:dyDescent="0.25">
      <c r="A146">
        <v>7.5</v>
      </c>
      <c r="C146">
        <v>2.8</v>
      </c>
      <c r="D146">
        <f t="shared" si="46"/>
        <v>-7.1428571428571494E-2</v>
      </c>
      <c r="E146">
        <v>0.4</v>
      </c>
      <c r="F146" s="34">
        <v>0.37710041999999999</v>
      </c>
      <c r="G146" s="34">
        <v>0.35160613000000002</v>
      </c>
      <c r="H146" s="34">
        <v>0.35701075819115902</v>
      </c>
      <c r="J146">
        <f t="shared" si="44"/>
        <v>2.289958000000003E-2</v>
      </c>
      <c r="K146">
        <f t="shared" si="29"/>
        <v>4.8393870000000005E-2</v>
      </c>
      <c r="L146">
        <f t="shared" si="30"/>
        <v>4.2989241808841006E-2</v>
      </c>
      <c r="N146" s="51">
        <f t="shared" si="45"/>
        <v>-5.7248950000000076E-2</v>
      </c>
      <c r="O146" s="51">
        <f t="shared" si="41"/>
        <v>-0.12098467500000001</v>
      </c>
      <c r="P146" s="51">
        <f t="shared" si="42"/>
        <v>-0.10747310452210251</v>
      </c>
    </row>
    <row r="147" spans="1:16" x14ac:dyDescent="0.2">
      <c r="A147">
        <v>7.5</v>
      </c>
      <c r="C147">
        <v>14</v>
      </c>
      <c r="D147">
        <f t="shared" si="46"/>
        <v>1</v>
      </c>
      <c r="E147">
        <v>0</v>
      </c>
      <c r="F147">
        <v>0</v>
      </c>
      <c r="G147">
        <v>0</v>
      </c>
      <c r="H147">
        <v>0</v>
      </c>
      <c r="J147">
        <f t="shared" si="44"/>
        <v>0</v>
      </c>
      <c r="K147">
        <f t="shared" ref="K147:K210" si="47">ABS(G147-$E147)</f>
        <v>0</v>
      </c>
      <c r="L147">
        <f t="shared" ref="L147:L210" si="48">ABS(H147-$E147)</f>
        <v>0</v>
      </c>
      <c r="N147" s="51">
        <v>0</v>
      </c>
      <c r="O147" s="51">
        <v>0</v>
      </c>
      <c r="P147" s="51">
        <v>0</v>
      </c>
    </row>
    <row r="148" spans="1:16" ht="19" x14ac:dyDescent="0.25">
      <c r="A148">
        <v>7.5</v>
      </c>
      <c r="C148">
        <v>14</v>
      </c>
      <c r="D148">
        <f t="shared" si="46"/>
        <v>0.8660714285714286</v>
      </c>
      <c r="E148">
        <v>0.25</v>
      </c>
      <c r="F148" s="34">
        <v>0.25709282</v>
      </c>
      <c r="G148" s="34">
        <v>0.26322234999999999</v>
      </c>
      <c r="H148" s="34">
        <v>0.27134858679038498</v>
      </c>
      <c r="J148">
        <f t="shared" si="44"/>
        <v>7.0928199999999997E-3</v>
      </c>
      <c r="K148">
        <f t="shared" si="47"/>
        <v>1.3222349999999994E-2</v>
      </c>
      <c r="L148">
        <f t="shared" si="48"/>
        <v>2.1348586790384982E-2</v>
      </c>
      <c r="N148" s="51">
        <f t="shared" ref="N148:N154" si="49">(F148-$E148)/$E148</f>
        <v>2.8371279999999999E-2</v>
      </c>
      <c r="O148" s="51">
        <f t="shared" si="41"/>
        <v>5.2889399999999975E-2</v>
      </c>
      <c r="P148" s="51">
        <f t="shared" si="42"/>
        <v>8.539434716153993E-2</v>
      </c>
    </row>
    <row r="149" spans="1:16" ht="19" x14ac:dyDescent="0.25">
      <c r="A149">
        <v>7.5</v>
      </c>
      <c r="C149">
        <v>14</v>
      </c>
      <c r="D149">
        <f t="shared" si="46"/>
        <v>0.7857142857142857</v>
      </c>
      <c r="E149">
        <v>0.4</v>
      </c>
      <c r="F149" s="34">
        <v>0.44464577</v>
      </c>
      <c r="G149" s="34">
        <v>0.45532594999999998</v>
      </c>
      <c r="H149" s="34">
        <v>0.46017226383825799</v>
      </c>
      <c r="J149">
        <f t="shared" si="44"/>
        <v>4.4645769999999974E-2</v>
      </c>
      <c r="K149">
        <f t="shared" si="47"/>
        <v>5.5325949999999957E-2</v>
      </c>
      <c r="L149">
        <f t="shared" si="48"/>
        <v>6.0172263838257967E-2</v>
      </c>
      <c r="N149" s="51">
        <f t="shared" si="49"/>
        <v>0.11161442499999993</v>
      </c>
      <c r="O149" s="51">
        <f t="shared" si="41"/>
        <v>0.13831487499999989</v>
      </c>
      <c r="P149" s="51">
        <f t="shared" si="42"/>
        <v>0.15043065959564492</v>
      </c>
    </row>
    <row r="150" spans="1:16" ht="19" x14ac:dyDescent="0.25">
      <c r="A150">
        <v>7.5</v>
      </c>
      <c r="C150">
        <v>14</v>
      </c>
      <c r="D150">
        <f t="shared" si="46"/>
        <v>0.7321428571428571</v>
      </c>
      <c r="E150">
        <v>0.5</v>
      </c>
      <c r="F150" s="34">
        <v>0.58751193999999995</v>
      </c>
      <c r="G150" s="34">
        <v>0.60170330000000005</v>
      </c>
      <c r="H150" s="34">
        <v>0.60122410290584405</v>
      </c>
      <c r="J150">
        <f t="shared" si="44"/>
        <v>8.7511939999999955E-2</v>
      </c>
      <c r="K150">
        <f t="shared" si="47"/>
        <v>0.10170330000000005</v>
      </c>
      <c r="L150">
        <f t="shared" si="48"/>
        <v>0.10122410290584405</v>
      </c>
      <c r="N150" s="51">
        <f t="shared" si="49"/>
        <v>0.17502387999999991</v>
      </c>
      <c r="O150" s="51">
        <f t="shared" si="41"/>
        <v>0.2034066000000001</v>
      </c>
      <c r="P150" s="51">
        <f t="shared" si="42"/>
        <v>0.2024482058116881</v>
      </c>
    </row>
    <row r="151" spans="1:16" ht="19" x14ac:dyDescent="0.25">
      <c r="A151">
        <v>7.5</v>
      </c>
      <c r="C151">
        <v>14</v>
      </c>
      <c r="D151">
        <f t="shared" si="46"/>
        <v>0.4642857142857143</v>
      </c>
      <c r="E151">
        <v>1</v>
      </c>
      <c r="F151" s="34">
        <v>0.86564730000000001</v>
      </c>
      <c r="G151" s="34">
        <v>0.88678544999999998</v>
      </c>
      <c r="H151" s="34">
        <v>0.87570334220410895</v>
      </c>
      <c r="J151">
        <f t="shared" si="44"/>
        <v>0.13435269999999999</v>
      </c>
      <c r="K151">
        <f t="shared" si="47"/>
        <v>0.11321455000000002</v>
      </c>
      <c r="L151">
        <f t="shared" si="48"/>
        <v>0.12429665779589105</v>
      </c>
      <c r="N151" s="51">
        <f t="shared" si="49"/>
        <v>-0.13435269999999999</v>
      </c>
      <c r="O151" s="51">
        <f t="shared" si="41"/>
        <v>-0.11321455000000002</v>
      </c>
      <c r="P151" s="51">
        <f t="shared" si="42"/>
        <v>-0.12429665779589105</v>
      </c>
    </row>
    <row r="152" spans="1:16" ht="19" x14ac:dyDescent="0.25">
      <c r="A152">
        <v>7.5</v>
      </c>
      <c r="C152">
        <v>14</v>
      </c>
      <c r="D152">
        <f t="shared" si="46"/>
        <v>0.4107142857142857</v>
      </c>
      <c r="E152">
        <v>1.1000000000000001</v>
      </c>
      <c r="F152" s="34">
        <v>1.02784553</v>
      </c>
      <c r="G152" s="34">
        <v>1.0531026100000001</v>
      </c>
      <c r="H152" s="34">
        <v>1.0408439731749299</v>
      </c>
      <c r="J152">
        <f t="shared" si="44"/>
        <v>7.2154470000000082E-2</v>
      </c>
      <c r="K152">
        <f t="shared" si="47"/>
        <v>4.6897390000000039E-2</v>
      </c>
      <c r="L152">
        <f t="shared" si="48"/>
        <v>5.9156026825070152E-2</v>
      </c>
      <c r="N152" s="51">
        <f t="shared" si="49"/>
        <v>-6.5594972727272799E-2</v>
      </c>
      <c r="O152" s="51">
        <f t="shared" si="41"/>
        <v>-4.2633990909090938E-2</v>
      </c>
      <c r="P152" s="51">
        <f t="shared" si="42"/>
        <v>-5.3778206204609227E-2</v>
      </c>
    </row>
    <row r="153" spans="1:16" ht="19" x14ac:dyDescent="0.25">
      <c r="A153">
        <v>7.5</v>
      </c>
      <c r="C153">
        <v>14</v>
      </c>
      <c r="D153">
        <f t="shared" si="46"/>
        <v>0.35714285714285715</v>
      </c>
      <c r="E153">
        <v>1.2</v>
      </c>
      <c r="F153" s="34">
        <v>1.1340943999999999</v>
      </c>
      <c r="G153" s="34">
        <v>1.16207671</v>
      </c>
      <c r="H153" s="34">
        <v>1.1538846690701201</v>
      </c>
      <c r="J153">
        <f t="shared" si="44"/>
        <v>6.5905600000000009E-2</v>
      </c>
      <c r="K153">
        <f t="shared" si="47"/>
        <v>3.7923289999999943E-2</v>
      </c>
      <c r="L153">
        <f t="shared" si="48"/>
        <v>4.611533092987985E-2</v>
      </c>
      <c r="N153" s="51">
        <f t="shared" si="49"/>
        <v>-5.4921333333333343E-2</v>
      </c>
      <c r="O153" s="51">
        <f t="shared" si="41"/>
        <v>-3.1602741666666621E-2</v>
      </c>
      <c r="P153" s="51">
        <f t="shared" si="42"/>
        <v>-3.8429442441566541E-2</v>
      </c>
    </row>
    <row r="154" spans="1:16" ht="19" x14ac:dyDescent="0.25">
      <c r="A154">
        <v>7.5</v>
      </c>
      <c r="C154">
        <v>14</v>
      </c>
      <c r="D154">
        <f t="shared" si="46"/>
        <v>0.30357142857142855</v>
      </c>
      <c r="E154">
        <v>1.3</v>
      </c>
      <c r="F154" s="34">
        <v>1.3422120399999999</v>
      </c>
      <c r="G154" s="34">
        <v>1.3755946400000001</v>
      </c>
      <c r="H154" s="34">
        <v>1.3973030002521201</v>
      </c>
      <c r="J154">
        <f t="shared" si="44"/>
        <v>4.2212039999999895E-2</v>
      </c>
      <c r="K154">
        <f t="shared" si="47"/>
        <v>7.5594640000000046E-2</v>
      </c>
      <c r="L154">
        <f t="shared" si="48"/>
        <v>9.730300025212002E-2</v>
      </c>
      <c r="N154" s="51">
        <f t="shared" si="49"/>
        <v>3.2470799999999918E-2</v>
      </c>
      <c r="O154" s="51">
        <f t="shared" si="41"/>
        <v>5.8149723076923107E-2</v>
      </c>
      <c r="P154" s="51">
        <f t="shared" si="42"/>
        <v>7.4848461732400007E-2</v>
      </c>
    </row>
    <row r="155" spans="1:16" x14ac:dyDescent="0.2">
      <c r="A155">
        <v>7.5</v>
      </c>
      <c r="C155">
        <v>53</v>
      </c>
      <c r="D155">
        <f t="shared" si="46"/>
        <v>1</v>
      </c>
      <c r="E155">
        <v>0</v>
      </c>
      <c r="F155">
        <v>0</v>
      </c>
      <c r="G155">
        <v>0</v>
      </c>
      <c r="H155">
        <v>0</v>
      </c>
      <c r="J155">
        <f t="shared" si="44"/>
        <v>0</v>
      </c>
      <c r="K155">
        <f t="shared" si="47"/>
        <v>0</v>
      </c>
      <c r="L155">
        <f t="shared" si="48"/>
        <v>0</v>
      </c>
      <c r="N155" s="51">
        <v>0</v>
      </c>
      <c r="O155" s="51">
        <v>0</v>
      </c>
      <c r="P155" s="51">
        <v>0</v>
      </c>
    </row>
    <row r="156" spans="1:16" ht="19" x14ac:dyDescent="0.25">
      <c r="A156">
        <v>7.5</v>
      </c>
      <c r="C156">
        <v>53</v>
      </c>
      <c r="D156">
        <f t="shared" si="46"/>
        <v>0.87264150943396224</v>
      </c>
      <c r="E156">
        <v>0.9</v>
      </c>
      <c r="F156" s="34">
        <v>0.79356788</v>
      </c>
      <c r="G156" s="34">
        <v>0.81920512000000001</v>
      </c>
      <c r="H156" s="34">
        <v>0.871010205612198</v>
      </c>
      <c r="J156">
        <f t="shared" si="44"/>
        <v>0.10643212000000002</v>
      </c>
      <c r="K156">
        <f t="shared" si="47"/>
        <v>8.0794880000000013E-2</v>
      </c>
      <c r="L156">
        <f t="shared" si="48"/>
        <v>2.8989794387802026E-2</v>
      </c>
      <c r="N156" s="51">
        <f t="shared" ref="N156:N164" si="50">(F156-$E156)/$E156</f>
        <v>-0.11825791111111113</v>
      </c>
      <c r="O156" s="51">
        <f t="shared" si="41"/>
        <v>-8.9772088888888907E-2</v>
      </c>
      <c r="P156" s="51">
        <f t="shared" si="42"/>
        <v>-3.2210882653113358E-2</v>
      </c>
    </row>
    <row r="157" spans="1:16" ht="19" x14ac:dyDescent="0.25">
      <c r="A157">
        <v>7.5</v>
      </c>
      <c r="C157">
        <v>53</v>
      </c>
      <c r="D157">
        <f t="shared" si="46"/>
        <v>0.77358490566037741</v>
      </c>
      <c r="E157">
        <v>1.6</v>
      </c>
      <c r="F157" s="34">
        <v>1.3205653900000001</v>
      </c>
      <c r="G157" s="34">
        <v>1.3506016000000001</v>
      </c>
      <c r="H157" s="34">
        <v>1.3877126571584799</v>
      </c>
      <c r="J157">
        <f t="shared" si="44"/>
        <v>0.27943461000000003</v>
      </c>
      <c r="K157">
        <f t="shared" si="47"/>
        <v>0.24939840000000002</v>
      </c>
      <c r="L157">
        <f t="shared" si="48"/>
        <v>0.21228734284152018</v>
      </c>
      <c r="N157" s="51">
        <f t="shared" si="50"/>
        <v>-0.17464663125000002</v>
      </c>
      <c r="O157" s="51">
        <f t="shared" si="41"/>
        <v>-0.15587400000000001</v>
      </c>
      <c r="P157" s="51">
        <f t="shared" si="42"/>
        <v>-0.13267958927595011</v>
      </c>
    </row>
    <row r="158" spans="1:16" ht="19" x14ac:dyDescent="0.25">
      <c r="A158">
        <v>7.5</v>
      </c>
      <c r="C158">
        <v>53</v>
      </c>
      <c r="D158">
        <f t="shared" si="46"/>
        <v>0.75943396226415094</v>
      </c>
      <c r="E158">
        <v>1.7</v>
      </c>
      <c r="F158" s="34">
        <v>1.69599418</v>
      </c>
      <c r="G158" s="34">
        <v>1.72319942</v>
      </c>
      <c r="H158" s="34">
        <v>1.7379397012492499</v>
      </c>
      <c r="J158">
        <f t="shared" si="44"/>
        <v>4.0058199999999378E-3</v>
      </c>
      <c r="K158">
        <f t="shared" si="47"/>
        <v>2.3199420000000082E-2</v>
      </c>
      <c r="L158">
        <f t="shared" si="48"/>
        <v>3.7939701249249946E-2</v>
      </c>
      <c r="N158" s="51">
        <f t="shared" si="50"/>
        <v>-2.3563647058823163E-3</v>
      </c>
      <c r="O158" s="51">
        <f t="shared" si="41"/>
        <v>1.3646717647058873E-2</v>
      </c>
      <c r="P158" s="51">
        <f t="shared" si="42"/>
        <v>2.2317471323088204E-2</v>
      </c>
    </row>
    <row r="159" spans="1:16" ht="19" x14ac:dyDescent="0.25">
      <c r="A159">
        <v>7.5</v>
      </c>
      <c r="C159">
        <v>53</v>
      </c>
      <c r="D159">
        <f t="shared" si="46"/>
        <v>0.68867924528301883</v>
      </c>
      <c r="E159">
        <v>2.2000000000000002</v>
      </c>
      <c r="F159" s="34">
        <v>2.3696799199999998</v>
      </c>
      <c r="G159" s="34">
        <v>2.37970031</v>
      </c>
      <c r="H159" s="34">
        <v>2.3508298095556799</v>
      </c>
      <c r="J159">
        <f t="shared" si="44"/>
        <v>0.16967991999999965</v>
      </c>
      <c r="K159">
        <f t="shared" si="47"/>
        <v>0.17970030999999986</v>
      </c>
      <c r="L159">
        <f t="shared" si="48"/>
        <v>0.15082980955567971</v>
      </c>
      <c r="N159" s="51">
        <f t="shared" si="50"/>
        <v>7.7127236363636192E-2</v>
      </c>
      <c r="O159" s="51">
        <f t="shared" si="41"/>
        <v>8.1681959090909029E-2</v>
      </c>
      <c r="P159" s="51">
        <f t="shared" si="42"/>
        <v>6.855900434349077E-2</v>
      </c>
    </row>
    <row r="160" spans="1:16" ht="19" x14ac:dyDescent="0.25">
      <c r="A160">
        <v>7.5</v>
      </c>
      <c r="C160">
        <v>53</v>
      </c>
      <c r="D160">
        <f t="shared" si="46"/>
        <v>0.63207547169811318</v>
      </c>
      <c r="E160">
        <v>2.6</v>
      </c>
      <c r="F160" s="34">
        <v>2.7313274500000002</v>
      </c>
      <c r="G160" s="34">
        <v>2.7258650900000001</v>
      </c>
      <c r="H160" s="34">
        <v>2.68368054093908</v>
      </c>
      <c r="J160">
        <f t="shared" si="44"/>
        <v>0.13132745000000012</v>
      </c>
      <c r="K160">
        <f t="shared" si="47"/>
        <v>0.12586509000000001</v>
      </c>
      <c r="L160">
        <f t="shared" si="48"/>
        <v>8.368054093907995E-2</v>
      </c>
      <c r="N160" s="51">
        <f t="shared" si="50"/>
        <v>5.0510557692307737E-2</v>
      </c>
      <c r="O160" s="51">
        <f t="shared" si="41"/>
        <v>4.8409650000000005E-2</v>
      </c>
      <c r="P160" s="51">
        <f t="shared" si="42"/>
        <v>3.2184823438107669E-2</v>
      </c>
    </row>
    <row r="161" spans="1:16" ht="19" x14ac:dyDescent="0.25">
      <c r="A161">
        <v>7.5</v>
      </c>
      <c r="C161">
        <v>53</v>
      </c>
      <c r="D161">
        <f t="shared" si="46"/>
        <v>0.589622641509434</v>
      </c>
      <c r="E161">
        <v>2.9</v>
      </c>
      <c r="F161" s="34">
        <v>2.9569653599999999</v>
      </c>
      <c r="G161" s="34">
        <v>2.9396761200000001</v>
      </c>
      <c r="H161" s="34">
        <v>2.8980654231858698</v>
      </c>
      <c r="J161">
        <f t="shared" si="44"/>
        <v>5.6965359999999965E-2</v>
      </c>
      <c r="K161">
        <f t="shared" si="47"/>
        <v>3.9676120000000203E-2</v>
      </c>
      <c r="L161">
        <f t="shared" si="48"/>
        <v>1.9345768141301178E-3</v>
      </c>
      <c r="N161" s="51">
        <f t="shared" si="50"/>
        <v>1.9643227586206884E-2</v>
      </c>
      <c r="O161" s="51">
        <f t="shared" si="41"/>
        <v>1.3681420689655242E-2</v>
      </c>
      <c r="P161" s="51">
        <f t="shared" si="42"/>
        <v>-6.6709545314831654E-4</v>
      </c>
    </row>
    <row r="162" spans="1:16" ht="19" x14ac:dyDescent="0.25">
      <c r="A162">
        <v>7.5</v>
      </c>
      <c r="C162">
        <v>53</v>
      </c>
      <c r="D162">
        <f t="shared" si="46"/>
        <v>0.53301886792452835</v>
      </c>
      <c r="E162">
        <v>3.3</v>
      </c>
      <c r="F162" s="34">
        <v>3.3752099699999998</v>
      </c>
      <c r="G162" s="34">
        <v>3.3316696800000001</v>
      </c>
      <c r="H162" s="34">
        <v>3.3249619830447901</v>
      </c>
      <c r="J162">
        <f t="shared" si="44"/>
        <v>7.5209969999999959E-2</v>
      </c>
      <c r="K162">
        <f t="shared" si="47"/>
        <v>3.1669680000000255E-2</v>
      </c>
      <c r="L162">
        <f t="shared" si="48"/>
        <v>2.4961983044790248E-2</v>
      </c>
      <c r="N162" s="51">
        <f t="shared" si="50"/>
        <v>2.2790899999999989E-2</v>
      </c>
      <c r="O162" s="51">
        <f t="shared" si="41"/>
        <v>9.5968727272728056E-3</v>
      </c>
      <c r="P162" s="51">
        <f t="shared" si="42"/>
        <v>7.5642372863000754E-3</v>
      </c>
    </row>
    <row r="163" spans="1:16" ht="19" x14ac:dyDescent="0.25">
      <c r="A163">
        <v>7.5</v>
      </c>
      <c r="C163">
        <v>53</v>
      </c>
      <c r="D163">
        <f t="shared" si="46"/>
        <v>0.49056603773584906</v>
      </c>
      <c r="E163">
        <v>3.6</v>
      </c>
      <c r="F163" s="34">
        <v>3.5422183199999999</v>
      </c>
      <c r="G163" s="34">
        <v>3.4866462600000001</v>
      </c>
      <c r="H163" s="34">
        <v>3.51503256904242</v>
      </c>
      <c r="J163">
        <f t="shared" si="44"/>
        <v>5.7781680000000168E-2</v>
      </c>
      <c r="K163">
        <f t="shared" si="47"/>
        <v>0.11335373999999998</v>
      </c>
      <c r="L163">
        <f t="shared" si="48"/>
        <v>8.4967430957580081E-2</v>
      </c>
      <c r="N163" s="51">
        <f t="shared" si="50"/>
        <v>-1.6050466666666714E-2</v>
      </c>
      <c r="O163" s="51">
        <f t="shared" si="41"/>
        <v>-3.1487149999999992E-2</v>
      </c>
      <c r="P163" s="51">
        <f t="shared" si="42"/>
        <v>-2.3602064154883355E-2</v>
      </c>
    </row>
    <row r="164" spans="1:16" ht="19" x14ac:dyDescent="0.25">
      <c r="A164">
        <v>7.5</v>
      </c>
      <c r="C164">
        <v>53</v>
      </c>
      <c r="D164">
        <f t="shared" si="46"/>
        <v>0.49056603773584906</v>
      </c>
      <c r="E164">
        <v>3.6</v>
      </c>
      <c r="F164" s="34">
        <v>3.5930141799999999</v>
      </c>
      <c r="G164" s="34">
        <v>3.5336091299999999</v>
      </c>
      <c r="H164" s="34">
        <v>3.5765359506294998</v>
      </c>
      <c r="J164">
        <f t="shared" si="44"/>
        <v>6.9858200000001425E-3</v>
      </c>
      <c r="K164">
        <f t="shared" si="47"/>
        <v>6.6390870000000213E-2</v>
      </c>
      <c r="L164">
        <f t="shared" si="48"/>
        <v>2.3464049370500284E-2</v>
      </c>
      <c r="N164" s="51">
        <f t="shared" si="50"/>
        <v>-1.9405055555555952E-3</v>
      </c>
      <c r="O164" s="51">
        <f t="shared" si="41"/>
        <v>-1.8441908333333392E-2</v>
      </c>
      <c r="P164" s="51">
        <f t="shared" si="42"/>
        <v>-6.5177914918056346E-3</v>
      </c>
    </row>
    <row r="165" spans="1:16" x14ac:dyDescent="0.2">
      <c r="A165">
        <v>7.5</v>
      </c>
      <c r="C165">
        <v>110</v>
      </c>
      <c r="D165">
        <f t="shared" si="46"/>
        <v>1</v>
      </c>
      <c r="E165">
        <v>0</v>
      </c>
      <c r="F165">
        <v>0</v>
      </c>
      <c r="G165">
        <v>0</v>
      </c>
      <c r="H165">
        <v>0</v>
      </c>
      <c r="J165">
        <f t="shared" si="44"/>
        <v>0</v>
      </c>
      <c r="K165">
        <f t="shared" si="47"/>
        <v>0</v>
      </c>
      <c r="L165">
        <f t="shared" si="48"/>
        <v>0</v>
      </c>
    </row>
    <row r="166" spans="1:16" ht="19" x14ac:dyDescent="0.25">
      <c r="A166">
        <v>7.5</v>
      </c>
      <c r="C166">
        <v>110</v>
      </c>
      <c r="D166">
        <f t="shared" si="46"/>
        <v>0.78181818181818186</v>
      </c>
      <c r="E166">
        <v>3.2</v>
      </c>
      <c r="F166" s="34">
        <v>1.8102839399999999</v>
      </c>
      <c r="G166" s="34">
        <v>2.1039965700000001</v>
      </c>
      <c r="H166" s="34">
        <v>2.2480777845385198</v>
      </c>
      <c r="J166">
        <f t="shared" si="44"/>
        <v>1.3897160600000003</v>
      </c>
      <c r="K166">
        <f t="shared" si="47"/>
        <v>1.0960034300000001</v>
      </c>
      <c r="L166">
        <f t="shared" si="48"/>
        <v>0.95192221546148037</v>
      </c>
      <c r="N166" s="51">
        <f t="shared" ref="N166:N174" si="51">(F166-$E166)/$E166</f>
        <v>-0.43428626875000004</v>
      </c>
      <c r="O166" s="51">
        <f t="shared" si="41"/>
        <v>-0.34250107187500001</v>
      </c>
      <c r="P166" s="51">
        <f t="shared" si="42"/>
        <v>-0.29747569233171262</v>
      </c>
    </row>
    <row r="167" spans="1:16" ht="19" x14ac:dyDescent="0.25">
      <c r="A167">
        <v>7.5</v>
      </c>
      <c r="C167">
        <v>110</v>
      </c>
      <c r="D167">
        <f t="shared" si="46"/>
        <v>0.73409090909090913</v>
      </c>
      <c r="E167">
        <v>3.9</v>
      </c>
      <c r="F167" s="34">
        <v>3.0444115100000002</v>
      </c>
      <c r="G167" s="34">
        <v>3.3995884799999998</v>
      </c>
      <c r="H167" s="34">
        <v>3.4924757243413098</v>
      </c>
      <c r="J167">
        <f t="shared" si="44"/>
        <v>0.8555884899999997</v>
      </c>
      <c r="K167">
        <f t="shared" si="47"/>
        <v>0.50041152000000011</v>
      </c>
      <c r="L167">
        <f t="shared" si="48"/>
        <v>0.40752427565869009</v>
      </c>
      <c r="N167" s="51">
        <f t="shared" si="51"/>
        <v>-0.21938166410256404</v>
      </c>
      <c r="O167" s="51">
        <f t="shared" si="41"/>
        <v>-0.12831064615384619</v>
      </c>
      <c r="P167" s="51">
        <f t="shared" si="42"/>
        <v>-0.10449340401504874</v>
      </c>
    </row>
    <row r="168" spans="1:16" ht="19" x14ac:dyDescent="0.25">
      <c r="A168">
        <v>7.5</v>
      </c>
      <c r="C168">
        <v>110</v>
      </c>
      <c r="D168">
        <f t="shared" si="46"/>
        <v>0.7</v>
      </c>
      <c r="E168">
        <v>4.4000000000000004</v>
      </c>
      <c r="F168" s="34">
        <v>3.9396793200000002</v>
      </c>
      <c r="G168" s="34">
        <v>4.2776048299999996</v>
      </c>
      <c r="H168" s="34">
        <v>4.30693105568424</v>
      </c>
      <c r="J168">
        <f t="shared" si="44"/>
        <v>0.46032068000000015</v>
      </c>
      <c r="K168">
        <f t="shared" si="47"/>
        <v>0.12239517000000077</v>
      </c>
      <c r="L168">
        <f t="shared" si="48"/>
        <v>9.3068944315760405E-2</v>
      </c>
      <c r="N168" s="51">
        <f t="shared" si="51"/>
        <v>-0.10461833636363639</v>
      </c>
      <c r="O168" s="51">
        <f t="shared" si="41"/>
        <v>-2.7817084090909265E-2</v>
      </c>
      <c r="P168" s="51">
        <f t="shared" si="42"/>
        <v>-2.1152032799036453E-2</v>
      </c>
    </row>
    <row r="169" spans="1:16" ht="19" x14ac:dyDescent="0.25">
      <c r="A169">
        <v>7.5</v>
      </c>
      <c r="C169">
        <v>110</v>
      </c>
      <c r="D169">
        <f t="shared" si="46"/>
        <v>0.65909090909090906</v>
      </c>
      <c r="E169">
        <v>5</v>
      </c>
      <c r="F169" s="34">
        <v>5.5808297600000003</v>
      </c>
      <c r="G169" s="34">
        <v>5.7670751999999998</v>
      </c>
      <c r="H169" s="34">
        <v>5.6883728378978198</v>
      </c>
      <c r="J169">
        <f t="shared" si="44"/>
        <v>0.58082976000000031</v>
      </c>
      <c r="K169">
        <f t="shared" si="47"/>
        <v>0.76707519999999985</v>
      </c>
      <c r="L169">
        <f t="shared" si="48"/>
        <v>0.68837283789781978</v>
      </c>
      <c r="N169" s="51">
        <f t="shared" si="51"/>
        <v>0.11616595200000006</v>
      </c>
      <c r="O169" s="51">
        <f t="shared" si="41"/>
        <v>0.15341503999999997</v>
      </c>
      <c r="P169" s="51">
        <f t="shared" si="42"/>
        <v>0.13767456757956395</v>
      </c>
    </row>
    <row r="170" spans="1:16" ht="19" x14ac:dyDescent="0.25">
      <c r="A170">
        <v>7.5</v>
      </c>
      <c r="C170">
        <v>110</v>
      </c>
      <c r="D170">
        <f t="shared" si="46"/>
        <v>0.6045454545454545</v>
      </c>
      <c r="E170">
        <v>5.8</v>
      </c>
      <c r="F170" s="34">
        <v>6.4807199500000001</v>
      </c>
      <c r="G170" s="34">
        <v>6.5243375800000001</v>
      </c>
      <c r="H170" s="34">
        <v>6.42091885122439</v>
      </c>
      <c r="J170">
        <f t="shared" si="44"/>
        <v>0.6807199500000003</v>
      </c>
      <c r="K170">
        <f t="shared" si="47"/>
        <v>0.72433758000000026</v>
      </c>
      <c r="L170">
        <f t="shared" si="48"/>
        <v>0.62091885122439017</v>
      </c>
      <c r="N170" s="51">
        <f t="shared" si="51"/>
        <v>0.11736550862068972</v>
      </c>
      <c r="O170" s="51">
        <f t="shared" si="41"/>
        <v>0.12488578965517247</v>
      </c>
      <c r="P170" s="51">
        <f t="shared" si="42"/>
        <v>0.10705497434903279</v>
      </c>
    </row>
    <row r="171" spans="1:16" ht="19" x14ac:dyDescent="0.25">
      <c r="A171">
        <v>7.5</v>
      </c>
      <c r="C171">
        <v>110</v>
      </c>
      <c r="D171">
        <f t="shared" si="46"/>
        <v>0.5636363636363636</v>
      </c>
      <c r="E171">
        <v>6.4</v>
      </c>
      <c r="F171" s="34">
        <v>7.0490367899999997</v>
      </c>
      <c r="G171" s="34">
        <v>6.9827848899999996</v>
      </c>
      <c r="H171" s="34">
        <v>6.8881629374106002</v>
      </c>
      <c r="J171">
        <f t="shared" si="44"/>
        <v>0.64903678999999936</v>
      </c>
      <c r="K171">
        <f t="shared" si="47"/>
        <v>0.58278488999999922</v>
      </c>
      <c r="L171">
        <f t="shared" si="48"/>
        <v>0.4881629374105998</v>
      </c>
      <c r="N171" s="51">
        <f t="shared" si="51"/>
        <v>0.1014119984374999</v>
      </c>
      <c r="O171" s="51">
        <f t="shared" si="41"/>
        <v>9.1060139062499879E-2</v>
      </c>
      <c r="P171" s="51">
        <f t="shared" si="42"/>
        <v>7.6275458970406218E-2</v>
      </c>
    </row>
    <row r="172" spans="1:16" ht="19" x14ac:dyDescent="0.25">
      <c r="A172">
        <v>7.5</v>
      </c>
      <c r="C172">
        <v>110</v>
      </c>
      <c r="D172">
        <f t="shared" si="46"/>
        <v>0.48863636363636365</v>
      </c>
      <c r="E172">
        <v>7.5</v>
      </c>
      <c r="F172" s="34">
        <v>8.1167106100000002</v>
      </c>
      <c r="G172" s="34">
        <v>7.8054905100000003</v>
      </c>
      <c r="H172" s="34">
        <v>7.8127766900194997</v>
      </c>
      <c r="J172">
        <f t="shared" si="44"/>
        <v>0.61671061000000016</v>
      </c>
      <c r="K172">
        <f t="shared" si="47"/>
        <v>0.30549051000000027</v>
      </c>
      <c r="L172">
        <f t="shared" si="48"/>
        <v>0.3127766900194997</v>
      </c>
      <c r="N172" s="51">
        <f t="shared" si="51"/>
        <v>8.2228081333333355E-2</v>
      </c>
      <c r="O172" s="51">
        <f t="shared" si="41"/>
        <v>4.0732068000000038E-2</v>
      </c>
      <c r="P172" s="51">
        <f t="shared" si="42"/>
        <v>4.170355866926663E-2</v>
      </c>
    </row>
    <row r="173" spans="1:16" ht="19" x14ac:dyDescent="0.25">
      <c r="A173">
        <v>7.5</v>
      </c>
      <c r="C173">
        <v>110</v>
      </c>
      <c r="D173">
        <f t="shared" si="46"/>
        <v>0.4</v>
      </c>
      <c r="E173">
        <v>8.8000000000000007</v>
      </c>
      <c r="F173" s="34">
        <v>8.5482963900000009</v>
      </c>
      <c r="G173" s="34">
        <v>8.1245669800000009</v>
      </c>
      <c r="H173" s="34">
        <v>8.2244420739213595</v>
      </c>
      <c r="J173">
        <f t="shared" si="44"/>
        <v>0.25170360999999986</v>
      </c>
      <c r="K173">
        <f t="shared" si="47"/>
        <v>0.67543301999999983</v>
      </c>
      <c r="L173">
        <f t="shared" si="48"/>
        <v>0.5755579260786412</v>
      </c>
      <c r="N173" s="51">
        <f t="shared" si="51"/>
        <v>-2.8602682954545437E-2</v>
      </c>
      <c r="O173" s="51">
        <f t="shared" si="41"/>
        <v>-7.6753752272727252E-2</v>
      </c>
      <c r="P173" s="51">
        <f t="shared" si="42"/>
        <v>-6.5404309781663769E-2</v>
      </c>
    </row>
    <row r="174" spans="1:16" ht="19" x14ac:dyDescent="0.25">
      <c r="A174">
        <v>7.5</v>
      </c>
      <c r="C174">
        <v>110</v>
      </c>
      <c r="D174">
        <f t="shared" si="46"/>
        <v>0.39318181818181819</v>
      </c>
      <c r="E174">
        <v>8.9</v>
      </c>
      <c r="F174" s="34">
        <v>8.6801667200000008</v>
      </c>
      <c r="G174" s="34">
        <v>8.2205797399999998</v>
      </c>
      <c r="H174" s="34">
        <v>8.3580341157073708</v>
      </c>
      <c r="J174">
        <f t="shared" si="44"/>
        <v>0.21983327999999958</v>
      </c>
      <c r="K174">
        <f t="shared" si="47"/>
        <v>0.67942026000000055</v>
      </c>
      <c r="L174">
        <f t="shared" si="48"/>
        <v>0.5419658842926296</v>
      </c>
      <c r="N174" s="51">
        <f t="shared" si="51"/>
        <v>-2.4700368539325793E-2</v>
      </c>
      <c r="O174" s="51">
        <f t="shared" si="41"/>
        <v>-7.6339355056179836E-2</v>
      </c>
      <c r="P174" s="51">
        <f t="shared" si="42"/>
        <v>-6.0895043178947145E-2</v>
      </c>
    </row>
    <row r="175" spans="1:16" x14ac:dyDescent="0.2">
      <c r="A175">
        <v>10</v>
      </c>
      <c r="B175" t="s">
        <v>19</v>
      </c>
      <c r="C175">
        <v>20</v>
      </c>
      <c r="D175">
        <f t="shared" si="46"/>
        <v>1</v>
      </c>
      <c r="E175">
        <v>0</v>
      </c>
      <c r="F175">
        <v>0</v>
      </c>
      <c r="G175">
        <v>0</v>
      </c>
      <c r="H175">
        <v>0</v>
      </c>
      <c r="J175">
        <f t="shared" si="44"/>
        <v>0</v>
      </c>
      <c r="K175">
        <f t="shared" si="47"/>
        <v>0</v>
      </c>
      <c r="L175">
        <f t="shared" si="48"/>
        <v>0</v>
      </c>
    </row>
    <row r="176" spans="1:16" ht="19" x14ac:dyDescent="0.25">
      <c r="A176">
        <v>10</v>
      </c>
      <c r="C176">
        <v>20</v>
      </c>
      <c r="D176">
        <f t="shared" si="46"/>
        <v>0.75</v>
      </c>
      <c r="E176">
        <v>0.5</v>
      </c>
      <c r="F176" s="34">
        <v>0.53706246999999996</v>
      </c>
      <c r="G176" s="34">
        <v>0.50824672000000004</v>
      </c>
      <c r="H176" s="34">
        <v>0.51434430790964203</v>
      </c>
      <c r="J176">
        <f t="shared" si="44"/>
        <v>3.7062469999999959E-2</v>
      </c>
      <c r="K176">
        <f t="shared" si="47"/>
        <v>8.2467200000000407E-3</v>
      </c>
      <c r="L176">
        <f t="shared" si="48"/>
        <v>1.4344307909642029E-2</v>
      </c>
      <c r="N176" s="51">
        <f>(F176-$E176)/$E176</f>
        <v>7.4124939999999917E-2</v>
      </c>
      <c r="O176" s="51">
        <f t="shared" si="41"/>
        <v>1.6493440000000081E-2</v>
      </c>
      <c r="P176" s="51">
        <f t="shared" si="42"/>
        <v>2.8688615819284058E-2</v>
      </c>
    </row>
    <row r="177" spans="1:16" ht="19" x14ac:dyDescent="0.25">
      <c r="A177">
        <v>10</v>
      </c>
      <c r="C177">
        <v>20</v>
      </c>
      <c r="D177">
        <f t="shared" si="46"/>
        <v>0.65</v>
      </c>
      <c r="E177">
        <v>0.7</v>
      </c>
      <c r="F177" s="34">
        <v>0.69835937999999997</v>
      </c>
      <c r="G177" s="34">
        <v>0.68594200999999999</v>
      </c>
      <c r="H177" s="34">
        <v>0.67996391406471501</v>
      </c>
      <c r="J177">
        <f t="shared" si="44"/>
        <v>1.6406199999999815E-3</v>
      </c>
      <c r="K177">
        <f t="shared" si="47"/>
        <v>1.4057989999999965E-2</v>
      </c>
      <c r="L177">
        <f t="shared" si="48"/>
        <v>2.0036085935284942E-2</v>
      </c>
      <c r="N177" s="51">
        <f>(F177-$E177)/$E177</f>
        <v>-2.3437428571428309E-3</v>
      </c>
      <c r="O177" s="51">
        <f t="shared" si="41"/>
        <v>-2.0082842857142808E-2</v>
      </c>
      <c r="P177" s="51">
        <f t="shared" si="42"/>
        <v>-2.862297990754992E-2</v>
      </c>
    </row>
    <row r="178" spans="1:16" ht="19" x14ac:dyDescent="0.25">
      <c r="A178">
        <v>10</v>
      </c>
      <c r="C178">
        <v>20</v>
      </c>
      <c r="D178">
        <f t="shared" si="46"/>
        <v>0.625</v>
      </c>
      <c r="E178">
        <v>0.75</v>
      </c>
      <c r="F178" s="34">
        <v>0.75505080999999996</v>
      </c>
      <c r="G178" s="34">
        <v>0.75163986000000005</v>
      </c>
      <c r="H178" s="34">
        <v>0.74685351966151203</v>
      </c>
      <c r="J178">
        <f t="shared" si="44"/>
        <v>5.0508099999999612E-3</v>
      </c>
      <c r="K178">
        <f t="shared" si="47"/>
        <v>1.6398600000000485E-3</v>
      </c>
      <c r="L178">
        <f t="shared" si="48"/>
        <v>3.1464803384879669E-3</v>
      </c>
      <c r="N178" s="51">
        <f>(F178-$E178)/$E178</f>
        <v>6.7344133333332818E-3</v>
      </c>
      <c r="O178" s="51">
        <f t="shared" si="41"/>
        <v>2.1864800000000648E-3</v>
      </c>
      <c r="P178" s="51">
        <f t="shared" si="42"/>
        <v>-4.1953071179839556E-3</v>
      </c>
    </row>
    <row r="179" spans="1:16" ht="19" x14ac:dyDescent="0.25">
      <c r="A179">
        <v>10</v>
      </c>
      <c r="C179">
        <v>20</v>
      </c>
      <c r="D179">
        <f t="shared" si="46"/>
        <v>0.61250000000000004</v>
      </c>
      <c r="E179">
        <v>0.77500000000000002</v>
      </c>
      <c r="F179" s="34">
        <v>0.77605022000000001</v>
      </c>
      <c r="G179" s="34">
        <v>0.77642798000000002</v>
      </c>
      <c r="H179" s="34">
        <v>0.77401633113754298</v>
      </c>
      <c r="J179">
        <f t="shared" si="44"/>
        <v>1.0502199999999906E-3</v>
      </c>
      <c r="K179">
        <f t="shared" si="47"/>
        <v>1.4279799999999954E-3</v>
      </c>
      <c r="L179">
        <f t="shared" si="48"/>
        <v>9.8366886245704332E-4</v>
      </c>
      <c r="N179" s="51">
        <f>(F179-$E179)/$E179</f>
        <v>1.3551225806451492E-3</v>
      </c>
      <c r="O179" s="51">
        <f t="shared" si="41"/>
        <v>1.8425548387096713E-3</v>
      </c>
      <c r="P179" s="51">
        <f t="shared" si="42"/>
        <v>-1.2692501451058624E-3</v>
      </c>
    </row>
    <row r="180" spans="1:16" ht="19" x14ac:dyDescent="0.25">
      <c r="A180">
        <v>10</v>
      </c>
      <c r="C180">
        <v>20</v>
      </c>
      <c r="D180">
        <f t="shared" si="46"/>
        <v>0.6</v>
      </c>
      <c r="E180">
        <v>0.8</v>
      </c>
      <c r="F180" s="34">
        <v>0.78699412000000002</v>
      </c>
      <c r="G180" s="34">
        <v>0.78944544000000005</v>
      </c>
      <c r="H180" s="34">
        <v>0.78893498762613301</v>
      </c>
      <c r="J180">
        <f t="shared" si="44"/>
        <v>1.3005880000000025E-2</v>
      </c>
      <c r="K180">
        <f t="shared" si="47"/>
        <v>1.0554559999999991E-2</v>
      </c>
      <c r="L180">
        <f t="shared" si="48"/>
        <v>1.1065012373867034E-2</v>
      </c>
      <c r="N180" s="51">
        <f>(F180-$E180)/$E180</f>
        <v>-1.6257350000000031E-2</v>
      </c>
      <c r="O180" s="51">
        <f t="shared" si="41"/>
        <v>-1.3193199999999988E-2</v>
      </c>
      <c r="P180" s="51">
        <f t="shared" si="42"/>
        <v>-1.3831265467333792E-2</v>
      </c>
    </row>
    <row r="181" spans="1:16" ht="19" x14ac:dyDescent="0.25">
      <c r="A181">
        <v>10</v>
      </c>
      <c r="C181">
        <v>20</v>
      </c>
      <c r="D181">
        <f t="shared" si="46"/>
        <v>0.6</v>
      </c>
      <c r="E181">
        <v>0.8</v>
      </c>
      <c r="F181" s="34">
        <v>0.79370989000000003</v>
      </c>
      <c r="G181" s="34">
        <v>0.79746755999999996</v>
      </c>
      <c r="H181" s="34">
        <v>0.79841570543332596</v>
      </c>
      <c r="J181">
        <f t="shared" si="44"/>
        <v>6.2901100000000154E-3</v>
      </c>
      <c r="K181">
        <f t="shared" si="47"/>
        <v>2.5324400000000802E-3</v>
      </c>
      <c r="L181">
        <f t="shared" si="48"/>
        <v>1.5842945666740826E-3</v>
      </c>
      <c r="N181" s="51">
        <f t="shared" ref="N181:N244" si="52">(F181-$E181)/$E181</f>
        <v>-7.8626375000000193E-3</v>
      </c>
      <c r="O181" s="51">
        <f t="shared" ref="O181:O244" si="53">(G181-$E181)/$E181</f>
        <v>-3.1655500000001002E-3</v>
      </c>
      <c r="P181" s="51">
        <f t="shared" ref="P181:P244" si="54">(H181-$E181)/$E181</f>
        <v>-1.9803682083426033E-3</v>
      </c>
    </row>
    <row r="182" spans="1:16" ht="19" x14ac:dyDescent="0.25">
      <c r="A182">
        <v>10</v>
      </c>
      <c r="C182">
        <v>20</v>
      </c>
      <c r="D182">
        <f t="shared" si="46"/>
        <v>0.6</v>
      </c>
      <c r="E182">
        <v>0.8</v>
      </c>
      <c r="F182" s="34">
        <v>0.80152677999999999</v>
      </c>
      <c r="G182" s="34">
        <v>0.80683766999999995</v>
      </c>
      <c r="H182" s="34">
        <v>0.80982713578444998</v>
      </c>
      <c r="J182">
        <f t="shared" si="44"/>
        <v>1.5267799999999498E-3</v>
      </c>
      <c r="K182">
        <f t="shared" si="47"/>
        <v>6.8376699999999069E-3</v>
      </c>
      <c r="L182">
        <f t="shared" si="48"/>
        <v>9.8271357844499363E-3</v>
      </c>
      <c r="N182" s="51">
        <f t="shared" si="52"/>
        <v>1.9084749999999373E-3</v>
      </c>
      <c r="O182" s="51">
        <f t="shared" si="53"/>
        <v>8.5470874999998836E-3</v>
      </c>
      <c r="P182" s="51">
        <f t="shared" si="54"/>
        <v>1.228391973056242E-2</v>
      </c>
    </row>
    <row r="183" spans="1:16" ht="19" x14ac:dyDescent="0.25">
      <c r="A183">
        <v>10</v>
      </c>
      <c r="C183">
        <v>20</v>
      </c>
      <c r="D183">
        <f t="shared" si="46"/>
        <v>0.6</v>
      </c>
      <c r="E183">
        <v>0.8</v>
      </c>
      <c r="F183" s="34">
        <v>0.80400123000000001</v>
      </c>
      <c r="G183" s="34">
        <v>0.80981115999999997</v>
      </c>
      <c r="H183" s="34">
        <v>0.813536937588478</v>
      </c>
      <c r="J183">
        <f t="shared" si="44"/>
        <v>4.0012299999999668E-3</v>
      </c>
      <c r="K183">
        <f t="shared" si="47"/>
        <v>9.8111599999999299E-3</v>
      </c>
      <c r="L183">
        <f t="shared" si="48"/>
        <v>1.353693758847796E-2</v>
      </c>
      <c r="N183" s="51">
        <f t="shared" si="52"/>
        <v>5.0015374999999584E-3</v>
      </c>
      <c r="O183" s="51">
        <f t="shared" si="53"/>
        <v>1.2263949999999912E-2</v>
      </c>
      <c r="P183" s="51">
        <f t="shared" si="54"/>
        <v>1.692117198559745E-2</v>
      </c>
    </row>
    <row r="184" spans="1:16" x14ac:dyDescent="0.2">
      <c r="A184">
        <v>10</v>
      </c>
      <c r="C184">
        <v>50</v>
      </c>
      <c r="D184">
        <f t="shared" si="46"/>
        <v>1</v>
      </c>
      <c r="E184">
        <v>0</v>
      </c>
      <c r="F184">
        <v>0</v>
      </c>
      <c r="G184">
        <v>0</v>
      </c>
      <c r="H184">
        <v>0</v>
      </c>
      <c r="J184">
        <f t="shared" si="44"/>
        <v>0</v>
      </c>
      <c r="K184">
        <f t="shared" si="47"/>
        <v>0</v>
      </c>
      <c r="L184">
        <f t="shared" si="48"/>
        <v>0</v>
      </c>
    </row>
    <row r="185" spans="1:16" ht="19" x14ac:dyDescent="0.25">
      <c r="A185">
        <v>10</v>
      </c>
      <c r="C185">
        <v>50</v>
      </c>
      <c r="D185">
        <f t="shared" si="46"/>
        <v>0.84</v>
      </c>
      <c r="E185">
        <v>0.8</v>
      </c>
      <c r="F185" s="34">
        <v>0.58264318000000004</v>
      </c>
      <c r="G185" s="34">
        <v>0.71883286000000002</v>
      </c>
      <c r="H185" s="34">
        <v>0.71971299963110102</v>
      </c>
      <c r="J185">
        <f t="shared" si="44"/>
        <v>0.21735682000000001</v>
      </c>
      <c r="K185">
        <f t="shared" si="47"/>
        <v>8.1167140000000026E-2</v>
      </c>
      <c r="L185">
        <f t="shared" si="48"/>
        <v>8.028700036889902E-2</v>
      </c>
      <c r="N185" s="51">
        <f t="shared" si="52"/>
        <v>-0.27169602500000001</v>
      </c>
      <c r="O185" s="51">
        <f t="shared" si="53"/>
        <v>-0.10145892500000003</v>
      </c>
      <c r="P185" s="51">
        <f t="shared" si="54"/>
        <v>-0.10035875046112377</v>
      </c>
    </row>
    <row r="186" spans="1:16" ht="19" x14ac:dyDescent="0.25">
      <c r="A186">
        <v>10</v>
      </c>
      <c r="C186">
        <v>50</v>
      </c>
      <c r="D186">
        <f t="shared" si="46"/>
        <v>0.82</v>
      </c>
      <c r="E186">
        <v>0.9</v>
      </c>
      <c r="F186" s="34">
        <v>0.91907865</v>
      </c>
      <c r="G186" s="34">
        <v>0.99168135000000002</v>
      </c>
      <c r="H186" s="34">
        <v>0.98498181881667302</v>
      </c>
      <c r="J186">
        <f t="shared" si="44"/>
        <v>1.9078649999999975E-2</v>
      </c>
      <c r="K186">
        <f t="shared" si="47"/>
        <v>9.1681349999999995E-2</v>
      </c>
      <c r="L186">
        <f t="shared" si="48"/>
        <v>8.4981818816672994E-2</v>
      </c>
      <c r="N186" s="51">
        <f t="shared" si="52"/>
        <v>2.1198499999999971E-2</v>
      </c>
      <c r="O186" s="51">
        <f t="shared" si="53"/>
        <v>0.10186816666666666</v>
      </c>
      <c r="P186" s="51">
        <f t="shared" si="54"/>
        <v>9.4424243129636654E-2</v>
      </c>
    </row>
    <row r="187" spans="1:16" ht="19" x14ac:dyDescent="0.25">
      <c r="A187">
        <v>10</v>
      </c>
      <c r="C187">
        <v>50</v>
      </c>
      <c r="D187">
        <f t="shared" si="46"/>
        <v>0.8</v>
      </c>
      <c r="E187">
        <v>1</v>
      </c>
      <c r="F187" s="34">
        <v>1.07413851</v>
      </c>
      <c r="G187" s="34">
        <v>1.09565081</v>
      </c>
      <c r="H187" s="34">
        <v>1.09164086551981</v>
      </c>
      <c r="J187">
        <f t="shared" si="44"/>
        <v>7.4138510000000046E-2</v>
      </c>
      <c r="K187">
        <f t="shared" si="47"/>
        <v>9.5650809999999975E-2</v>
      </c>
      <c r="L187">
        <f t="shared" si="48"/>
        <v>9.1640865519809989E-2</v>
      </c>
      <c r="N187" s="51">
        <f t="shared" si="52"/>
        <v>7.4138510000000046E-2</v>
      </c>
      <c r="O187" s="51">
        <f t="shared" si="53"/>
        <v>9.5650809999999975E-2</v>
      </c>
      <c r="P187" s="51">
        <f t="shared" si="54"/>
        <v>9.1640865519809989E-2</v>
      </c>
    </row>
    <row r="188" spans="1:16" ht="19" x14ac:dyDescent="0.25">
      <c r="A188">
        <v>10</v>
      </c>
      <c r="C188">
        <v>50</v>
      </c>
      <c r="D188">
        <f t="shared" si="46"/>
        <v>0.78</v>
      </c>
      <c r="E188">
        <v>1.1000000000000001</v>
      </c>
      <c r="F188" s="34">
        <v>1.13814485</v>
      </c>
      <c r="G188" s="34">
        <v>1.13532732</v>
      </c>
      <c r="H188" s="34">
        <v>1.1341129319485399</v>
      </c>
      <c r="J188">
        <f t="shared" si="44"/>
        <v>3.8144849999999897E-2</v>
      </c>
      <c r="K188">
        <f t="shared" si="47"/>
        <v>3.532731999999994E-2</v>
      </c>
      <c r="L188">
        <f t="shared" si="48"/>
        <v>3.4112931948539815E-2</v>
      </c>
      <c r="N188" s="51">
        <f t="shared" si="52"/>
        <v>3.4677136363636264E-2</v>
      </c>
      <c r="O188" s="51">
        <f t="shared" si="53"/>
        <v>3.2115745454545395E-2</v>
      </c>
      <c r="P188" s="51">
        <f t="shared" si="54"/>
        <v>3.1011756316854374E-2</v>
      </c>
    </row>
    <row r="189" spans="1:16" ht="19" x14ac:dyDescent="0.25">
      <c r="A189">
        <v>10</v>
      </c>
      <c r="C189">
        <v>50</v>
      </c>
      <c r="D189">
        <f t="shared" si="46"/>
        <v>0.76</v>
      </c>
      <c r="E189">
        <v>1.2</v>
      </c>
      <c r="F189" s="34">
        <v>1.1730963999999999</v>
      </c>
      <c r="G189" s="34">
        <v>1.15626304</v>
      </c>
      <c r="H189" s="34">
        <v>1.1570954741659401</v>
      </c>
      <c r="J189">
        <f t="shared" si="44"/>
        <v>2.6903600000000027E-2</v>
      </c>
      <c r="K189">
        <f t="shared" si="47"/>
        <v>4.3736959999999936E-2</v>
      </c>
      <c r="L189">
        <f t="shared" si="48"/>
        <v>4.2904525834059903E-2</v>
      </c>
      <c r="N189" s="51">
        <f t="shared" si="52"/>
        <v>-2.2419666666666692E-2</v>
      </c>
      <c r="O189" s="51">
        <f t="shared" si="53"/>
        <v>-3.6447466666666616E-2</v>
      </c>
      <c r="P189" s="51">
        <f t="shared" si="54"/>
        <v>-3.5753771528383257E-2</v>
      </c>
    </row>
    <row r="190" spans="1:16" ht="19" x14ac:dyDescent="0.25">
      <c r="A190">
        <v>10</v>
      </c>
      <c r="C190">
        <v>50</v>
      </c>
      <c r="D190">
        <f t="shared" si="46"/>
        <v>0.76</v>
      </c>
      <c r="E190">
        <v>1.2</v>
      </c>
      <c r="F190" s="34">
        <v>1.19511707</v>
      </c>
      <c r="G190" s="34">
        <v>1.16919924</v>
      </c>
      <c r="H190" s="34">
        <v>1.1715388188677101</v>
      </c>
      <c r="J190">
        <f t="shared" si="44"/>
        <v>4.882929999999952E-3</v>
      </c>
      <c r="K190">
        <f t="shared" si="47"/>
        <v>3.0800759999999983E-2</v>
      </c>
      <c r="L190">
        <f t="shared" si="48"/>
        <v>2.8461181132289903E-2</v>
      </c>
      <c r="N190" s="51">
        <f t="shared" si="52"/>
        <v>-4.0691083333332934E-3</v>
      </c>
      <c r="O190" s="51">
        <f t="shared" si="53"/>
        <v>-2.5667299999999987E-2</v>
      </c>
      <c r="P190" s="51">
        <f t="shared" si="54"/>
        <v>-2.3717650943574919E-2</v>
      </c>
    </row>
    <row r="191" spans="1:16" ht="19" x14ac:dyDescent="0.25">
      <c r="A191">
        <v>10</v>
      </c>
      <c r="C191">
        <v>50</v>
      </c>
      <c r="D191">
        <f t="shared" si="46"/>
        <v>0.76</v>
      </c>
      <c r="E191">
        <v>1.2</v>
      </c>
      <c r="F191" s="34">
        <v>1.22131805</v>
      </c>
      <c r="G191" s="34">
        <v>1.1843425000000001</v>
      </c>
      <c r="H191" s="34">
        <v>1.18872322326784</v>
      </c>
      <c r="J191">
        <f t="shared" si="44"/>
        <v>2.1318050000000088E-2</v>
      </c>
      <c r="K191">
        <f t="shared" si="47"/>
        <v>1.565749999999988E-2</v>
      </c>
      <c r="L191">
        <f t="shared" si="48"/>
        <v>1.1276776732159988E-2</v>
      </c>
      <c r="N191" s="51">
        <f t="shared" si="52"/>
        <v>1.7765041666666741E-2</v>
      </c>
      <c r="O191" s="51">
        <f t="shared" si="53"/>
        <v>-1.3047916666666567E-2</v>
      </c>
      <c r="P191" s="51">
        <f t="shared" si="54"/>
        <v>-9.3973139434666564E-3</v>
      </c>
    </row>
    <row r="192" spans="1:16" ht="19" x14ac:dyDescent="0.25">
      <c r="A192">
        <v>10</v>
      </c>
      <c r="C192">
        <v>50</v>
      </c>
      <c r="D192">
        <f t="shared" si="46"/>
        <v>0.75</v>
      </c>
      <c r="E192">
        <v>1.25</v>
      </c>
      <c r="F192" s="34">
        <v>1.2297430899999999</v>
      </c>
      <c r="G192" s="34">
        <v>1.18915554</v>
      </c>
      <c r="H192" s="34">
        <v>1.1942558671461001</v>
      </c>
      <c r="J192">
        <f t="shared" si="44"/>
        <v>2.0256910000000072E-2</v>
      </c>
      <c r="K192">
        <f t="shared" si="47"/>
        <v>6.0844459999999989E-2</v>
      </c>
      <c r="L192">
        <f t="shared" si="48"/>
        <v>5.5744132853899897E-2</v>
      </c>
      <c r="N192" s="51">
        <f t="shared" si="52"/>
        <v>-1.6205528000000059E-2</v>
      </c>
      <c r="O192" s="51">
        <f t="shared" si="53"/>
        <v>-4.8675567999999989E-2</v>
      </c>
      <c r="P192" s="51">
        <f t="shared" si="54"/>
        <v>-4.4595306283119918E-2</v>
      </c>
    </row>
    <row r="193" spans="1:16" x14ac:dyDescent="0.2">
      <c r="A193">
        <v>10</v>
      </c>
      <c r="C193">
        <v>100</v>
      </c>
      <c r="D193">
        <f t="shared" si="46"/>
        <v>1</v>
      </c>
      <c r="E193">
        <v>0</v>
      </c>
      <c r="F193">
        <v>0</v>
      </c>
      <c r="G193">
        <v>0</v>
      </c>
      <c r="H193">
        <v>0</v>
      </c>
      <c r="J193">
        <f t="shared" si="44"/>
        <v>0</v>
      </c>
      <c r="K193">
        <f t="shared" si="47"/>
        <v>0</v>
      </c>
      <c r="L193">
        <f t="shared" si="48"/>
        <v>0</v>
      </c>
    </row>
    <row r="194" spans="1:16" ht="19" x14ac:dyDescent="0.25">
      <c r="A194">
        <v>10</v>
      </c>
      <c r="C194">
        <v>100</v>
      </c>
      <c r="D194">
        <f t="shared" si="46"/>
        <v>0.88</v>
      </c>
      <c r="E194">
        <v>1.2</v>
      </c>
      <c r="F194" s="34">
        <v>1.0415745000000001</v>
      </c>
      <c r="G194" s="34">
        <v>1.1133975899999999</v>
      </c>
      <c r="H194" s="34">
        <v>1.1156349308992699</v>
      </c>
      <c r="J194">
        <f t="shared" si="44"/>
        <v>0.15842549999999989</v>
      </c>
      <c r="K194">
        <f t="shared" si="47"/>
        <v>8.6602410000000019E-2</v>
      </c>
      <c r="L194">
        <f t="shared" si="48"/>
        <v>8.436506910073005E-2</v>
      </c>
      <c r="N194" s="51">
        <f t="shared" si="52"/>
        <v>-0.13202124999999992</v>
      </c>
      <c r="O194" s="51">
        <f t="shared" si="53"/>
        <v>-7.2168675000000015E-2</v>
      </c>
      <c r="P194" s="51">
        <f t="shared" si="54"/>
        <v>-7.030422425060838E-2</v>
      </c>
    </row>
    <row r="195" spans="1:16" ht="19" x14ac:dyDescent="0.25">
      <c r="A195">
        <v>10</v>
      </c>
      <c r="C195">
        <v>100</v>
      </c>
      <c r="D195">
        <f t="shared" si="46"/>
        <v>0.86</v>
      </c>
      <c r="E195">
        <v>1.4</v>
      </c>
      <c r="F195" s="34">
        <v>1.47969368</v>
      </c>
      <c r="G195" s="34">
        <v>1.5118385599999999</v>
      </c>
      <c r="H195" s="34">
        <v>1.5052208921436101</v>
      </c>
      <c r="J195">
        <f t="shared" si="44"/>
        <v>7.96936800000001E-2</v>
      </c>
      <c r="K195">
        <f t="shared" si="47"/>
        <v>0.11183856000000003</v>
      </c>
      <c r="L195">
        <f t="shared" si="48"/>
        <v>0.10522089214361019</v>
      </c>
      <c r="N195" s="51">
        <f t="shared" si="52"/>
        <v>5.6924057142857219E-2</v>
      </c>
      <c r="O195" s="51">
        <f t="shared" si="53"/>
        <v>7.9884685714285739E-2</v>
      </c>
      <c r="P195" s="51">
        <f t="shared" si="54"/>
        <v>7.5157780102578717E-2</v>
      </c>
    </row>
    <row r="196" spans="1:16" ht="19" x14ac:dyDescent="0.25">
      <c r="A196">
        <v>10</v>
      </c>
      <c r="C196">
        <v>100</v>
      </c>
      <c r="D196">
        <f t="shared" si="46"/>
        <v>0.85</v>
      </c>
      <c r="E196">
        <v>1.5</v>
      </c>
      <c r="F196" s="34">
        <v>1.65358077</v>
      </c>
      <c r="G196" s="34">
        <v>1.6603851000000001</v>
      </c>
      <c r="H196" s="34">
        <v>1.6563004285284</v>
      </c>
      <c r="J196">
        <f t="shared" ref="J196:J259" si="55">ABS(F196-$E196)</f>
        <v>0.15358077000000003</v>
      </c>
      <c r="K196">
        <f t="shared" si="47"/>
        <v>0.16038510000000006</v>
      </c>
      <c r="L196">
        <f t="shared" si="48"/>
        <v>0.15630042852839998</v>
      </c>
      <c r="N196" s="51">
        <f t="shared" si="52"/>
        <v>0.10238718000000002</v>
      </c>
      <c r="O196" s="51">
        <f t="shared" si="53"/>
        <v>0.10692340000000004</v>
      </c>
      <c r="P196" s="51">
        <f t="shared" si="54"/>
        <v>0.10420028568559998</v>
      </c>
    </row>
    <row r="197" spans="1:16" ht="19" x14ac:dyDescent="0.25">
      <c r="A197">
        <v>10</v>
      </c>
      <c r="C197">
        <v>100</v>
      </c>
      <c r="D197">
        <f t="shared" si="46"/>
        <v>0.82</v>
      </c>
      <c r="E197">
        <v>1.8</v>
      </c>
      <c r="F197" s="34">
        <v>1.72099537</v>
      </c>
      <c r="G197" s="34">
        <v>1.7166071700000001</v>
      </c>
      <c r="H197" s="34">
        <v>1.71522479171488</v>
      </c>
      <c r="J197">
        <f t="shared" si="55"/>
        <v>7.900463000000002E-2</v>
      </c>
      <c r="K197">
        <f t="shared" si="47"/>
        <v>8.3392829999999973E-2</v>
      </c>
      <c r="L197">
        <f t="shared" si="48"/>
        <v>8.4775208285120085E-2</v>
      </c>
      <c r="N197" s="51">
        <f t="shared" si="52"/>
        <v>-4.389146111111112E-2</v>
      </c>
      <c r="O197" s="51">
        <f t="shared" si="53"/>
        <v>-4.6329349999999984E-2</v>
      </c>
      <c r="P197" s="51">
        <f t="shared" si="54"/>
        <v>-4.7097337936177826E-2</v>
      </c>
    </row>
    <row r="198" spans="1:16" ht="19" x14ac:dyDescent="0.25">
      <c r="A198">
        <v>10</v>
      </c>
      <c r="C198">
        <v>100</v>
      </c>
      <c r="D198">
        <f t="shared" si="46"/>
        <v>0.82</v>
      </c>
      <c r="E198">
        <v>1.8</v>
      </c>
      <c r="F198" s="34">
        <v>1.7568068800000001</v>
      </c>
      <c r="G198" s="34">
        <v>1.74617058</v>
      </c>
      <c r="H198" s="34">
        <v>1.7467520787916699</v>
      </c>
      <c r="J198">
        <f t="shared" si="55"/>
        <v>4.3193119999999974E-2</v>
      </c>
      <c r="K198">
        <f t="shared" si="47"/>
        <v>5.3829420000000017E-2</v>
      </c>
      <c r="L198">
        <f t="shared" si="48"/>
        <v>5.3247921208330107E-2</v>
      </c>
      <c r="N198" s="51">
        <f t="shared" si="52"/>
        <v>-2.3996177777777763E-2</v>
      </c>
      <c r="O198" s="51">
        <f t="shared" si="53"/>
        <v>-2.9905233333333343E-2</v>
      </c>
      <c r="P198" s="51">
        <f t="shared" si="54"/>
        <v>-2.958217844907228E-2</v>
      </c>
    </row>
    <row r="199" spans="1:16" ht="19" x14ac:dyDescent="0.25">
      <c r="A199">
        <v>10</v>
      </c>
      <c r="C199">
        <v>100</v>
      </c>
      <c r="D199">
        <f t="shared" si="46"/>
        <v>0.82</v>
      </c>
      <c r="E199">
        <v>1.8</v>
      </c>
      <c r="F199" s="34">
        <v>1.77901821</v>
      </c>
      <c r="G199" s="34">
        <v>1.76440251</v>
      </c>
      <c r="H199" s="34">
        <v>1.7664203154189</v>
      </c>
      <c r="J199">
        <f t="shared" si="55"/>
        <v>2.098179E-2</v>
      </c>
      <c r="K199">
        <f t="shared" si="47"/>
        <v>3.5597490000000009E-2</v>
      </c>
      <c r="L199">
        <f t="shared" si="48"/>
        <v>3.3579684581100055E-2</v>
      </c>
      <c r="N199" s="51">
        <f t="shared" si="52"/>
        <v>-1.165655E-2</v>
      </c>
      <c r="O199" s="51">
        <f t="shared" si="53"/>
        <v>-1.9776383333333338E-2</v>
      </c>
      <c r="P199" s="51">
        <f t="shared" si="54"/>
        <v>-1.8655380322833363E-2</v>
      </c>
    </row>
    <row r="200" spans="1:16" ht="19" x14ac:dyDescent="0.25">
      <c r="A200">
        <v>10</v>
      </c>
      <c r="C200">
        <v>100</v>
      </c>
      <c r="D200">
        <f t="shared" si="46"/>
        <v>0.82</v>
      </c>
      <c r="E200">
        <v>1.8</v>
      </c>
      <c r="F200" s="34">
        <v>1.8051003800000001</v>
      </c>
      <c r="G200" s="34">
        <v>1.78571083</v>
      </c>
      <c r="H200" s="34">
        <v>1.7896598418359</v>
      </c>
      <c r="J200">
        <f t="shared" si="55"/>
        <v>5.1003800000000155E-3</v>
      </c>
      <c r="K200">
        <f t="shared" si="47"/>
        <v>1.4289170000000073E-2</v>
      </c>
      <c r="L200">
        <f t="shared" si="48"/>
        <v>1.0340158164100055E-2</v>
      </c>
      <c r="N200" s="51">
        <f t="shared" si="52"/>
        <v>2.8335444444444529E-3</v>
      </c>
      <c r="O200" s="51">
        <f t="shared" si="53"/>
        <v>-7.9384277777778175E-3</v>
      </c>
      <c r="P200" s="51">
        <f t="shared" si="54"/>
        <v>-5.7445323133889191E-3</v>
      </c>
    </row>
    <row r="201" spans="1:16" ht="19" x14ac:dyDescent="0.25">
      <c r="A201">
        <v>10</v>
      </c>
      <c r="C201">
        <v>100</v>
      </c>
      <c r="D201">
        <f t="shared" si="46"/>
        <v>0.82</v>
      </c>
      <c r="E201">
        <v>1.8</v>
      </c>
      <c r="F201" s="34">
        <v>1.8134086300000001</v>
      </c>
      <c r="G201" s="34">
        <v>1.79247562</v>
      </c>
      <c r="H201" s="34">
        <v>1.7971015186820101</v>
      </c>
      <c r="J201">
        <f t="shared" si="55"/>
        <v>1.3408630000000032E-2</v>
      </c>
      <c r="K201">
        <f t="shared" si="47"/>
        <v>7.5243799999999972E-3</v>
      </c>
      <c r="L201">
        <f t="shared" si="48"/>
        <v>2.898481317989976E-3</v>
      </c>
      <c r="N201" s="51">
        <f t="shared" si="52"/>
        <v>7.4492388888889064E-3</v>
      </c>
      <c r="O201" s="51">
        <f t="shared" si="53"/>
        <v>-4.1802111111111095E-3</v>
      </c>
      <c r="P201" s="51">
        <f t="shared" si="54"/>
        <v>-1.6102673988833199E-3</v>
      </c>
    </row>
    <row r="202" spans="1:16" x14ac:dyDescent="0.2">
      <c r="A202">
        <v>10</v>
      </c>
      <c r="B202" t="s">
        <v>19</v>
      </c>
      <c r="C202">
        <v>20</v>
      </c>
      <c r="D202">
        <f t="shared" si="46"/>
        <v>1</v>
      </c>
      <c r="E202">
        <v>0</v>
      </c>
      <c r="F202">
        <v>0</v>
      </c>
      <c r="G202">
        <v>0</v>
      </c>
      <c r="H202">
        <v>0</v>
      </c>
      <c r="J202">
        <f t="shared" si="55"/>
        <v>0</v>
      </c>
      <c r="K202">
        <f t="shared" si="47"/>
        <v>0</v>
      </c>
      <c r="L202">
        <f t="shared" si="48"/>
        <v>0</v>
      </c>
    </row>
    <row r="203" spans="1:16" ht="19" x14ac:dyDescent="0.25">
      <c r="A203">
        <v>10</v>
      </c>
      <c r="C203">
        <v>20</v>
      </c>
      <c r="D203">
        <f t="shared" si="46"/>
        <v>0.8</v>
      </c>
      <c r="E203">
        <v>0.4</v>
      </c>
      <c r="F203" s="34">
        <v>0.45552250999999999</v>
      </c>
      <c r="G203" s="34">
        <v>0.43790363999999998</v>
      </c>
      <c r="H203" s="34">
        <v>0.44617632450679201</v>
      </c>
      <c r="J203">
        <f t="shared" si="55"/>
        <v>5.5522509999999969E-2</v>
      </c>
      <c r="K203">
        <f t="shared" si="47"/>
        <v>3.7903639999999961E-2</v>
      </c>
      <c r="L203">
        <f t="shared" si="48"/>
        <v>4.6176324506791988E-2</v>
      </c>
      <c r="N203" s="51">
        <f t="shared" si="52"/>
        <v>0.13880627499999992</v>
      </c>
      <c r="O203" s="51">
        <f t="shared" si="53"/>
        <v>9.4759099999999902E-2</v>
      </c>
      <c r="P203" s="51">
        <f t="shared" si="54"/>
        <v>0.11544081126697997</v>
      </c>
    </row>
    <row r="204" spans="1:16" ht="19" x14ac:dyDescent="0.25">
      <c r="A204">
        <v>10</v>
      </c>
      <c r="C204">
        <v>20</v>
      </c>
      <c r="D204">
        <f t="shared" si="46"/>
        <v>0.65</v>
      </c>
      <c r="E204">
        <v>0.7</v>
      </c>
      <c r="F204" s="34">
        <v>0.65178163</v>
      </c>
      <c r="G204" s="34">
        <v>0.64395009999999997</v>
      </c>
      <c r="H204" s="34">
        <v>0.63784882707024804</v>
      </c>
      <c r="J204">
        <f t="shared" si="55"/>
        <v>4.8218369999999955E-2</v>
      </c>
      <c r="K204">
        <f t="shared" si="47"/>
        <v>5.6049899999999986E-2</v>
      </c>
      <c r="L204">
        <f t="shared" si="48"/>
        <v>6.2151172929751919E-2</v>
      </c>
      <c r="N204" s="51">
        <f t="shared" si="52"/>
        <v>-6.888338571428565E-2</v>
      </c>
      <c r="O204" s="51">
        <f t="shared" si="53"/>
        <v>-8.0071285714285706E-2</v>
      </c>
      <c r="P204" s="51">
        <f t="shared" si="54"/>
        <v>-8.8787389899645602E-2</v>
      </c>
    </row>
    <row r="205" spans="1:16" ht="19" x14ac:dyDescent="0.25">
      <c r="A205">
        <v>10</v>
      </c>
      <c r="C205">
        <v>20</v>
      </c>
      <c r="D205">
        <f t="shared" si="46"/>
        <v>0.625</v>
      </c>
      <c r="E205">
        <v>0.75</v>
      </c>
      <c r="F205" s="34">
        <v>0.73046023000000004</v>
      </c>
      <c r="G205" s="34">
        <v>0.72979791999999999</v>
      </c>
      <c r="H205" s="34">
        <v>0.72352572681949201</v>
      </c>
      <c r="J205">
        <f t="shared" si="55"/>
        <v>1.9539769999999956E-2</v>
      </c>
      <c r="K205">
        <f t="shared" si="47"/>
        <v>2.0202080000000011E-2</v>
      </c>
      <c r="L205">
        <f t="shared" si="48"/>
        <v>2.647427318050799E-2</v>
      </c>
      <c r="N205" s="51">
        <f t="shared" si="52"/>
        <v>-2.6053026666666607E-2</v>
      </c>
      <c r="O205" s="51">
        <f t="shared" si="53"/>
        <v>-2.6936106666666682E-2</v>
      </c>
      <c r="P205" s="51">
        <f t="shared" si="54"/>
        <v>-3.5299030907343987E-2</v>
      </c>
    </row>
    <row r="206" spans="1:16" ht="19" x14ac:dyDescent="0.25">
      <c r="A206">
        <v>10</v>
      </c>
      <c r="C206">
        <v>20</v>
      </c>
      <c r="D206">
        <f t="shared" si="46"/>
        <v>0.63124999999999998</v>
      </c>
      <c r="E206">
        <v>0.73750000000000004</v>
      </c>
      <c r="F206" s="34">
        <v>0.76108452000000004</v>
      </c>
      <c r="G206" s="34">
        <v>0.76373696000000002</v>
      </c>
      <c r="H206" s="34">
        <v>0.76000804550257295</v>
      </c>
      <c r="J206">
        <f t="shared" si="55"/>
        <v>2.3584519999999998E-2</v>
      </c>
      <c r="K206">
        <f t="shared" si="47"/>
        <v>2.6236959999999976E-2</v>
      </c>
      <c r="L206">
        <f t="shared" si="48"/>
        <v>2.2508045502572904E-2</v>
      </c>
      <c r="N206" s="51">
        <f t="shared" si="52"/>
        <v>3.197901016949152E-2</v>
      </c>
      <c r="O206" s="51">
        <f t="shared" si="53"/>
        <v>3.5575538983050811E-2</v>
      </c>
      <c r="P206" s="51">
        <f t="shared" si="54"/>
        <v>3.051938373230224E-2</v>
      </c>
    </row>
    <row r="207" spans="1:16" ht="19" x14ac:dyDescent="0.25">
      <c r="A207">
        <v>10</v>
      </c>
      <c r="C207">
        <v>20</v>
      </c>
      <c r="D207">
        <f t="shared" si="46"/>
        <v>0.61250000000000004</v>
      </c>
      <c r="E207">
        <v>0.77500000000000002</v>
      </c>
      <c r="F207" s="34">
        <v>0.77738021999999996</v>
      </c>
      <c r="G207" s="34">
        <v>0.78191840000000001</v>
      </c>
      <c r="H207" s="34">
        <v>0.78054469036318797</v>
      </c>
      <c r="J207">
        <f t="shared" si="55"/>
        <v>2.3802199999999329E-3</v>
      </c>
      <c r="K207">
        <f t="shared" si="47"/>
        <v>6.9183999999999912E-3</v>
      </c>
      <c r="L207">
        <f t="shared" si="48"/>
        <v>5.5446903631879429E-3</v>
      </c>
      <c r="N207" s="51">
        <f t="shared" si="52"/>
        <v>3.0712516129031394E-3</v>
      </c>
      <c r="O207" s="51">
        <f t="shared" si="53"/>
        <v>8.9269677419354723E-3</v>
      </c>
      <c r="P207" s="51">
        <f t="shared" si="54"/>
        <v>7.1544391783070231E-3</v>
      </c>
    </row>
    <row r="208" spans="1:16" ht="19" x14ac:dyDescent="0.25">
      <c r="A208">
        <v>10</v>
      </c>
      <c r="C208">
        <v>20</v>
      </c>
      <c r="D208">
        <f t="shared" ref="D208:D271" si="56">(C208-A208*E208)/C208</f>
        <v>0.6</v>
      </c>
      <c r="E208">
        <v>0.8</v>
      </c>
      <c r="F208" s="34">
        <v>0.78749694999999997</v>
      </c>
      <c r="G208" s="34">
        <v>0.79324879999999998</v>
      </c>
      <c r="H208" s="34">
        <v>0.79380540524410104</v>
      </c>
      <c r="J208">
        <f t="shared" si="55"/>
        <v>1.2503050000000071E-2</v>
      </c>
      <c r="K208">
        <f t="shared" si="47"/>
        <v>6.7512000000000683E-3</v>
      </c>
      <c r="L208">
        <f t="shared" si="48"/>
        <v>6.1945947558990078E-3</v>
      </c>
      <c r="N208" s="51">
        <f t="shared" si="52"/>
        <v>-1.5628812500000089E-2</v>
      </c>
      <c r="O208" s="51">
        <f t="shared" si="53"/>
        <v>-8.4390000000000853E-3</v>
      </c>
      <c r="P208" s="51">
        <f t="shared" si="54"/>
        <v>-7.7432434448737597E-3</v>
      </c>
    </row>
    <row r="209" spans="1:16" ht="19" x14ac:dyDescent="0.25">
      <c r="A209">
        <v>10</v>
      </c>
      <c r="C209">
        <v>20</v>
      </c>
      <c r="D209">
        <f t="shared" si="56"/>
        <v>0.6</v>
      </c>
      <c r="E209">
        <v>0.8</v>
      </c>
      <c r="F209" s="34">
        <v>0.79938622999999998</v>
      </c>
      <c r="G209" s="34">
        <v>0.80660668000000002</v>
      </c>
      <c r="H209" s="34">
        <v>0.81001050440743205</v>
      </c>
      <c r="J209">
        <f t="shared" si="55"/>
        <v>6.1377000000006898E-4</v>
      </c>
      <c r="K209">
        <f t="shared" si="47"/>
        <v>6.6066799999999759E-3</v>
      </c>
      <c r="L209">
        <f t="shared" si="48"/>
        <v>1.0010504407432008E-2</v>
      </c>
      <c r="N209" s="51">
        <f t="shared" si="52"/>
        <v>-7.6721250000008623E-4</v>
      </c>
      <c r="O209" s="51">
        <f t="shared" si="53"/>
        <v>8.2583499999999699E-3</v>
      </c>
      <c r="P209" s="51">
        <f t="shared" si="54"/>
        <v>1.251313050929001E-2</v>
      </c>
    </row>
    <row r="210" spans="1:16" ht="19" x14ac:dyDescent="0.25">
      <c r="A210">
        <v>10</v>
      </c>
      <c r="C210">
        <v>20</v>
      </c>
      <c r="D210">
        <f t="shared" si="56"/>
        <v>0.6</v>
      </c>
      <c r="E210">
        <v>0.8</v>
      </c>
      <c r="F210" s="34">
        <v>0.80317559999999999</v>
      </c>
      <c r="G210" s="34">
        <v>0.81087377000000005</v>
      </c>
      <c r="H210" s="34">
        <v>0.81534218325319696</v>
      </c>
      <c r="J210">
        <f t="shared" si="55"/>
        <v>3.1755999999999451E-3</v>
      </c>
      <c r="K210">
        <f t="shared" si="47"/>
        <v>1.0873770000000005E-2</v>
      </c>
      <c r="L210">
        <f t="shared" si="48"/>
        <v>1.5342183253196917E-2</v>
      </c>
      <c r="N210" s="51">
        <f t="shared" si="52"/>
        <v>3.9694999999999314E-3</v>
      </c>
      <c r="O210" s="51">
        <f t="shared" si="53"/>
        <v>1.3592212500000006E-2</v>
      </c>
      <c r="P210" s="51">
        <f t="shared" si="54"/>
        <v>1.9177729066496146E-2</v>
      </c>
    </row>
    <row r="211" spans="1:16" x14ac:dyDescent="0.2">
      <c r="A211">
        <v>10</v>
      </c>
      <c r="C211">
        <v>50</v>
      </c>
      <c r="D211">
        <f t="shared" si="56"/>
        <v>1</v>
      </c>
      <c r="E211">
        <v>0</v>
      </c>
      <c r="F211">
        <v>0</v>
      </c>
      <c r="G211">
        <v>0</v>
      </c>
      <c r="H211">
        <v>0</v>
      </c>
      <c r="J211">
        <f t="shared" si="55"/>
        <v>0</v>
      </c>
      <c r="K211">
        <f t="shared" ref="K211:L273" si="57">ABS(G211-$E211)</f>
        <v>0</v>
      </c>
      <c r="L211">
        <f t="shared" ref="L211:L265" si="58">ABS(H211-$E211)</f>
        <v>0</v>
      </c>
    </row>
    <row r="212" spans="1:16" ht="19" x14ac:dyDescent="0.25">
      <c r="A212">
        <v>10</v>
      </c>
      <c r="C212">
        <v>50</v>
      </c>
      <c r="D212">
        <f t="shared" si="56"/>
        <v>0.84</v>
      </c>
      <c r="E212">
        <v>0.8</v>
      </c>
      <c r="F212" s="34">
        <v>0.82611628999999998</v>
      </c>
      <c r="G212" s="34">
        <v>0.87653391999999997</v>
      </c>
      <c r="H212" s="34">
        <v>0.91709118183032001</v>
      </c>
      <c r="J212">
        <f t="shared" si="55"/>
        <v>2.6116289999999931E-2</v>
      </c>
      <c r="K212">
        <f t="shared" si="57"/>
        <v>7.6533919999999922E-2</v>
      </c>
      <c r="L212">
        <f t="shared" si="58"/>
        <v>0.11709118183031997</v>
      </c>
      <c r="N212" s="51">
        <f t="shared" si="52"/>
        <v>3.2645362499999914E-2</v>
      </c>
      <c r="O212" s="51">
        <f t="shared" si="53"/>
        <v>9.5667399999999903E-2</v>
      </c>
      <c r="P212" s="51">
        <f t="shared" si="54"/>
        <v>0.14636397728789996</v>
      </c>
    </row>
    <row r="213" spans="1:16" ht="19" x14ac:dyDescent="0.25">
      <c r="A213">
        <v>10</v>
      </c>
      <c r="C213">
        <v>50</v>
      </c>
      <c r="D213">
        <f t="shared" si="56"/>
        <v>0.64</v>
      </c>
      <c r="E213">
        <v>1.8</v>
      </c>
      <c r="F213" s="34">
        <v>1.6060602799999999</v>
      </c>
      <c r="G213" s="34">
        <v>1.6564598800000001</v>
      </c>
      <c r="H213" s="34">
        <v>1.6480240977118901</v>
      </c>
      <c r="J213">
        <f t="shared" si="55"/>
        <v>0.19393972000000015</v>
      </c>
      <c r="K213">
        <f t="shared" si="57"/>
        <v>0.14354011999999994</v>
      </c>
      <c r="L213">
        <f t="shared" si="58"/>
        <v>0.15197590228810998</v>
      </c>
      <c r="N213" s="51">
        <f t="shared" si="52"/>
        <v>-0.10774428888888897</v>
      </c>
      <c r="O213" s="51">
        <f t="shared" si="53"/>
        <v>-7.9744511111111069E-2</v>
      </c>
      <c r="P213" s="51">
        <f t="shared" si="54"/>
        <v>-8.443105682672776E-2</v>
      </c>
    </row>
    <row r="214" spans="1:16" ht="19" x14ac:dyDescent="0.25">
      <c r="A214">
        <v>10</v>
      </c>
      <c r="C214">
        <v>50</v>
      </c>
      <c r="D214">
        <f t="shared" si="56"/>
        <v>0.56999999999999995</v>
      </c>
      <c r="E214">
        <v>2.15</v>
      </c>
      <c r="F214" s="34">
        <v>2.1022482600000001</v>
      </c>
      <c r="G214" s="34">
        <v>2.13034715</v>
      </c>
      <c r="H214" s="34">
        <v>2.0986313968169998</v>
      </c>
      <c r="J214">
        <f t="shared" si="55"/>
        <v>4.775173999999982E-2</v>
      </c>
      <c r="K214">
        <f t="shared" si="57"/>
        <v>1.9652849999999944E-2</v>
      </c>
      <c r="L214">
        <f t="shared" si="58"/>
        <v>5.1368603183000072E-2</v>
      </c>
      <c r="N214" s="51">
        <f t="shared" si="52"/>
        <v>-2.2210111627906894E-2</v>
      </c>
      <c r="O214" s="51">
        <f t="shared" si="53"/>
        <v>-9.1408604651162535E-3</v>
      </c>
      <c r="P214" s="51">
        <f t="shared" si="54"/>
        <v>-2.3892373573488408E-2</v>
      </c>
    </row>
    <row r="215" spans="1:16" ht="19" x14ac:dyDescent="0.25">
      <c r="A215">
        <v>10</v>
      </c>
      <c r="C215">
        <v>50</v>
      </c>
      <c r="D215">
        <f t="shared" si="56"/>
        <v>0.56999999999999995</v>
      </c>
      <c r="E215">
        <v>2.15</v>
      </c>
      <c r="F215" s="34">
        <v>2.34359764</v>
      </c>
      <c r="G215" s="34">
        <v>2.3549152900000001</v>
      </c>
      <c r="H215" s="34">
        <v>2.3274973410655799</v>
      </c>
      <c r="J215">
        <f t="shared" si="55"/>
        <v>0.19359764000000013</v>
      </c>
      <c r="K215">
        <f t="shared" si="57"/>
        <v>0.20491529000000019</v>
      </c>
      <c r="L215">
        <f t="shared" si="58"/>
        <v>0.17749734106558002</v>
      </c>
      <c r="N215" s="51">
        <f t="shared" si="52"/>
        <v>9.0045413953488432E-2</v>
      </c>
      <c r="O215" s="51">
        <f t="shared" si="53"/>
        <v>9.5309437209302419E-2</v>
      </c>
      <c r="P215" s="51">
        <f t="shared" si="54"/>
        <v>8.2556902821200012E-2</v>
      </c>
    </row>
    <row r="216" spans="1:16" ht="19" x14ac:dyDescent="0.25">
      <c r="A216">
        <v>10</v>
      </c>
      <c r="C216">
        <v>50</v>
      </c>
      <c r="D216">
        <f t="shared" si="56"/>
        <v>0.5</v>
      </c>
      <c r="E216">
        <v>2.5</v>
      </c>
      <c r="F216" s="34">
        <v>2.4863190199999998</v>
      </c>
      <c r="G216" s="34">
        <v>2.4859416599999999</v>
      </c>
      <c r="H216" s="34">
        <v>2.4702482662436398</v>
      </c>
      <c r="J216">
        <f t="shared" si="55"/>
        <v>1.3680980000000176E-2</v>
      </c>
      <c r="K216">
        <f t="shared" si="57"/>
        <v>1.4058340000000058E-2</v>
      </c>
      <c r="L216">
        <f t="shared" si="58"/>
        <v>2.9751733756360199E-2</v>
      </c>
      <c r="N216" s="51">
        <f t="shared" si="52"/>
        <v>-5.4723920000000707E-3</v>
      </c>
      <c r="O216" s="51">
        <f t="shared" si="53"/>
        <v>-5.623336000000023E-3</v>
      </c>
      <c r="P216" s="51">
        <f t="shared" si="54"/>
        <v>-1.190069350254408E-2</v>
      </c>
    </row>
    <row r="217" spans="1:16" ht="19" x14ac:dyDescent="0.25">
      <c r="A217">
        <v>10</v>
      </c>
      <c r="C217">
        <v>50</v>
      </c>
      <c r="D217">
        <f t="shared" si="56"/>
        <v>0.48</v>
      </c>
      <c r="E217">
        <v>2.6</v>
      </c>
      <c r="F217" s="34">
        <v>2.5806121399999999</v>
      </c>
      <c r="G217" s="34">
        <v>2.57179783</v>
      </c>
      <c r="H217" s="34">
        <v>2.56933940893743</v>
      </c>
      <c r="J217">
        <f t="shared" si="55"/>
        <v>1.9387860000000146E-2</v>
      </c>
      <c r="K217">
        <f t="shared" si="57"/>
        <v>2.8202170000000137E-2</v>
      </c>
      <c r="L217">
        <f t="shared" si="58"/>
        <v>3.0660591062570131E-2</v>
      </c>
      <c r="N217" s="51">
        <f t="shared" si="52"/>
        <v>-7.4568692307692861E-3</v>
      </c>
      <c r="O217" s="51">
        <f t="shared" si="53"/>
        <v>-1.0846988461538514E-2</v>
      </c>
      <c r="P217" s="51">
        <f t="shared" si="54"/>
        <v>-1.1792535024065435E-2</v>
      </c>
    </row>
    <row r="218" spans="1:16" ht="19" x14ac:dyDescent="0.25">
      <c r="A218">
        <v>10</v>
      </c>
      <c r="C218">
        <v>50</v>
      </c>
      <c r="D218">
        <f t="shared" si="56"/>
        <v>0.46</v>
      </c>
      <c r="E218">
        <v>2.7</v>
      </c>
      <c r="F218" s="34">
        <v>2.69753014</v>
      </c>
      <c r="G218" s="34">
        <v>2.6774792399999998</v>
      </c>
      <c r="H218" s="34">
        <v>2.6998879727544001</v>
      </c>
      <c r="J218">
        <f t="shared" si="55"/>
        <v>2.4698600000001569E-3</v>
      </c>
      <c r="K218">
        <f t="shared" si="57"/>
        <v>2.2520760000000362E-2</v>
      </c>
      <c r="L218">
        <f t="shared" si="58"/>
        <v>1.1202724560011035E-4</v>
      </c>
      <c r="N218" s="51">
        <f t="shared" si="52"/>
        <v>-9.1476296296302102E-4</v>
      </c>
      <c r="O218" s="51">
        <f t="shared" si="53"/>
        <v>-8.3410222222223551E-3</v>
      </c>
      <c r="P218" s="51">
        <f t="shared" si="54"/>
        <v>-4.1491572444485314E-5</v>
      </c>
    </row>
    <row r="219" spans="1:16" ht="19" x14ac:dyDescent="0.25">
      <c r="A219">
        <v>10</v>
      </c>
      <c r="C219">
        <v>50</v>
      </c>
      <c r="D219">
        <f t="shared" si="56"/>
        <v>0.45</v>
      </c>
      <c r="E219">
        <v>2.75</v>
      </c>
      <c r="F219" s="34">
        <v>2.7362708699999998</v>
      </c>
      <c r="G219" s="34">
        <v>2.7123090400000001</v>
      </c>
      <c r="H219" s="34">
        <v>2.7456539991243698</v>
      </c>
      <c r="J219">
        <f t="shared" si="55"/>
        <v>1.37291300000002E-2</v>
      </c>
      <c r="K219">
        <f t="shared" si="57"/>
        <v>3.769095999999994E-2</v>
      </c>
      <c r="L219">
        <f t="shared" si="58"/>
        <v>4.346000875630196E-3</v>
      </c>
      <c r="N219" s="51">
        <f t="shared" si="52"/>
        <v>-4.9924109090909823E-3</v>
      </c>
      <c r="O219" s="51">
        <f t="shared" si="53"/>
        <v>-1.3705803636363615E-2</v>
      </c>
      <c r="P219" s="51">
        <f t="shared" si="54"/>
        <v>-1.5803639547746168E-3</v>
      </c>
    </row>
    <row r="220" spans="1:16" x14ac:dyDescent="0.2">
      <c r="A220">
        <v>10</v>
      </c>
      <c r="C220">
        <v>100</v>
      </c>
      <c r="D220">
        <f t="shared" si="56"/>
        <v>1</v>
      </c>
      <c r="E220">
        <v>0</v>
      </c>
      <c r="F220">
        <v>0</v>
      </c>
      <c r="G220">
        <v>0</v>
      </c>
      <c r="H220">
        <v>0</v>
      </c>
      <c r="J220">
        <f t="shared" si="55"/>
        <v>0</v>
      </c>
      <c r="K220">
        <f t="shared" si="57"/>
        <v>0</v>
      </c>
      <c r="L220">
        <f t="shared" si="58"/>
        <v>0</v>
      </c>
    </row>
    <row r="221" spans="1:16" ht="19" x14ac:dyDescent="0.25">
      <c r="A221">
        <v>10</v>
      </c>
      <c r="C221">
        <v>100</v>
      </c>
      <c r="D221">
        <f t="shared" si="56"/>
        <v>0.82499999999999996</v>
      </c>
      <c r="E221">
        <v>1.75</v>
      </c>
      <c r="F221" s="34">
        <v>2.1082081600000002</v>
      </c>
      <c r="G221" s="34">
        <v>1.8890830999999999</v>
      </c>
      <c r="H221" s="34">
        <v>1.91622313970893</v>
      </c>
      <c r="J221">
        <f t="shared" si="55"/>
        <v>0.35820816000000022</v>
      </c>
      <c r="K221">
        <f t="shared" si="57"/>
        <v>0.1390830999999999</v>
      </c>
      <c r="L221">
        <f t="shared" si="58"/>
        <v>0.16622313970892999</v>
      </c>
      <c r="N221" s="51">
        <f t="shared" si="52"/>
        <v>0.20469037714285726</v>
      </c>
      <c r="O221" s="51">
        <f t="shared" si="53"/>
        <v>7.947605714285709E-2</v>
      </c>
      <c r="P221" s="51">
        <f t="shared" si="54"/>
        <v>9.4984651262245715E-2</v>
      </c>
    </row>
    <row r="222" spans="1:16" ht="19" x14ac:dyDescent="0.25">
      <c r="A222">
        <v>10</v>
      </c>
      <c r="C222">
        <v>100</v>
      </c>
      <c r="D222">
        <f t="shared" si="56"/>
        <v>0.71</v>
      </c>
      <c r="E222">
        <v>2.9</v>
      </c>
      <c r="F222" s="34">
        <v>2.8003729100000001</v>
      </c>
      <c r="G222" s="34">
        <v>2.7014460800000002</v>
      </c>
      <c r="H222" s="34">
        <v>2.6819937368308402</v>
      </c>
      <c r="J222">
        <f t="shared" si="55"/>
        <v>9.9627089999999807E-2</v>
      </c>
      <c r="K222">
        <f t="shared" si="57"/>
        <v>0.19855391999999972</v>
      </c>
      <c r="L222">
        <f t="shared" si="58"/>
        <v>0.21800626316915972</v>
      </c>
      <c r="N222" s="51">
        <f t="shared" si="52"/>
        <v>-3.4354168965517178E-2</v>
      </c>
      <c r="O222" s="51">
        <f t="shared" si="53"/>
        <v>-6.8466868965517153E-2</v>
      </c>
      <c r="P222" s="51">
        <f t="shared" si="54"/>
        <v>-7.5174573506606807E-2</v>
      </c>
    </row>
    <row r="223" spans="1:16" ht="19" x14ac:dyDescent="0.25">
      <c r="A223">
        <v>10</v>
      </c>
      <c r="C223">
        <v>100</v>
      </c>
      <c r="D223">
        <f t="shared" si="56"/>
        <v>0.69499999999999995</v>
      </c>
      <c r="E223">
        <v>3.05</v>
      </c>
      <c r="F223" s="34">
        <v>3.0507801699999999</v>
      </c>
      <c r="G223" s="34">
        <v>3.0268560299999998</v>
      </c>
      <c r="H223" s="34">
        <v>3.00809101928041</v>
      </c>
      <c r="J223">
        <f t="shared" si="55"/>
        <v>7.8017000000007997E-4</v>
      </c>
      <c r="K223">
        <f t="shared" si="57"/>
        <v>2.3143970000000014E-2</v>
      </c>
      <c r="L223">
        <f t="shared" si="58"/>
        <v>4.1908980719589817E-2</v>
      </c>
      <c r="N223" s="51">
        <f t="shared" si="52"/>
        <v>2.5579344262297704E-4</v>
      </c>
      <c r="O223" s="51">
        <f t="shared" si="53"/>
        <v>-7.5881868852459063E-3</v>
      </c>
      <c r="P223" s="51">
        <f t="shared" si="54"/>
        <v>-1.3740649416258957E-2</v>
      </c>
    </row>
    <row r="224" spans="1:16" ht="19" x14ac:dyDescent="0.25">
      <c r="A224">
        <v>10</v>
      </c>
      <c r="C224">
        <v>100</v>
      </c>
      <c r="D224">
        <f t="shared" si="56"/>
        <v>0.68</v>
      </c>
      <c r="E224">
        <v>3.2</v>
      </c>
      <c r="F224" s="34">
        <v>3.1445066499999998</v>
      </c>
      <c r="G224" s="34">
        <v>3.1534761900000001</v>
      </c>
      <c r="H224" s="34">
        <v>3.1426489864431599</v>
      </c>
      <c r="J224">
        <f t="shared" si="55"/>
        <v>5.549335000000033E-2</v>
      </c>
      <c r="K224">
        <f t="shared" si="57"/>
        <v>4.6523810000000054E-2</v>
      </c>
      <c r="L224">
        <f t="shared" si="58"/>
        <v>5.7351013556840247E-2</v>
      </c>
      <c r="N224" s="51">
        <f t="shared" si="52"/>
        <v>-1.7341671875000103E-2</v>
      </c>
      <c r="O224" s="51">
        <f t="shared" si="53"/>
        <v>-1.4538690625000017E-2</v>
      </c>
      <c r="P224" s="51">
        <f t="shared" si="54"/>
        <v>-1.7922191736512577E-2</v>
      </c>
    </row>
    <row r="225" spans="1:16" ht="19" x14ac:dyDescent="0.25">
      <c r="A225">
        <v>10</v>
      </c>
      <c r="C225">
        <v>100</v>
      </c>
      <c r="D225">
        <f t="shared" si="56"/>
        <v>0.67749999999999999</v>
      </c>
      <c r="E225">
        <v>3.2250000000000001</v>
      </c>
      <c r="F225" s="34">
        <v>3.1935631899999999</v>
      </c>
      <c r="G225" s="34">
        <v>3.2208437299999999</v>
      </c>
      <c r="H225" s="34">
        <v>3.2169667208761599</v>
      </c>
      <c r="J225">
        <f t="shared" si="55"/>
        <v>3.1436810000000204E-2</v>
      </c>
      <c r="K225">
        <f t="shared" si="57"/>
        <v>4.156270000000184E-3</v>
      </c>
      <c r="L225">
        <f t="shared" si="58"/>
        <v>8.0332791238402201E-3</v>
      </c>
      <c r="N225" s="51">
        <f t="shared" si="52"/>
        <v>-9.7478480620155662E-3</v>
      </c>
      <c r="O225" s="51">
        <f t="shared" si="53"/>
        <v>-1.2887658914729253E-3</v>
      </c>
      <c r="P225" s="51">
        <f t="shared" si="54"/>
        <v>-2.4909392632062699E-3</v>
      </c>
    </row>
    <row r="226" spans="1:16" ht="19" x14ac:dyDescent="0.25">
      <c r="A226">
        <v>10</v>
      </c>
      <c r="C226">
        <v>100</v>
      </c>
      <c r="D226">
        <f t="shared" si="56"/>
        <v>0.67500000000000004</v>
      </c>
      <c r="E226">
        <v>3.25</v>
      </c>
      <c r="F226" s="34">
        <v>3.2237387599999998</v>
      </c>
      <c r="G226" s="34">
        <v>3.2626637999999999</v>
      </c>
      <c r="H226" s="34">
        <v>3.2643203606599398</v>
      </c>
      <c r="J226">
        <f t="shared" si="55"/>
        <v>2.6261240000000186E-2</v>
      </c>
      <c r="K226">
        <f t="shared" si="57"/>
        <v>1.2663799999999892E-2</v>
      </c>
      <c r="L226">
        <f t="shared" si="58"/>
        <v>1.4320360659939801E-2</v>
      </c>
      <c r="N226" s="51">
        <f t="shared" si="52"/>
        <v>-8.0803815384615958E-3</v>
      </c>
      <c r="O226" s="51">
        <f t="shared" si="53"/>
        <v>3.8965538461538129E-3</v>
      </c>
      <c r="P226" s="51">
        <f t="shared" si="54"/>
        <v>4.4062648184430156E-3</v>
      </c>
    </row>
    <row r="227" spans="1:16" ht="19" x14ac:dyDescent="0.25">
      <c r="A227">
        <v>10</v>
      </c>
      <c r="C227">
        <v>100</v>
      </c>
      <c r="D227">
        <f t="shared" si="56"/>
        <v>0.67500000000000004</v>
      </c>
      <c r="E227">
        <v>3.25</v>
      </c>
      <c r="F227" s="34">
        <v>3.25893101</v>
      </c>
      <c r="G227" s="34">
        <v>3.3118079900000001</v>
      </c>
      <c r="H227" s="34">
        <v>3.3214204152961901</v>
      </c>
      <c r="J227">
        <f t="shared" si="55"/>
        <v>8.9310099999999615E-3</v>
      </c>
      <c r="K227">
        <f t="shared" si="57"/>
        <v>6.1807990000000146E-2</v>
      </c>
      <c r="L227">
        <f t="shared" si="58"/>
        <v>7.1420415296190143E-2</v>
      </c>
      <c r="N227" s="51">
        <f t="shared" si="52"/>
        <v>2.7480030769230649E-3</v>
      </c>
      <c r="O227" s="51">
        <f t="shared" si="53"/>
        <v>1.901784307692312E-2</v>
      </c>
      <c r="P227" s="51">
        <f t="shared" si="54"/>
        <v>2.1975512398827737E-2</v>
      </c>
    </row>
    <row r="228" spans="1:16" ht="19" x14ac:dyDescent="0.25">
      <c r="A228">
        <v>10</v>
      </c>
      <c r="C228">
        <v>100</v>
      </c>
      <c r="D228">
        <f t="shared" si="56"/>
        <v>0.67500000000000004</v>
      </c>
      <c r="E228">
        <v>3.25</v>
      </c>
      <c r="F228" s="34">
        <v>3.2700867100000002</v>
      </c>
      <c r="G228" s="34">
        <v>3.3274705999999998</v>
      </c>
      <c r="H228" s="34">
        <v>3.3400023566555901</v>
      </c>
      <c r="J228">
        <f t="shared" si="55"/>
        <v>2.0086710000000174E-2</v>
      </c>
      <c r="K228">
        <f t="shared" si="57"/>
        <v>7.7470599999999834E-2</v>
      </c>
      <c r="L228">
        <f t="shared" si="58"/>
        <v>9.0002356655590088E-2</v>
      </c>
      <c r="N228" s="51">
        <f t="shared" si="52"/>
        <v>6.180526153846207E-3</v>
      </c>
      <c r="O228" s="51">
        <f t="shared" si="53"/>
        <v>2.3837107692307642E-2</v>
      </c>
      <c r="P228" s="51">
        <f t="shared" si="54"/>
        <v>2.7693032817104644E-2</v>
      </c>
    </row>
    <row r="229" spans="1:16" x14ac:dyDescent="0.2">
      <c r="A229">
        <v>2</v>
      </c>
      <c r="B229" t="s">
        <v>22</v>
      </c>
      <c r="C229">
        <v>50</v>
      </c>
      <c r="D229">
        <f t="shared" si="56"/>
        <v>1</v>
      </c>
      <c r="E229">
        <v>0</v>
      </c>
      <c r="F229">
        <v>0</v>
      </c>
      <c r="G229">
        <v>0</v>
      </c>
      <c r="H229">
        <v>0</v>
      </c>
      <c r="J229">
        <f t="shared" si="55"/>
        <v>0</v>
      </c>
      <c r="K229">
        <f t="shared" si="57"/>
        <v>0</v>
      </c>
      <c r="L229">
        <f t="shared" si="58"/>
        <v>0</v>
      </c>
    </row>
    <row r="230" spans="1:16" ht="19" x14ac:dyDescent="0.25">
      <c r="A230">
        <v>2</v>
      </c>
      <c r="C230">
        <v>50</v>
      </c>
      <c r="D230">
        <f t="shared" si="56"/>
        <v>0.74</v>
      </c>
      <c r="E230">
        <v>6.5</v>
      </c>
      <c r="F230" s="34">
        <v>6.2632761500000003</v>
      </c>
      <c r="G230" s="34">
        <v>6.1765834799999997</v>
      </c>
      <c r="H230" s="34">
        <v>6.3128401154232296</v>
      </c>
      <c r="J230">
        <f t="shared" si="55"/>
        <v>0.23672384999999974</v>
      </c>
      <c r="K230">
        <f t="shared" si="57"/>
        <v>0.32341652000000032</v>
      </c>
      <c r="L230">
        <f t="shared" si="58"/>
        <v>0.18715988457677035</v>
      </c>
      <c r="N230" s="51">
        <f t="shared" si="52"/>
        <v>-3.6419053846153807E-2</v>
      </c>
      <c r="O230" s="51">
        <f t="shared" si="53"/>
        <v>-4.9756387692307738E-2</v>
      </c>
      <c r="P230" s="51">
        <f t="shared" si="54"/>
        <v>-2.8793828396426208E-2</v>
      </c>
    </row>
    <row r="231" spans="1:16" ht="19" x14ac:dyDescent="0.25">
      <c r="A231">
        <v>2</v>
      </c>
      <c r="C231">
        <v>50</v>
      </c>
      <c r="D231">
        <f t="shared" si="56"/>
        <v>0.66</v>
      </c>
      <c r="E231">
        <v>8.5</v>
      </c>
      <c r="F231" s="34">
        <v>9.6161117100000002</v>
      </c>
      <c r="G231" s="34">
        <v>9.55501413</v>
      </c>
      <c r="H231" s="34">
        <v>9.5551479209088797</v>
      </c>
      <c r="J231">
        <f t="shared" si="55"/>
        <v>1.1161117100000002</v>
      </c>
      <c r="K231">
        <f t="shared" si="57"/>
        <v>1.05501413</v>
      </c>
      <c r="L231">
        <f t="shared" si="58"/>
        <v>1.0551479209088797</v>
      </c>
      <c r="N231" s="51">
        <f t="shared" si="52"/>
        <v>0.13130726000000004</v>
      </c>
      <c r="O231" s="51">
        <f t="shared" si="53"/>
        <v>0.1241193094117647</v>
      </c>
      <c r="P231" s="51">
        <f t="shared" si="54"/>
        <v>0.12413504951869173</v>
      </c>
    </row>
    <row r="232" spans="1:16" ht="19" x14ac:dyDescent="0.25">
      <c r="A232">
        <v>2</v>
      </c>
      <c r="C232">
        <v>50</v>
      </c>
      <c r="D232">
        <f t="shared" si="56"/>
        <v>0.52</v>
      </c>
      <c r="E232">
        <v>12</v>
      </c>
      <c r="F232" s="34">
        <v>11.704681770000001</v>
      </c>
      <c r="G232" s="34">
        <v>11.68558447</v>
      </c>
      <c r="H232" s="34">
        <v>11.6103236722848</v>
      </c>
      <c r="J232">
        <f t="shared" si="55"/>
        <v>0.29531822999999946</v>
      </c>
      <c r="K232">
        <f t="shared" si="57"/>
        <v>0.31441552999999978</v>
      </c>
      <c r="L232">
        <f t="shared" si="58"/>
        <v>0.38967632771520044</v>
      </c>
      <c r="N232" s="51">
        <f t="shared" si="52"/>
        <v>-2.4609852499999956E-2</v>
      </c>
      <c r="O232" s="51">
        <f t="shared" si="53"/>
        <v>-2.6201294166666649E-2</v>
      </c>
      <c r="P232" s="51">
        <f t="shared" si="54"/>
        <v>-3.2473027309600035E-2</v>
      </c>
    </row>
    <row r="233" spans="1:16" ht="19" x14ac:dyDescent="0.25">
      <c r="A233">
        <v>2</v>
      </c>
      <c r="C233">
        <v>50</v>
      </c>
      <c r="D233">
        <f t="shared" si="56"/>
        <v>0.47200000000000003</v>
      </c>
      <c r="E233">
        <v>13.2</v>
      </c>
      <c r="F233" s="34">
        <v>13.130635010000001</v>
      </c>
      <c r="G233" s="34">
        <v>13.15188332</v>
      </c>
      <c r="H233" s="34">
        <v>13.0612480647751</v>
      </c>
      <c r="J233">
        <f t="shared" si="55"/>
        <v>6.9364989999998627E-2</v>
      </c>
      <c r="K233">
        <f t="shared" si="57"/>
        <v>4.811667999999969E-2</v>
      </c>
      <c r="L233">
        <f t="shared" si="58"/>
        <v>0.13875193522489937</v>
      </c>
      <c r="N233" s="51">
        <f t="shared" si="52"/>
        <v>-5.2549234848483809E-3</v>
      </c>
      <c r="O233" s="51">
        <f t="shared" si="53"/>
        <v>-3.6452030303030071E-3</v>
      </c>
      <c r="P233" s="51">
        <f t="shared" si="54"/>
        <v>-1.051151024431056E-2</v>
      </c>
    </row>
    <row r="234" spans="1:16" ht="19" x14ac:dyDescent="0.25">
      <c r="A234">
        <v>2</v>
      </c>
      <c r="C234">
        <v>50</v>
      </c>
      <c r="D234">
        <f t="shared" si="56"/>
        <v>0.4</v>
      </c>
      <c r="E234">
        <v>15</v>
      </c>
      <c r="F234" s="34">
        <v>14.166130369999999</v>
      </c>
      <c r="G234" s="34">
        <v>14.222673950000001</v>
      </c>
      <c r="H234" s="34">
        <v>14.1555713251069</v>
      </c>
      <c r="J234">
        <f t="shared" si="55"/>
        <v>0.83386963000000058</v>
      </c>
      <c r="K234">
        <f t="shared" si="57"/>
        <v>0.77732604999999921</v>
      </c>
      <c r="L234">
        <f t="shared" si="58"/>
        <v>0.84442867489310025</v>
      </c>
      <c r="N234" s="51">
        <f t="shared" si="52"/>
        <v>-5.5591308666666707E-2</v>
      </c>
      <c r="O234" s="51">
        <f t="shared" si="53"/>
        <v>-5.1821736666666611E-2</v>
      </c>
      <c r="P234" s="51">
        <f t="shared" si="54"/>
        <v>-5.6295244992873347E-2</v>
      </c>
    </row>
    <row r="235" spans="1:16" ht="19" x14ac:dyDescent="0.25">
      <c r="A235">
        <v>2</v>
      </c>
      <c r="C235">
        <v>50</v>
      </c>
      <c r="D235">
        <f t="shared" si="56"/>
        <v>0.38</v>
      </c>
      <c r="E235">
        <v>15.5</v>
      </c>
      <c r="F235" s="34">
        <v>14.952229129999999</v>
      </c>
      <c r="G235" s="34">
        <v>15.038961560000001</v>
      </c>
      <c r="H235" s="34">
        <v>15.018774054664901</v>
      </c>
      <c r="J235">
        <f t="shared" si="55"/>
        <v>0.5477708700000008</v>
      </c>
      <c r="K235">
        <f t="shared" si="57"/>
        <v>0.46103843999999938</v>
      </c>
      <c r="L235">
        <f t="shared" si="58"/>
        <v>0.48122594533509933</v>
      </c>
      <c r="N235" s="51">
        <f t="shared" si="52"/>
        <v>-3.5340056129032307E-2</v>
      </c>
      <c r="O235" s="51">
        <f t="shared" si="53"/>
        <v>-2.9744415483870929E-2</v>
      </c>
      <c r="P235" s="51">
        <f t="shared" si="54"/>
        <v>-3.1046835182909634E-2</v>
      </c>
    </row>
    <row r="236" spans="1:16" ht="19" x14ac:dyDescent="0.25">
      <c r="A236">
        <v>2</v>
      </c>
      <c r="C236">
        <v>50</v>
      </c>
      <c r="D236">
        <f t="shared" si="56"/>
        <v>0.38</v>
      </c>
      <c r="E236">
        <v>15.5</v>
      </c>
      <c r="F236" s="34">
        <v>15.56934717</v>
      </c>
      <c r="G236" s="34">
        <v>15.68184319</v>
      </c>
      <c r="H236" s="34">
        <v>15.722121509809901</v>
      </c>
      <c r="J236">
        <f t="shared" si="55"/>
        <v>6.9347170000000347E-2</v>
      </c>
      <c r="K236">
        <f t="shared" si="57"/>
        <v>0.18184319000000038</v>
      </c>
      <c r="L236">
        <f t="shared" si="58"/>
        <v>0.22212150980990053</v>
      </c>
      <c r="N236" s="51">
        <f t="shared" si="52"/>
        <v>4.4740109677419582E-3</v>
      </c>
      <c r="O236" s="51">
        <f t="shared" si="53"/>
        <v>1.1731818709677443E-2</v>
      </c>
      <c r="P236" s="51">
        <f t="shared" si="54"/>
        <v>1.4330419987735519E-2</v>
      </c>
    </row>
    <row r="237" spans="1:16" ht="19" x14ac:dyDescent="0.25">
      <c r="A237">
        <v>2</v>
      </c>
      <c r="C237">
        <v>50</v>
      </c>
      <c r="D237">
        <f t="shared" si="56"/>
        <v>0.38</v>
      </c>
      <c r="E237">
        <v>15.5</v>
      </c>
      <c r="F237" s="34">
        <v>16.066683050000002</v>
      </c>
      <c r="G237" s="34">
        <v>16.201268930000001</v>
      </c>
      <c r="H237" s="34">
        <v>16.3094833167061</v>
      </c>
      <c r="J237">
        <f t="shared" si="55"/>
        <v>0.56668305000000174</v>
      </c>
      <c r="K237">
        <f t="shared" si="57"/>
        <v>0.70126893000000123</v>
      </c>
      <c r="L237">
        <f t="shared" si="58"/>
        <v>0.80948331670609974</v>
      </c>
      <c r="N237" s="51">
        <f t="shared" si="52"/>
        <v>3.6560196774193664E-2</v>
      </c>
      <c r="O237" s="51">
        <f t="shared" si="53"/>
        <v>4.5243156774193626E-2</v>
      </c>
      <c r="P237" s="51">
        <f t="shared" si="54"/>
        <v>5.2224730110070949E-2</v>
      </c>
    </row>
    <row r="238" spans="1:16" x14ac:dyDescent="0.2">
      <c r="A238">
        <v>2</v>
      </c>
      <c r="C238">
        <v>100</v>
      </c>
      <c r="D238">
        <f t="shared" si="56"/>
        <v>1</v>
      </c>
      <c r="E238">
        <v>0</v>
      </c>
      <c r="F238">
        <v>0</v>
      </c>
      <c r="G238">
        <v>0</v>
      </c>
      <c r="H238">
        <v>0</v>
      </c>
      <c r="J238">
        <f t="shared" si="55"/>
        <v>0</v>
      </c>
      <c r="K238">
        <f t="shared" si="57"/>
        <v>0</v>
      </c>
      <c r="L238">
        <f t="shared" si="58"/>
        <v>0</v>
      </c>
    </row>
    <row r="239" spans="1:16" ht="19" x14ac:dyDescent="0.25">
      <c r="A239">
        <v>2</v>
      </c>
      <c r="C239">
        <v>100</v>
      </c>
      <c r="D239">
        <f t="shared" si="56"/>
        <v>0.77</v>
      </c>
      <c r="E239">
        <v>11.5</v>
      </c>
      <c r="F239" s="34">
        <v>11.01732543</v>
      </c>
      <c r="G239" s="34">
        <v>10.8462491</v>
      </c>
      <c r="H239" s="34">
        <v>11.1062281689314</v>
      </c>
      <c r="J239">
        <f t="shared" si="55"/>
        <v>0.48267457000000036</v>
      </c>
      <c r="K239">
        <f t="shared" si="57"/>
        <v>0.65375090000000036</v>
      </c>
      <c r="L239">
        <f t="shared" si="58"/>
        <v>0.39377183106859981</v>
      </c>
      <c r="N239" s="51">
        <f t="shared" si="52"/>
        <v>-4.1971701739130465E-2</v>
      </c>
      <c r="O239" s="51">
        <f t="shared" si="53"/>
        <v>-5.684790434782612E-2</v>
      </c>
      <c r="P239" s="51">
        <f t="shared" si="54"/>
        <v>-3.4241028788573893E-2</v>
      </c>
    </row>
    <row r="240" spans="1:16" ht="19" x14ac:dyDescent="0.25">
      <c r="A240">
        <v>2</v>
      </c>
      <c r="C240">
        <v>100</v>
      </c>
      <c r="D240">
        <f t="shared" si="56"/>
        <v>0.69</v>
      </c>
      <c r="E240">
        <v>15.5</v>
      </c>
      <c r="F240" s="34">
        <v>16.819328200000001</v>
      </c>
      <c r="G240" s="34">
        <v>16.68452718</v>
      </c>
      <c r="H240" s="34">
        <v>16.697826290492301</v>
      </c>
      <c r="J240">
        <f t="shared" si="55"/>
        <v>1.3193282000000011</v>
      </c>
      <c r="K240">
        <f t="shared" si="57"/>
        <v>1.1845271799999999</v>
      </c>
      <c r="L240">
        <f t="shared" si="58"/>
        <v>1.1978262904923014</v>
      </c>
      <c r="N240" s="51">
        <f t="shared" si="52"/>
        <v>8.511794838709684E-2</v>
      </c>
      <c r="O240" s="51">
        <f t="shared" si="53"/>
        <v>7.6421108387096773E-2</v>
      </c>
      <c r="P240" s="51">
        <f t="shared" si="54"/>
        <v>7.7279115515632352E-2</v>
      </c>
    </row>
    <row r="241" spans="1:16" ht="19" x14ac:dyDescent="0.25">
      <c r="A241">
        <v>2</v>
      </c>
      <c r="C241">
        <v>100</v>
      </c>
      <c r="D241">
        <f t="shared" si="56"/>
        <v>0.6</v>
      </c>
      <c r="E241">
        <v>20</v>
      </c>
      <c r="F241" s="34">
        <v>20.400461549999999</v>
      </c>
      <c r="G241" s="34">
        <v>20.332736830000002</v>
      </c>
      <c r="H241" s="34">
        <v>20.209132566634299</v>
      </c>
      <c r="J241">
        <f t="shared" si="55"/>
        <v>0.40046154999999928</v>
      </c>
      <c r="K241">
        <f t="shared" si="57"/>
        <v>0.33273683000000176</v>
      </c>
      <c r="L241">
        <f t="shared" si="58"/>
        <v>0.20913256663429891</v>
      </c>
      <c r="N241" s="51">
        <f t="shared" si="52"/>
        <v>2.0023077499999965E-2</v>
      </c>
      <c r="O241" s="51">
        <f t="shared" si="53"/>
        <v>1.6636841500000089E-2</v>
      </c>
      <c r="P241" s="51">
        <f t="shared" si="54"/>
        <v>1.0456628331714946E-2</v>
      </c>
    </row>
    <row r="242" spans="1:16" ht="19" x14ac:dyDescent="0.25">
      <c r="A242">
        <v>2</v>
      </c>
      <c r="C242">
        <v>100</v>
      </c>
      <c r="D242">
        <f t="shared" si="56"/>
        <v>0.54</v>
      </c>
      <c r="E242">
        <v>23</v>
      </c>
      <c r="F242" s="34">
        <v>22.831026869999999</v>
      </c>
      <c r="G242" s="34">
        <v>22.82856383</v>
      </c>
      <c r="H242" s="34">
        <v>22.674064413638099</v>
      </c>
      <c r="J242">
        <f t="shared" si="55"/>
        <v>0.16897313000000125</v>
      </c>
      <c r="K242">
        <f t="shared" si="57"/>
        <v>0.17143616999999978</v>
      </c>
      <c r="L242">
        <f t="shared" si="58"/>
        <v>0.32593558636190068</v>
      </c>
      <c r="N242" s="51">
        <f t="shared" si="52"/>
        <v>-7.3466578260870108E-3</v>
      </c>
      <c r="O242" s="51">
        <f t="shared" si="53"/>
        <v>-7.4537465217391205E-3</v>
      </c>
      <c r="P242" s="51">
        <f t="shared" si="54"/>
        <v>-1.417111245051742E-2</v>
      </c>
    </row>
    <row r="243" spans="1:16" ht="19" x14ac:dyDescent="0.25">
      <c r="A243">
        <v>2</v>
      </c>
      <c r="C243">
        <v>100</v>
      </c>
      <c r="D243">
        <f t="shared" si="56"/>
        <v>0.48</v>
      </c>
      <c r="E243">
        <v>26</v>
      </c>
      <c r="F243" s="34">
        <v>24.58876978</v>
      </c>
      <c r="G243" s="34">
        <v>24.643549279999998</v>
      </c>
      <c r="H243" s="34">
        <v>24.5259041800436</v>
      </c>
      <c r="J243">
        <f t="shared" si="55"/>
        <v>1.4112302200000002</v>
      </c>
      <c r="K243">
        <f t="shared" si="57"/>
        <v>1.3564507200000016</v>
      </c>
      <c r="L243">
        <f t="shared" si="58"/>
        <v>1.4740958199563998</v>
      </c>
      <c r="N243" s="51">
        <f t="shared" si="52"/>
        <v>-5.4278085384615392E-2</v>
      </c>
      <c r="O243" s="51">
        <f t="shared" si="53"/>
        <v>-5.2171181538461599E-2</v>
      </c>
      <c r="P243" s="51">
        <f t="shared" si="54"/>
        <v>-5.669599307524615E-2</v>
      </c>
    </row>
    <row r="244" spans="1:16" ht="19" x14ac:dyDescent="0.25">
      <c r="A244">
        <v>2</v>
      </c>
      <c r="C244">
        <v>100</v>
      </c>
      <c r="D244">
        <f t="shared" si="56"/>
        <v>0.47</v>
      </c>
      <c r="E244">
        <v>26.5</v>
      </c>
      <c r="F244" s="34">
        <v>25.919097130000001</v>
      </c>
      <c r="G244" s="34">
        <v>26.022847290000001</v>
      </c>
      <c r="H244" s="34">
        <v>25.982334229383401</v>
      </c>
      <c r="J244">
        <f t="shared" si="55"/>
        <v>0.58090286999999918</v>
      </c>
      <c r="K244">
        <f t="shared" si="57"/>
        <v>0.47715270999999859</v>
      </c>
      <c r="L244">
        <f t="shared" si="58"/>
        <v>0.51766577061659902</v>
      </c>
      <c r="N244" s="51">
        <f t="shared" si="52"/>
        <v>-2.1920863018867892E-2</v>
      </c>
      <c r="O244" s="51">
        <f t="shared" si="53"/>
        <v>-1.8005762641509382E-2</v>
      </c>
      <c r="P244" s="51">
        <f t="shared" si="54"/>
        <v>-1.9534557381758452E-2</v>
      </c>
    </row>
    <row r="245" spans="1:16" ht="19" x14ac:dyDescent="0.25">
      <c r="A245">
        <v>2</v>
      </c>
      <c r="C245">
        <v>100</v>
      </c>
      <c r="D245">
        <f t="shared" si="56"/>
        <v>0.46</v>
      </c>
      <c r="E245">
        <v>27</v>
      </c>
      <c r="F245" s="34">
        <v>26.961006099999999</v>
      </c>
      <c r="G245" s="34">
        <v>27.10652636</v>
      </c>
      <c r="H245" s="34">
        <v>27.1662646681106</v>
      </c>
      <c r="J245">
        <f t="shared" si="55"/>
        <v>3.8993900000001247E-2</v>
      </c>
      <c r="K245">
        <f t="shared" si="57"/>
        <v>0.10652636000000015</v>
      </c>
      <c r="L245">
        <f t="shared" si="58"/>
        <v>0.1662646681105997</v>
      </c>
      <c r="N245" s="51">
        <f t="shared" ref="N245:N308" si="59">(F245-$E245)/$E245</f>
        <v>-1.4442185185185646E-3</v>
      </c>
      <c r="O245" s="51">
        <f t="shared" ref="O245:P308" si="60">(G245-$E245)/$E245</f>
        <v>3.9454207407407463E-3</v>
      </c>
      <c r="P245" s="51">
        <f t="shared" ref="P245:P308" si="61">(H245-$E245)/$E245</f>
        <v>6.1579506707629518E-3</v>
      </c>
    </row>
    <row r="246" spans="1:16" ht="19" x14ac:dyDescent="0.25">
      <c r="A246">
        <v>2</v>
      </c>
      <c r="C246">
        <v>100</v>
      </c>
      <c r="D246">
        <f t="shared" si="56"/>
        <v>0.46</v>
      </c>
      <c r="E246">
        <v>27</v>
      </c>
      <c r="F246" s="34">
        <v>27.799118360000001</v>
      </c>
      <c r="G246" s="34">
        <v>27.980425790000002</v>
      </c>
      <c r="H246" s="34">
        <v>28.153031680117</v>
      </c>
      <c r="J246">
        <f t="shared" si="55"/>
        <v>0.79911836000000136</v>
      </c>
      <c r="K246">
        <f t="shared" si="57"/>
        <v>0.98042579000000174</v>
      </c>
      <c r="L246">
        <f t="shared" si="58"/>
        <v>1.1530316801169995</v>
      </c>
      <c r="N246" s="51">
        <f t="shared" si="59"/>
        <v>2.9596976296296346E-2</v>
      </c>
      <c r="O246" s="51">
        <f t="shared" si="60"/>
        <v>3.6312066296296359E-2</v>
      </c>
      <c r="P246" s="51">
        <f t="shared" si="61"/>
        <v>4.2704877041370354E-2</v>
      </c>
    </row>
    <row r="247" spans="1:16" x14ac:dyDescent="0.2">
      <c r="A247">
        <v>2</v>
      </c>
      <c r="C247">
        <v>150</v>
      </c>
      <c r="D247">
        <f t="shared" si="56"/>
        <v>1</v>
      </c>
      <c r="E247">
        <v>0</v>
      </c>
      <c r="F247">
        <v>0</v>
      </c>
      <c r="G247">
        <v>0</v>
      </c>
      <c r="H247">
        <v>0</v>
      </c>
      <c r="J247">
        <f t="shared" si="55"/>
        <v>0</v>
      </c>
      <c r="K247">
        <f t="shared" si="57"/>
        <v>0</v>
      </c>
      <c r="L247">
        <f t="shared" si="58"/>
        <v>0</v>
      </c>
    </row>
    <row r="248" spans="1:16" ht="19" x14ac:dyDescent="0.25">
      <c r="A248">
        <v>2</v>
      </c>
      <c r="C248">
        <v>150</v>
      </c>
      <c r="D248">
        <f t="shared" si="56"/>
        <v>0.73333333333333328</v>
      </c>
      <c r="E248">
        <v>20</v>
      </c>
      <c r="F248" s="34">
        <v>21.012314289999999</v>
      </c>
      <c r="G248" s="34">
        <v>20.247388189999999</v>
      </c>
      <c r="H248" s="34">
        <v>20.5906435060059</v>
      </c>
      <c r="J248">
        <f t="shared" si="55"/>
        <v>1.0123142899999991</v>
      </c>
      <c r="K248">
        <f t="shared" si="57"/>
        <v>0.24738818999999879</v>
      </c>
      <c r="L248">
        <f t="shared" si="58"/>
        <v>0.59064350600590032</v>
      </c>
      <c r="N248" s="51">
        <f t="shared" si="59"/>
        <v>5.061571449999995E-2</v>
      </c>
      <c r="O248" s="51">
        <f t="shared" si="60"/>
        <v>1.2369409499999939E-2</v>
      </c>
      <c r="P248" s="51">
        <f t="shared" si="61"/>
        <v>2.9532175300295015E-2</v>
      </c>
    </row>
    <row r="249" spans="1:16" ht="19" x14ac:dyDescent="0.25">
      <c r="A249">
        <v>2</v>
      </c>
      <c r="C249">
        <v>150</v>
      </c>
      <c r="D249">
        <f t="shared" si="56"/>
        <v>0.65333333333333332</v>
      </c>
      <c r="E249">
        <v>26</v>
      </c>
      <c r="F249" s="34">
        <v>27.443189400000001</v>
      </c>
      <c r="G249" s="34">
        <v>27.007825610000001</v>
      </c>
      <c r="H249" s="34">
        <v>26.893644202389702</v>
      </c>
      <c r="J249">
        <f t="shared" si="55"/>
        <v>1.4431894000000014</v>
      </c>
      <c r="K249">
        <f t="shared" si="57"/>
        <v>1.0078256100000011</v>
      </c>
      <c r="L249">
        <f t="shared" si="58"/>
        <v>0.89364420238970155</v>
      </c>
      <c r="N249" s="51">
        <f t="shared" si="59"/>
        <v>5.5507284615384671E-2</v>
      </c>
      <c r="O249" s="51">
        <f t="shared" si="60"/>
        <v>3.8762523461538509E-2</v>
      </c>
      <c r="P249" s="51">
        <f t="shared" si="61"/>
        <v>3.4370930861142367E-2</v>
      </c>
    </row>
    <row r="250" spans="1:16" ht="19" x14ac:dyDescent="0.25">
      <c r="A250">
        <v>2</v>
      </c>
      <c r="C250">
        <v>150</v>
      </c>
      <c r="D250">
        <f t="shared" si="56"/>
        <v>0.58666666666666667</v>
      </c>
      <c r="E250">
        <v>31</v>
      </c>
      <c r="F250" s="34">
        <v>30.56094216</v>
      </c>
      <c r="G250" s="34">
        <v>30.390168580000001</v>
      </c>
      <c r="H250" s="34">
        <v>30.170333450404101</v>
      </c>
      <c r="J250">
        <f t="shared" si="55"/>
        <v>0.43905784000000025</v>
      </c>
      <c r="K250">
        <f t="shared" si="57"/>
        <v>0.60983141999999901</v>
      </c>
      <c r="L250">
        <f t="shared" si="58"/>
        <v>0.82966654959589903</v>
      </c>
      <c r="N250" s="51">
        <f t="shared" si="59"/>
        <v>-1.4163156129032265E-2</v>
      </c>
      <c r="O250" s="51">
        <f t="shared" si="60"/>
        <v>-1.9671981290322549E-2</v>
      </c>
      <c r="P250" s="51">
        <f t="shared" si="61"/>
        <v>-2.6763437083738677E-2</v>
      </c>
    </row>
    <row r="251" spans="1:16" ht="19" x14ac:dyDescent="0.25">
      <c r="A251">
        <v>2</v>
      </c>
      <c r="C251">
        <v>150</v>
      </c>
      <c r="D251">
        <f t="shared" si="56"/>
        <v>0.54666666666666663</v>
      </c>
      <c r="E251">
        <v>34</v>
      </c>
      <c r="F251" s="34">
        <v>32.40146738</v>
      </c>
      <c r="G251" s="34">
        <v>32.420254630000002</v>
      </c>
      <c r="H251" s="34">
        <v>2.2319916579303398</v>
      </c>
      <c r="J251">
        <f t="shared" si="55"/>
        <v>1.5985326200000003</v>
      </c>
      <c r="K251">
        <f t="shared" si="57"/>
        <v>1.5797453699999977</v>
      </c>
      <c r="L251">
        <f t="shared" si="58"/>
        <v>31.76800834206966</v>
      </c>
      <c r="N251" s="51">
        <f t="shared" si="59"/>
        <v>-4.7015665294117659E-2</v>
      </c>
      <c r="O251" s="51">
        <f t="shared" si="60"/>
        <v>-4.646309911764699E-2</v>
      </c>
      <c r="P251" s="51">
        <f t="shared" si="61"/>
        <v>-0.9343531865314606</v>
      </c>
    </row>
    <row r="252" spans="1:16" ht="19" x14ac:dyDescent="0.25">
      <c r="A252">
        <v>2</v>
      </c>
      <c r="C252">
        <v>150</v>
      </c>
      <c r="D252">
        <f t="shared" si="56"/>
        <v>0.54</v>
      </c>
      <c r="E252">
        <v>34.5</v>
      </c>
      <c r="F252" s="34">
        <v>33.616183190000001</v>
      </c>
      <c r="G252" s="34">
        <v>33.773928900000001</v>
      </c>
      <c r="H252" s="34">
        <v>33.668395572306999</v>
      </c>
      <c r="J252">
        <f t="shared" si="55"/>
        <v>0.88381680999999901</v>
      </c>
      <c r="K252">
        <f t="shared" si="57"/>
        <v>0.72607109999999864</v>
      </c>
      <c r="L252">
        <f t="shared" si="58"/>
        <v>0.83160442769300147</v>
      </c>
      <c r="N252" s="51">
        <f t="shared" si="59"/>
        <v>-2.5617878550724608E-2</v>
      </c>
      <c r="O252" s="51">
        <f t="shared" si="60"/>
        <v>-2.1045539130434741E-2</v>
      </c>
      <c r="P252" s="51">
        <f t="shared" si="61"/>
        <v>-2.4104476165014536E-2</v>
      </c>
    </row>
    <row r="253" spans="1:16" ht="19" x14ac:dyDescent="0.25">
      <c r="A253">
        <v>2</v>
      </c>
      <c r="C253">
        <v>150</v>
      </c>
      <c r="D253">
        <f t="shared" si="56"/>
        <v>0.54</v>
      </c>
      <c r="E253">
        <v>34.5</v>
      </c>
      <c r="F253" s="34">
        <v>34.4778898</v>
      </c>
      <c r="G253" s="34">
        <v>34.74097802</v>
      </c>
      <c r="H253" s="34">
        <v>34.735392447224797</v>
      </c>
      <c r="J253">
        <f t="shared" si="55"/>
        <v>2.2110200000000191E-2</v>
      </c>
      <c r="K253">
        <f t="shared" si="57"/>
        <v>0.24097802000000001</v>
      </c>
      <c r="L253">
        <f t="shared" si="58"/>
        <v>0.2353924472247968</v>
      </c>
      <c r="N253" s="51">
        <f t="shared" si="59"/>
        <v>-6.408753623188461E-4</v>
      </c>
      <c r="O253" s="51">
        <f t="shared" si="60"/>
        <v>6.9848701449275368E-3</v>
      </c>
      <c r="P253" s="51">
        <f t="shared" si="61"/>
        <v>6.8229694847767187E-3</v>
      </c>
    </row>
    <row r="254" spans="1:16" ht="19" x14ac:dyDescent="0.25">
      <c r="A254">
        <v>2</v>
      </c>
      <c r="C254">
        <v>150</v>
      </c>
      <c r="D254">
        <f t="shared" si="56"/>
        <v>0.53333333333333333</v>
      </c>
      <c r="E254">
        <v>35</v>
      </c>
      <c r="F254" s="34">
        <v>35.120946400000001</v>
      </c>
      <c r="G254" s="34">
        <v>35.466340850000002</v>
      </c>
      <c r="H254" s="34">
        <v>35.563804101452398</v>
      </c>
      <c r="J254">
        <f t="shared" si="55"/>
        <v>0.12094640000000112</v>
      </c>
      <c r="K254">
        <f t="shared" si="57"/>
        <v>0.46634085000000169</v>
      </c>
      <c r="L254">
        <f t="shared" si="58"/>
        <v>0.56380410145239779</v>
      </c>
      <c r="N254" s="51">
        <f t="shared" si="59"/>
        <v>3.4556114285714604E-3</v>
      </c>
      <c r="O254" s="51">
        <f t="shared" si="60"/>
        <v>1.3324024285714334E-2</v>
      </c>
      <c r="P254" s="51">
        <f t="shared" si="61"/>
        <v>1.6108688612925651E-2</v>
      </c>
    </row>
    <row r="255" spans="1:16" ht="19" x14ac:dyDescent="0.25">
      <c r="A255">
        <v>2</v>
      </c>
      <c r="C255">
        <v>150</v>
      </c>
      <c r="D255">
        <f t="shared" si="56"/>
        <v>0.53333333333333333</v>
      </c>
      <c r="E255">
        <v>35</v>
      </c>
      <c r="F255" s="34">
        <v>35.619204070000002</v>
      </c>
      <c r="G255" s="34">
        <v>36.030556969999999</v>
      </c>
      <c r="H255" s="34">
        <v>36.2281733654657</v>
      </c>
      <c r="J255">
        <f t="shared" si="55"/>
        <v>0.6192040700000021</v>
      </c>
      <c r="K255">
        <f t="shared" si="57"/>
        <v>1.0305569699999992</v>
      </c>
      <c r="L255">
        <f t="shared" si="58"/>
        <v>1.2281733654657003</v>
      </c>
      <c r="N255" s="51">
        <f t="shared" si="59"/>
        <v>1.7691544857142916E-2</v>
      </c>
      <c r="O255" s="51">
        <f t="shared" si="60"/>
        <v>2.9444484857142836E-2</v>
      </c>
      <c r="P255" s="51">
        <f t="shared" si="61"/>
        <v>3.5090667584734295E-2</v>
      </c>
    </row>
    <row r="256" spans="1:16" x14ac:dyDescent="0.2">
      <c r="A256">
        <v>2</v>
      </c>
      <c r="C256">
        <v>200</v>
      </c>
      <c r="D256">
        <f t="shared" si="56"/>
        <v>1</v>
      </c>
      <c r="E256">
        <v>0</v>
      </c>
      <c r="F256">
        <v>0</v>
      </c>
      <c r="G256">
        <v>0</v>
      </c>
      <c r="H256">
        <v>0</v>
      </c>
      <c r="J256">
        <f t="shared" si="55"/>
        <v>0</v>
      </c>
      <c r="K256">
        <f t="shared" si="57"/>
        <v>0</v>
      </c>
      <c r="L256">
        <f t="shared" si="58"/>
        <v>0</v>
      </c>
    </row>
    <row r="257" spans="1:16" ht="19" x14ac:dyDescent="0.25">
      <c r="A257">
        <v>2</v>
      </c>
      <c r="C257">
        <v>200</v>
      </c>
      <c r="D257">
        <f t="shared" si="56"/>
        <v>0.72</v>
      </c>
      <c r="E257">
        <v>28</v>
      </c>
      <c r="F257" s="34">
        <v>29.27799168</v>
      </c>
      <c r="G257" s="34">
        <v>28.088441199999998</v>
      </c>
      <c r="H257" s="34">
        <v>28.431980161897201</v>
      </c>
      <c r="J257">
        <f t="shared" si="55"/>
        <v>1.2779916799999995</v>
      </c>
      <c r="K257">
        <f t="shared" si="57"/>
        <v>8.8441199999998332E-2</v>
      </c>
      <c r="L257">
        <f t="shared" si="58"/>
        <v>0.43198016189720079</v>
      </c>
      <c r="N257" s="51">
        <f t="shared" si="59"/>
        <v>4.5642559999999985E-2</v>
      </c>
      <c r="O257" s="51">
        <f t="shared" si="60"/>
        <v>3.1586142857142263E-3</v>
      </c>
      <c r="P257" s="51">
        <f t="shared" si="61"/>
        <v>1.5427862924900029E-2</v>
      </c>
    </row>
    <row r="258" spans="1:16" ht="19" x14ac:dyDescent="0.25">
      <c r="A258">
        <v>2</v>
      </c>
      <c r="C258">
        <v>200</v>
      </c>
      <c r="D258">
        <f t="shared" si="56"/>
        <v>0.66</v>
      </c>
      <c r="E258">
        <v>34</v>
      </c>
      <c r="F258" s="34">
        <v>36.064312459999996</v>
      </c>
      <c r="G258" s="34">
        <v>35.457227019999998</v>
      </c>
      <c r="H258" s="34">
        <v>35.300826575312897</v>
      </c>
      <c r="J258">
        <f t="shared" si="55"/>
        <v>2.0643124599999965</v>
      </c>
      <c r="K258">
        <f t="shared" si="57"/>
        <v>1.4572270199999977</v>
      </c>
      <c r="L258">
        <f t="shared" si="58"/>
        <v>1.3008265753128967</v>
      </c>
      <c r="N258" s="51">
        <f t="shared" si="59"/>
        <v>6.0715072352941074E-2</v>
      </c>
      <c r="O258" s="51">
        <f t="shared" si="60"/>
        <v>4.285961823529405E-2</v>
      </c>
      <c r="P258" s="51">
        <f t="shared" si="61"/>
        <v>3.8259605156261665E-2</v>
      </c>
    </row>
    <row r="259" spans="1:16" ht="19" x14ac:dyDescent="0.25">
      <c r="A259">
        <v>2</v>
      </c>
      <c r="C259">
        <v>200</v>
      </c>
      <c r="D259">
        <f t="shared" si="56"/>
        <v>0.6</v>
      </c>
      <c r="E259">
        <v>40</v>
      </c>
      <c r="F259" s="34">
        <v>39.084066640000003</v>
      </c>
      <c r="G259" s="34">
        <v>38.85499652</v>
      </c>
      <c r="H259" s="34">
        <v>38.6269534838178</v>
      </c>
      <c r="J259">
        <f t="shared" si="55"/>
        <v>0.91593335999999681</v>
      </c>
      <c r="K259">
        <f t="shared" si="57"/>
        <v>1.1450034799999997</v>
      </c>
      <c r="L259">
        <f t="shared" si="58"/>
        <v>1.3730465161821996</v>
      </c>
      <c r="N259" s="51">
        <f t="shared" si="59"/>
        <v>-2.289833399999992E-2</v>
      </c>
      <c r="O259" s="51">
        <f t="shared" si="60"/>
        <v>-2.8625086999999994E-2</v>
      </c>
      <c r="P259" s="51">
        <f t="shared" si="61"/>
        <v>-3.4326162904554994E-2</v>
      </c>
    </row>
    <row r="260" spans="1:16" ht="19" x14ac:dyDescent="0.25">
      <c r="A260">
        <v>2</v>
      </c>
      <c r="C260">
        <v>200</v>
      </c>
      <c r="D260">
        <f t="shared" si="56"/>
        <v>0.57499999999999996</v>
      </c>
      <c r="E260">
        <v>42.5</v>
      </c>
      <c r="F260" s="34">
        <v>40.791868729999997</v>
      </c>
      <c r="G260" s="34">
        <v>40.810369819999998</v>
      </c>
      <c r="H260" s="34">
        <v>40.635667716337402</v>
      </c>
      <c r="J260">
        <f t="shared" ref="J260:J323" si="62">ABS(F260-$E260)</f>
        <v>1.7081312700000026</v>
      </c>
      <c r="K260">
        <f t="shared" si="57"/>
        <v>1.6896301800000018</v>
      </c>
      <c r="L260">
        <f t="shared" si="58"/>
        <v>1.8643322836625984</v>
      </c>
      <c r="N260" s="51">
        <f t="shared" si="59"/>
        <v>-4.0191324000000063E-2</v>
      </c>
      <c r="O260" s="51">
        <f t="shared" si="60"/>
        <v>-3.9756004235294157E-2</v>
      </c>
      <c r="P260" s="51">
        <f t="shared" si="61"/>
        <v>-4.3866641968531725E-2</v>
      </c>
    </row>
    <row r="261" spans="1:16" ht="19" x14ac:dyDescent="0.25">
      <c r="A261">
        <v>2</v>
      </c>
      <c r="C261">
        <v>200</v>
      </c>
      <c r="D261">
        <f t="shared" si="56"/>
        <v>0.57499999999999996</v>
      </c>
      <c r="E261">
        <v>42.5</v>
      </c>
      <c r="F261" s="34">
        <v>41.890117240000002</v>
      </c>
      <c r="G261" s="34">
        <v>42.081002849999997</v>
      </c>
      <c r="H261" s="34">
        <v>41.995564432694401</v>
      </c>
      <c r="J261">
        <f t="shared" si="62"/>
        <v>0.60988275999999786</v>
      </c>
      <c r="K261">
        <f t="shared" si="57"/>
        <v>0.4189971500000027</v>
      </c>
      <c r="L261">
        <f t="shared" si="58"/>
        <v>0.50443556730559891</v>
      </c>
      <c r="N261" s="51">
        <f t="shared" si="59"/>
        <v>-1.4350182588235243E-2</v>
      </c>
      <c r="O261" s="51">
        <f t="shared" si="60"/>
        <v>-9.858756470588299E-3</v>
      </c>
      <c r="P261" s="51">
        <f t="shared" si="61"/>
        <v>-1.1869072171896445E-2</v>
      </c>
    </row>
    <row r="262" spans="1:16" ht="19" x14ac:dyDescent="0.25">
      <c r="A262">
        <v>2</v>
      </c>
      <c r="C262">
        <v>200</v>
      </c>
      <c r="D262">
        <f t="shared" si="56"/>
        <v>0.56999999999999995</v>
      </c>
      <c r="E262">
        <v>43</v>
      </c>
      <c r="F262" s="34">
        <v>42.655737139999999</v>
      </c>
      <c r="G262" s="34">
        <v>42.972980190000001</v>
      </c>
      <c r="H262" s="34">
        <v>42.983676273295799</v>
      </c>
      <c r="J262">
        <f t="shared" si="62"/>
        <v>0.34426286000000061</v>
      </c>
      <c r="K262">
        <f t="shared" si="57"/>
        <v>2.7019809999998756E-2</v>
      </c>
      <c r="L262">
        <f t="shared" si="58"/>
        <v>1.6323726704200681E-2</v>
      </c>
      <c r="N262" s="51">
        <f t="shared" si="59"/>
        <v>-8.0061130232558283E-3</v>
      </c>
      <c r="O262" s="51">
        <f t="shared" si="60"/>
        <v>-6.2836767441857568E-4</v>
      </c>
      <c r="P262" s="51">
        <f t="shared" si="61"/>
        <v>-3.7962155126048096E-4</v>
      </c>
    </row>
    <row r="263" spans="1:16" ht="19" x14ac:dyDescent="0.25">
      <c r="A263">
        <v>2</v>
      </c>
      <c r="C263">
        <v>200</v>
      </c>
      <c r="D263">
        <f t="shared" si="56"/>
        <v>0.56999999999999995</v>
      </c>
      <c r="E263">
        <v>43</v>
      </c>
      <c r="F263" s="34">
        <v>43.219969579999997</v>
      </c>
      <c r="G263" s="34">
        <v>43.633614139999999</v>
      </c>
      <c r="H263" s="34">
        <v>43.737230772883201</v>
      </c>
      <c r="J263">
        <f t="shared" si="62"/>
        <v>0.21996957999999722</v>
      </c>
      <c r="K263">
        <f t="shared" si="57"/>
        <v>0.63361413999999883</v>
      </c>
      <c r="L263">
        <f t="shared" si="58"/>
        <v>0.73723077288320127</v>
      </c>
      <c r="N263" s="51">
        <f t="shared" si="59"/>
        <v>5.1155716279069124E-3</v>
      </c>
      <c r="O263" s="51">
        <f t="shared" si="60"/>
        <v>1.4735212558139508E-2</v>
      </c>
      <c r="P263" s="51">
        <f t="shared" si="61"/>
        <v>1.7144901694958168E-2</v>
      </c>
    </row>
    <row r="264" spans="1:16" ht="19" x14ac:dyDescent="0.25">
      <c r="A264">
        <v>2</v>
      </c>
      <c r="C264">
        <v>200</v>
      </c>
      <c r="D264">
        <f t="shared" si="56"/>
        <v>0.56999999999999995</v>
      </c>
      <c r="E264">
        <v>43</v>
      </c>
      <c r="F264" s="34">
        <v>43.653037830000002</v>
      </c>
      <c r="G264" s="34">
        <v>44.142574959999997</v>
      </c>
      <c r="H264" s="34">
        <v>44.3325502259218</v>
      </c>
      <c r="J264">
        <f t="shared" si="62"/>
        <v>0.65303783000000237</v>
      </c>
      <c r="K264">
        <f t="shared" si="57"/>
        <v>1.1425749599999975</v>
      </c>
      <c r="L264">
        <f t="shared" si="58"/>
        <v>1.3325502259217998</v>
      </c>
      <c r="N264" s="51">
        <f t="shared" si="59"/>
        <v>1.5186926279069823E-2</v>
      </c>
      <c r="O264" s="51">
        <f t="shared" si="60"/>
        <v>2.6571510697674359E-2</v>
      </c>
      <c r="P264" s="51">
        <f t="shared" si="61"/>
        <v>3.0989540137716275E-2</v>
      </c>
    </row>
    <row r="265" spans="1:16" ht="19" x14ac:dyDescent="0.25">
      <c r="A265">
        <v>2</v>
      </c>
      <c r="B265" t="s">
        <v>24</v>
      </c>
      <c r="C265">
        <v>100</v>
      </c>
      <c r="D265">
        <f t="shared" si="56"/>
        <v>1</v>
      </c>
      <c r="E265">
        <v>0</v>
      </c>
      <c r="F265">
        <v>0</v>
      </c>
      <c r="G265">
        <v>0</v>
      </c>
      <c r="H265" s="34">
        <v>0</v>
      </c>
      <c r="J265">
        <f t="shared" si="62"/>
        <v>0</v>
      </c>
      <c r="K265">
        <f t="shared" si="57"/>
        <v>0</v>
      </c>
      <c r="L265">
        <f t="shared" si="58"/>
        <v>0</v>
      </c>
    </row>
    <row r="266" spans="1:16" ht="19" x14ac:dyDescent="0.25">
      <c r="A266">
        <v>2</v>
      </c>
      <c r="C266">
        <v>100</v>
      </c>
      <c r="D266">
        <f t="shared" si="56"/>
        <v>0.94</v>
      </c>
      <c r="E266">
        <v>3</v>
      </c>
      <c r="F266" s="34">
        <v>2.9460031799999999</v>
      </c>
      <c r="G266" s="34">
        <v>2.9470063199999998</v>
      </c>
      <c r="H266" s="34">
        <v>2.95450727676561</v>
      </c>
      <c r="J266">
        <f t="shared" si="62"/>
        <v>5.3996820000000056E-2</v>
      </c>
      <c r="K266">
        <f t="shared" si="57"/>
        <v>5.2993680000000154E-2</v>
      </c>
      <c r="L266">
        <f t="shared" si="57"/>
        <v>4.549272323439002E-2</v>
      </c>
      <c r="N266" s="51">
        <f t="shared" si="59"/>
        <v>-1.7998940000000019E-2</v>
      </c>
      <c r="O266" s="51">
        <f t="shared" si="60"/>
        <v>-1.7664560000000051E-2</v>
      </c>
      <c r="P266" s="51">
        <f t="shared" si="60"/>
        <v>-1.5164241078130006E-2</v>
      </c>
    </row>
    <row r="267" spans="1:16" ht="19" x14ac:dyDescent="0.25">
      <c r="A267">
        <v>2</v>
      </c>
      <c r="C267">
        <v>100</v>
      </c>
      <c r="D267">
        <f t="shared" si="56"/>
        <v>0.92</v>
      </c>
      <c r="E267">
        <v>4</v>
      </c>
      <c r="F267" s="34">
        <v>4.0374360600000001</v>
      </c>
      <c r="G267" s="34">
        <v>4.0374699200000004</v>
      </c>
      <c r="H267" s="34">
        <v>4.0324564308772803</v>
      </c>
      <c r="J267">
        <f t="shared" si="62"/>
        <v>3.7436060000000104E-2</v>
      </c>
      <c r="K267">
        <f t="shared" si="57"/>
        <v>3.7469920000000378E-2</v>
      </c>
      <c r="L267">
        <f t="shared" si="57"/>
        <v>3.245643087728034E-2</v>
      </c>
      <c r="N267" s="51">
        <f t="shared" si="59"/>
        <v>9.3590150000000261E-3</v>
      </c>
      <c r="O267" s="51">
        <f t="shared" si="60"/>
        <v>9.3674800000000946E-3</v>
      </c>
      <c r="P267" s="51">
        <f t="shared" si="60"/>
        <v>8.114107719320085E-3</v>
      </c>
    </row>
    <row r="268" spans="1:16" ht="19" x14ac:dyDescent="0.25">
      <c r="A268">
        <v>2</v>
      </c>
      <c r="C268">
        <v>100</v>
      </c>
      <c r="D268">
        <f t="shared" si="56"/>
        <v>0.91</v>
      </c>
      <c r="E268">
        <v>4.5</v>
      </c>
      <c r="F268" s="34">
        <v>4.6062796600000002</v>
      </c>
      <c r="G268" s="34">
        <v>4.6055213300000002</v>
      </c>
      <c r="H268" s="34">
        <v>4.5994088252258898</v>
      </c>
      <c r="J268">
        <f t="shared" si="62"/>
        <v>0.10627966000000022</v>
      </c>
      <c r="K268">
        <f t="shared" si="57"/>
        <v>0.10552133000000019</v>
      </c>
      <c r="L268">
        <f t="shared" si="57"/>
        <v>9.9408825225889785E-2</v>
      </c>
      <c r="N268" s="51">
        <f t="shared" si="59"/>
        <v>2.3617702222222273E-2</v>
      </c>
      <c r="O268" s="51">
        <f t="shared" si="60"/>
        <v>2.3449184444444486E-2</v>
      </c>
      <c r="P268" s="51">
        <f t="shared" si="60"/>
        <v>2.209085005019773E-2</v>
      </c>
    </row>
    <row r="269" spans="1:16" ht="19" x14ac:dyDescent="0.25">
      <c r="A269">
        <v>2</v>
      </c>
      <c r="C269">
        <v>100</v>
      </c>
      <c r="D269">
        <f t="shared" si="56"/>
        <v>0.9</v>
      </c>
      <c r="E269">
        <v>5</v>
      </c>
      <c r="F269" s="34">
        <v>4.9553660900000001</v>
      </c>
      <c r="G269" s="34">
        <v>4.9540243000000004</v>
      </c>
      <c r="H269" s="34">
        <v>4.9510998740491496</v>
      </c>
      <c r="J269">
        <f t="shared" si="62"/>
        <v>4.4633909999999943E-2</v>
      </c>
      <c r="K269">
        <f t="shared" si="57"/>
        <v>4.597569999999962E-2</v>
      </c>
      <c r="L269">
        <f t="shared" si="57"/>
        <v>4.8900125950850359E-2</v>
      </c>
      <c r="N269" s="51">
        <f t="shared" si="59"/>
        <v>-8.926781999999989E-3</v>
      </c>
      <c r="O269" s="51">
        <f t="shared" si="60"/>
        <v>-9.1951399999999246E-3</v>
      </c>
      <c r="P269" s="51">
        <f t="shared" si="60"/>
        <v>-9.7800251901700719E-3</v>
      </c>
    </row>
    <row r="270" spans="1:16" ht="19" x14ac:dyDescent="0.25">
      <c r="A270">
        <v>2</v>
      </c>
      <c r="C270">
        <v>100</v>
      </c>
      <c r="D270">
        <f t="shared" si="56"/>
        <v>0.89400000000000002</v>
      </c>
      <c r="E270">
        <v>5.3</v>
      </c>
      <c r="F270" s="34">
        <v>5.1914250500000003</v>
      </c>
      <c r="G270" s="34">
        <v>5.1896467900000003</v>
      </c>
      <c r="H270" s="34">
        <v>5.1912412601097504</v>
      </c>
      <c r="J270">
        <f t="shared" si="62"/>
        <v>0.1085749499999995</v>
      </c>
      <c r="K270">
        <f t="shared" si="57"/>
        <v>0.11035320999999954</v>
      </c>
      <c r="L270">
        <f t="shared" si="57"/>
        <v>0.10875873989024942</v>
      </c>
      <c r="N270" s="51">
        <f t="shared" si="59"/>
        <v>-2.0485839622641416E-2</v>
      </c>
      <c r="O270" s="51">
        <f t="shared" si="60"/>
        <v>-2.0821360377358402E-2</v>
      </c>
      <c r="P270" s="51">
        <f t="shared" si="60"/>
        <v>-2.052051696042442E-2</v>
      </c>
    </row>
    <row r="271" spans="1:16" ht="19" x14ac:dyDescent="0.25">
      <c r="A271">
        <v>2</v>
      </c>
      <c r="C271">
        <v>100</v>
      </c>
      <c r="D271">
        <f t="shared" si="56"/>
        <v>0.89400000000000002</v>
      </c>
      <c r="E271">
        <v>5.3</v>
      </c>
      <c r="F271" s="34">
        <v>5.3617021300000003</v>
      </c>
      <c r="G271" s="34">
        <v>5.3595880200000003</v>
      </c>
      <c r="H271" s="34">
        <v>5.3659219461514498</v>
      </c>
      <c r="J271">
        <f t="shared" si="62"/>
        <v>6.1702130000000466E-2</v>
      </c>
      <c r="K271">
        <f t="shared" si="57"/>
        <v>5.9588020000000519E-2</v>
      </c>
      <c r="L271">
        <f>ABS(H271-$E271)</f>
        <v>6.5921946151449973E-2</v>
      </c>
      <c r="N271" s="51">
        <f t="shared" si="59"/>
        <v>1.1641911320754806E-2</v>
      </c>
      <c r="O271" s="51">
        <f t="shared" si="60"/>
        <v>1.1243022641509533E-2</v>
      </c>
      <c r="P271" s="51">
        <f t="shared" si="60"/>
        <v>1.2438103047443392E-2</v>
      </c>
    </row>
    <row r="272" spans="1:16" ht="19" x14ac:dyDescent="0.25">
      <c r="A272">
        <v>2</v>
      </c>
      <c r="C272">
        <v>200</v>
      </c>
      <c r="D272">
        <f t="shared" ref="D272:D335" si="63">(C272-A272*E272)/C272</f>
        <v>1</v>
      </c>
      <c r="E272">
        <v>0</v>
      </c>
      <c r="F272">
        <v>0</v>
      </c>
      <c r="G272">
        <v>0</v>
      </c>
      <c r="H272" s="34">
        <v>0</v>
      </c>
      <c r="J272">
        <f t="shared" si="62"/>
        <v>0</v>
      </c>
      <c r="K272">
        <f t="shared" si="57"/>
        <v>0</v>
      </c>
      <c r="L272">
        <f>ABS(H272-$E272)</f>
        <v>0</v>
      </c>
    </row>
    <row r="273" spans="1:16" ht="19" x14ac:dyDescent="0.25">
      <c r="A273">
        <v>2</v>
      </c>
      <c r="C273">
        <v>200</v>
      </c>
      <c r="D273">
        <f t="shared" si="63"/>
        <v>0.95</v>
      </c>
      <c r="E273">
        <v>5</v>
      </c>
      <c r="F273" s="34">
        <v>5.4019113399999998</v>
      </c>
      <c r="G273" s="34">
        <v>5.2876273600000001</v>
      </c>
      <c r="H273" s="34">
        <v>5.3020702506859596</v>
      </c>
      <c r="J273">
        <f t="shared" si="62"/>
        <v>0.40191133999999984</v>
      </c>
      <c r="K273">
        <f t="shared" si="57"/>
        <v>0.28762736000000011</v>
      </c>
      <c r="L273">
        <f t="shared" si="57"/>
        <v>0.30207025068595961</v>
      </c>
      <c r="N273" s="51">
        <f t="shared" si="59"/>
        <v>8.0382267999999965E-2</v>
      </c>
      <c r="O273" s="51">
        <f t="shared" si="60"/>
        <v>5.7525472000000022E-2</v>
      </c>
      <c r="P273" s="51">
        <f t="shared" si="60"/>
        <v>6.0414050137191921E-2</v>
      </c>
    </row>
    <row r="274" spans="1:16" ht="19" x14ac:dyDescent="0.25">
      <c r="A274">
        <v>2</v>
      </c>
      <c r="C274">
        <v>200</v>
      </c>
      <c r="D274">
        <f t="shared" si="63"/>
        <v>0.92500000000000004</v>
      </c>
      <c r="E274">
        <v>7.5</v>
      </c>
      <c r="F274" s="34">
        <v>7.38074166</v>
      </c>
      <c r="G274" s="34">
        <v>7.3316586299999997</v>
      </c>
      <c r="H274" s="34">
        <v>7.32394563994671</v>
      </c>
      <c r="J274">
        <f t="shared" si="62"/>
        <v>0.11925834000000002</v>
      </c>
      <c r="K274">
        <f t="shared" ref="K274:K280" si="64">ABS(G274-$E274)</f>
        <v>0.16834137000000027</v>
      </c>
      <c r="L274">
        <f t="shared" ref="L274:L280" si="65">ABS(H274-$E274)</f>
        <v>0.17605436005329</v>
      </c>
      <c r="N274" s="51">
        <f t="shared" si="59"/>
        <v>-1.5901112000000002E-2</v>
      </c>
      <c r="O274" s="51">
        <f t="shared" ref="O274:O278" si="66">(G274-$E274)/$E274</f>
        <v>-2.2445516000000037E-2</v>
      </c>
      <c r="P274" s="51">
        <f t="shared" ref="P274:P278" si="67">(H274-$E274)/$E274</f>
        <v>-2.3473914673772002E-2</v>
      </c>
    </row>
    <row r="275" spans="1:16" ht="19" x14ac:dyDescent="0.25">
      <c r="A275">
        <v>2</v>
      </c>
      <c r="C275">
        <v>200</v>
      </c>
      <c r="D275">
        <f t="shared" si="63"/>
        <v>0.91500000000000004</v>
      </c>
      <c r="E275">
        <v>8.5</v>
      </c>
      <c r="F275" s="34">
        <v>8.4073343699999992</v>
      </c>
      <c r="G275" s="34">
        <v>8.4161293799999992</v>
      </c>
      <c r="H275" s="34">
        <v>8.4052942522107195</v>
      </c>
      <c r="J275">
        <f t="shared" si="62"/>
        <v>9.2665630000000832E-2</v>
      </c>
      <c r="K275">
        <f t="shared" si="64"/>
        <v>8.3870620000000784E-2</v>
      </c>
      <c r="L275">
        <f t="shared" si="65"/>
        <v>9.4705747789280537E-2</v>
      </c>
      <c r="N275" s="51">
        <f t="shared" si="59"/>
        <v>-1.0901838823529509E-2</v>
      </c>
      <c r="O275" s="51">
        <f t="shared" si="66"/>
        <v>-9.8671317647059751E-3</v>
      </c>
      <c r="P275" s="51">
        <f t="shared" si="67"/>
        <v>-1.1141852681091828E-2</v>
      </c>
    </row>
    <row r="276" spans="1:16" ht="19" x14ac:dyDescent="0.25">
      <c r="A276">
        <v>2</v>
      </c>
      <c r="C276">
        <v>200</v>
      </c>
      <c r="D276">
        <f t="shared" si="63"/>
        <v>0.90500000000000003</v>
      </c>
      <c r="E276">
        <v>9.5</v>
      </c>
      <c r="F276" s="34">
        <v>9.0357272900000005</v>
      </c>
      <c r="G276" s="34">
        <v>9.08828119</v>
      </c>
      <c r="H276" s="34">
        <v>9.0821175365590907</v>
      </c>
      <c r="J276">
        <f t="shared" si="62"/>
        <v>0.46427270999999948</v>
      </c>
      <c r="K276">
        <f t="shared" si="64"/>
        <v>0.41171880999999999</v>
      </c>
      <c r="L276">
        <f t="shared" si="65"/>
        <v>0.41788246344090929</v>
      </c>
      <c r="N276" s="51">
        <f t="shared" si="59"/>
        <v>-4.8870811578947314E-2</v>
      </c>
      <c r="O276" s="51">
        <f t="shared" si="66"/>
        <v>-4.3338822105263158E-2</v>
      </c>
      <c r="P276" s="51">
        <f t="shared" si="67"/>
        <v>-4.398762773062203E-2</v>
      </c>
    </row>
    <row r="277" spans="1:16" ht="19" x14ac:dyDescent="0.25">
      <c r="A277">
        <v>2</v>
      </c>
      <c r="C277">
        <v>200</v>
      </c>
      <c r="D277">
        <f t="shared" si="63"/>
        <v>0.90500000000000003</v>
      </c>
      <c r="E277">
        <v>9.5</v>
      </c>
      <c r="F277" s="34">
        <v>9.4599695799999992</v>
      </c>
      <c r="G277" s="34">
        <v>9.5456999699999994</v>
      </c>
      <c r="H277" s="34">
        <v>9.5468718929937193</v>
      </c>
      <c r="J277">
        <f t="shared" si="62"/>
        <v>4.0030420000000788E-2</v>
      </c>
      <c r="K277">
        <f t="shared" si="64"/>
        <v>4.5699969999999368E-2</v>
      </c>
      <c r="L277">
        <f t="shared" si="65"/>
        <v>4.68718929937193E-2</v>
      </c>
      <c r="N277" s="51">
        <f t="shared" si="59"/>
        <v>-4.2137284210527143E-3</v>
      </c>
      <c r="O277" s="51">
        <f t="shared" si="66"/>
        <v>4.8105231578946701E-3</v>
      </c>
      <c r="P277" s="51">
        <f t="shared" si="67"/>
        <v>4.9338834730230843E-3</v>
      </c>
    </row>
    <row r="278" spans="1:16" ht="19" x14ac:dyDescent="0.25">
      <c r="A278">
        <v>2</v>
      </c>
      <c r="C278">
        <v>200</v>
      </c>
      <c r="D278">
        <f t="shared" si="63"/>
        <v>0.90500000000000003</v>
      </c>
      <c r="E278">
        <v>9.5</v>
      </c>
      <c r="F278" s="34">
        <v>9.7656449999999992</v>
      </c>
      <c r="G278" s="34">
        <v>9.8771141199999999</v>
      </c>
      <c r="H278" s="34">
        <v>9.8862468092915208</v>
      </c>
      <c r="J278">
        <f t="shared" si="62"/>
        <v>0.26564499999999924</v>
      </c>
      <c r="K278">
        <f t="shared" si="64"/>
        <v>0.37711411999999989</v>
      </c>
      <c r="L278">
        <f t="shared" si="65"/>
        <v>0.38624680929152078</v>
      </c>
      <c r="N278" s="51">
        <f t="shared" si="59"/>
        <v>2.7962631578947288E-2</v>
      </c>
      <c r="O278" s="51">
        <f t="shared" si="66"/>
        <v>3.9696223157894728E-2</v>
      </c>
      <c r="P278" s="51">
        <f t="shared" si="67"/>
        <v>4.0657558872791662E-2</v>
      </c>
    </row>
    <row r="279" spans="1:16" ht="19" x14ac:dyDescent="0.25">
      <c r="A279">
        <v>2</v>
      </c>
      <c r="C279">
        <v>300</v>
      </c>
      <c r="D279">
        <f t="shared" si="63"/>
        <v>1</v>
      </c>
      <c r="E279">
        <v>0</v>
      </c>
      <c r="F279">
        <v>0</v>
      </c>
      <c r="G279">
        <v>0</v>
      </c>
      <c r="H279" s="34">
        <v>0</v>
      </c>
      <c r="J279">
        <f t="shared" si="62"/>
        <v>0</v>
      </c>
      <c r="K279">
        <f t="shared" si="64"/>
        <v>0</v>
      </c>
      <c r="L279">
        <f t="shared" si="65"/>
        <v>0</v>
      </c>
    </row>
    <row r="280" spans="1:16" ht="19" x14ac:dyDescent="0.25">
      <c r="A280">
        <v>2</v>
      </c>
      <c r="C280">
        <v>300</v>
      </c>
      <c r="D280">
        <f t="shared" si="63"/>
        <v>0.94666666666666666</v>
      </c>
      <c r="E280">
        <v>8</v>
      </c>
      <c r="F280" s="34">
        <v>8.6386613200000006</v>
      </c>
      <c r="G280" s="34">
        <v>8.4443597700000002</v>
      </c>
      <c r="H280" s="34">
        <v>8.4632365778644303</v>
      </c>
      <c r="J280">
        <f t="shared" si="62"/>
        <v>0.63866132000000064</v>
      </c>
      <c r="K280">
        <f t="shared" si="64"/>
        <v>0.44435977000000015</v>
      </c>
      <c r="L280">
        <f t="shared" si="65"/>
        <v>0.46323657786443029</v>
      </c>
      <c r="N280" s="51">
        <f t="shared" si="59"/>
        <v>7.983266500000008E-2</v>
      </c>
      <c r="O280" s="51">
        <f t="shared" si="60"/>
        <v>5.5544971250000019E-2</v>
      </c>
      <c r="P280" s="51">
        <f t="shared" si="60"/>
        <v>5.7904572233053786E-2</v>
      </c>
    </row>
    <row r="281" spans="1:16" ht="19" x14ac:dyDescent="0.25">
      <c r="A281">
        <v>2</v>
      </c>
      <c r="C281">
        <v>300</v>
      </c>
      <c r="D281">
        <f t="shared" si="63"/>
        <v>0.92133333333333323</v>
      </c>
      <c r="E281">
        <v>11.8</v>
      </c>
      <c r="F281" s="34">
        <v>11.33038262</v>
      </c>
      <c r="G281" s="34">
        <v>11.25112871</v>
      </c>
      <c r="H281" s="34">
        <v>11.238875849945</v>
      </c>
      <c r="J281">
        <f t="shared" si="62"/>
        <v>0.46961738000000075</v>
      </c>
      <c r="K281">
        <f t="shared" ref="K281:K298" si="68">ABS(G281-$E281)</f>
        <v>0.54887129000000101</v>
      </c>
      <c r="L281">
        <f t="shared" ref="L281:L298" si="69">ABS(H281-$E281)</f>
        <v>0.56112415005500083</v>
      </c>
      <c r="N281" s="51">
        <f t="shared" si="59"/>
        <v>-3.9798083050847519E-2</v>
      </c>
      <c r="O281" s="51">
        <f t="shared" ref="O281:O285" si="70">(G281-$E281)/$E281</f>
        <v>-4.6514516101694998E-2</v>
      </c>
      <c r="P281" s="51">
        <f t="shared" ref="P281:P284" si="71">(H281-$E281)/$E281</f>
        <v>-4.7552894072457691E-2</v>
      </c>
    </row>
    <row r="282" spans="1:16" ht="19" x14ac:dyDescent="0.25">
      <c r="A282">
        <v>2</v>
      </c>
      <c r="C282">
        <v>300</v>
      </c>
      <c r="D282">
        <f t="shared" si="63"/>
        <v>0.91666666666666663</v>
      </c>
      <c r="E282">
        <v>12.5</v>
      </c>
      <c r="F282" s="34">
        <v>12.643588230000001</v>
      </c>
      <c r="G282" s="34">
        <v>12.653014689999999</v>
      </c>
      <c r="H282" s="34">
        <v>12.638544040037401</v>
      </c>
      <c r="J282">
        <f t="shared" si="62"/>
        <v>0.14358823000000065</v>
      </c>
      <c r="K282">
        <f t="shared" si="68"/>
        <v>0.15301468999999912</v>
      </c>
      <c r="L282">
        <f t="shared" si="69"/>
        <v>0.13854404003740051</v>
      </c>
      <c r="N282" s="51">
        <f t="shared" si="59"/>
        <v>1.1487058400000052E-2</v>
      </c>
      <c r="O282" s="51">
        <f t="shared" si="70"/>
        <v>1.224117519999993E-2</v>
      </c>
      <c r="P282" s="51">
        <f t="shared" si="71"/>
        <v>1.1083523202992041E-2</v>
      </c>
    </row>
    <row r="283" spans="1:16" ht="19" x14ac:dyDescent="0.25">
      <c r="A283">
        <v>2</v>
      </c>
      <c r="C283">
        <v>300</v>
      </c>
      <c r="D283">
        <f t="shared" si="63"/>
        <v>0.90666666666666662</v>
      </c>
      <c r="E283">
        <v>14</v>
      </c>
      <c r="F283" s="34">
        <v>13.421364779999999</v>
      </c>
      <c r="G283" s="34">
        <v>13.493667370000001</v>
      </c>
      <c r="H283" s="34">
        <v>13.486382907615299</v>
      </c>
      <c r="J283">
        <f t="shared" si="62"/>
        <v>0.57863522000000067</v>
      </c>
      <c r="K283">
        <f t="shared" si="68"/>
        <v>0.50633262999999928</v>
      </c>
      <c r="L283">
        <f t="shared" si="69"/>
        <v>0.51361709238470077</v>
      </c>
      <c r="N283" s="51">
        <f t="shared" si="59"/>
        <v>-4.1331087142857194E-2</v>
      </c>
      <c r="O283" s="51">
        <f t="shared" si="70"/>
        <v>-3.6166616428571378E-2</v>
      </c>
      <c r="P283" s="51">
        <f t="shared" si="71"/>
        <v>-3.668693517033577E-2</v>
      </c>
    </row>
    <row r="284" spans="1:16" ht="19" x14ac:dyDescent="0.25">
      <c r="A284">
        <v>2</v>
      </c>
      <c r="C284">
        <v>300</v>
      </c>
      <c r="D284">
        <f t="shared" si="63"/>
        <v>0.90666666666666662</v>
      </c>
      <c r="E284">
        <v>14</v>
      </c>
      <c r="F284" s="34">
        <v>13.935722459999999</v>
      </c>
      <c r="G284" s="34">
        <v>14.05390309</v>
      </c>
      <c r="H284" s="34">
        <v>14.0563406672544</v>
      </c>
      <c r="J284">
        <f t="shared" si="62"/>
        <v>6.4277540000000855E-2</v>
      </c>
      <c r="K284">
        <f t="shared" si="68"/>
        <v>5.3903090000000375E-2</v>
      </c>
      <c r="L284">
        <f t="shared" si="69"/>
        <v>5.634066725439979E-2</v>
      </c>
      <c r="N284" s="51">
        <f t="shared" si="59"/>
        <v>-4.5912528571429179E-3</v>
      </c>
      <c r="O284" s="51">
        <f t="shared" si="70"/>
        <v>3.8502207142857409E-3</v>
      </c>
      <c r="P284" s="51">
        <f t="shared" si="71"/>
        <v>4.0243333753142707E-3</v>
      </c>
    </row>
    <row r="285" spans="1:16" ht="19" x14ac:dyDescent="0.25">
      <c r="A285">
        <v>2</v>
      </c>
      <c r="C285">
        <v>300</v>
      </c>
      <c r="D285">
        <f t="shared" si="63"/>
        <v>0.90666666666666662</v>
      </c>
      <c r="E285">
        <v>14</v>
      </c>
      <c r="F285" s="34">
        <v>14.30110423</v>
      </c>
      <c r="G285" s="34">
        <v>14.45397384</v>
      </c>
      <c r="H285" s="34">
        <v>14.4663351419312</v>
      </c>
      <c r="J285">
        <f t="shared" si="62"/>
        <v>0.30110422999999997</v>
      </c>
      <c r="K285">
        <f t="shared" si="68"/>
        <v>0.45397383999999974</v>
      </c>
      <c r="L285">
        <f t="shared" si="69"/>
        <v>0.46633514193120007</v>
      </c>
      <c r="N285" s="51">
        <f t="shared" si="59"/>
        <v>2.1507444999999997E-2</v>
      </c>
      <c r="O285" s="51">
        <f t="shared" si="70"/>
        <v>3.2426702857142838E-2</v>
      </c>
      <c r="P285" s="51">
        <f>(H285-$E285)/$E285</f>
        <v>3.3309652995085717E-2</v>
      </c>
    </row>
    <row r="286" spans="1:16" ht="19" x14ac:dyDescent="0.25">
      <c r="A286">
        <v>2</v>
      </c>
      <c r="C286">
        <v>400</v>
      </c>
      <c r="D286">
        <f t="shared" si="63"/>
        <v>1</v>
      </c>
      <c r="E286">
        <v>0</v>
      </c>
      <c r="F286">
        <v>0</v>
      </c>
      <c r="G286">
        <v>0</v>
      </c>
      <c r="H286" s="34">
        <v>0</v>
      </c>
      <c r="J286">
        <f t="shared" si="62"/>
        <v>0</v>
      </c>
      <c r="K286">
        <f t="shared" si="68"/>
        <v>0</v>
      </c>
      <c r="L286">
        <f t="shared" si="69"/>
        <v>0</v>
      </c>
    </row>
    <row r="287" spans="1:16" ht="19" x14ac:dyDescent="0.25">
      <c r="A287">
        <v>2</v>
      </c>
      <c r="C287">
        <v>400</v>
      </c>
      <c r="D287">
        <f t="shared" si="63"/>
        <v>0.94</v>
      </c>
      <c r="E287">
        <v>12</v>
      </c>
      <c r="F287" s="34">
        <v>12.52642556</v>
      </c>
      <c r="G287" s="34">
        <v>12.20146424</v>
      </c>
      <c r="H287" s="34">
        <v>12.223696088242299</v>
      </c>
      <c r="J287">
        <f t="shared" si="62"/>
        <v>0.52642555999999985</v>
      </c>
      <c r="K287">
        <f t="shared" si="68"/>
        <v>0.20146423999999996</v>
      </c>
      <c r="L287">
        <f>ABS(H287-$E287)</f>
        <v>0.22369608824229914</v>
      </c>
      <c r="N287" s="51">
        <f t="shared" si="59"/>
        <v>4.3868796666666654E-2</v>
      </c>
      <c r="O287" s="51">
        <f t="shared" si="60"/>
        <v>1.6788686666666663E-2</v>
      </c>
      <c r="P287" s="51">
        <f t="shared" si="60"/>
        <v>1.8641340686858261E-2</v>
      </c>
    </row>
    <row r="288" spans="1:16" ht="19" x14ac:dyDescent="0.25">
      <c r="A288">
        <v>2</v>
      </c>
      <c r="C288">
        <v>400</v>
      </c>
      <c r="D288">
        <f t="shared" si="63"/>
        <v>0.92200000000000004</v>
      </c>
      <c r="E288">
        <v>15.6</v>
      </c>
      <c r="F288" s="34">
        <v>15.75971959</v>
      </c>
      <c r="G288" s="34">
        <v>15.622537380000001</v>
      </c>
      <c r="H288" s="34">
        <v>15.6061023936646</v>
      </c>
      <c r="J288">
        <f t="shared" si="62"/>
        <v>0.15971958999999991</v>
      </c>
      <c r="K288">
        <f t="shared" si="68"/>
        <v>2.253738000000105E-2</v>
      </c>
      <c r="L288">
        <f t="shared" si="69"/>
        <v>6.1023936645998589E-3</v>
      </c>
      <c r="N288" s="51">
        <f t="shared" si="59"/>
        <v>1.0238435256410251E-2</v>
      </c>
      <c r="O288" s="51">
        <f t="shared" ref="O288:O292" si="72">(G288-$E288)/$E288</f>
        <v>1.4447038461539135E-3</v>
      </c>
      <c r="P288" s="51">
        <f t="shared" ref="P288:P292" si="73">(H288-$E288)/$E288</f>
        <v>3.9117908106409355E-4</v>
      </c>
    </row>
    <row r="289" spans="1:16" ht="19" x14ac:dyDescent="0.25">
      <c r="A289">
        <v>2</v>
      </c>
      <c r="C289">
        <v>400</v>
      </c>
      <c r="D289">
        <f t="shared" si="63"/>
        <v>0.91249999999999998</v>
      </c>
      <c r="E289">
        <v>17.5</v>
      </c>
      <c r="F289" s="34">
        <v>17.243322719999998</v>
      </c>
      <c r="G289" s="34">
        <v>17.233161150000001</v>
      </c>
      <c r="H289" s="34">
        <v>17.216328268489001</v>
      </c>
      <c r="J289">
        <f t="shared" si="62"/>
        <v>0.25667728000000167</v>
      </c>
      <c r="K289">
        <f t="shared" si="68"/>
        <v>0.26683884999999918</v>
      </c>
      <c r="L289">
        <f t="shared" si="69"/>
        <v>0.28367173151099934</v>
      </c>
      <c r="N289" s="51">
        <f t="shared" si="59"/>
        <v>-1.4667273142857238E-2</v>
      </c>
      <c r="O289" s="51">
        <f t="shared" si="72"/>
        <v>-1.524793428571424E-2</v>
      </c>
      <c r="P289" s="51">
        <f t="shared" si="73"/>
        <v>-1.6209813229199961E-2</v>
      </c>
    </row>
    <row r="290" spans="1:16" ht="19" x14ac:dyDescent="0.25">
      <c r="A290">
        <v>2</v>
      </c>
      <c r="C290">
        <v>400</v>
      </c>
      <c r="D290">
        <f t="shared" si="63"/>
        <v>0.90650000000000008</v>
      </c>
      <c r="E290">
        <v>18.7</v>
      </c>
      <c r="F290" s="34">
        <v>18.095046880000002</v>
      </c>
      <c r="G290" s="34">
        <v>18.169778430000001</v>
      </c>
      <c r="H290" s="34">
        <v>18.162408077029099</v>
      </c>
      <c r="J290">
        <f t="shared" si="62"/>
        <v>0.60495311999999757</v>
      </c>
      <c r="K290">
        <f t="shared" si="68"/>
        <v>0.53022156999999837</v>
      </c>
      <c r="L290">
        <f t="shared" si="69"/>
        <v>0.53759192297090053</v>
      </c>
      <c r="N290" s="51">
        <f t="shared" si="59"/>
        <v>-3.2350434224598802E-2</v>
      </c>
      <c r="O290" s="51">
        <f t="shared" si="72"/>
        <v>-2.835409465240633E-2</v>
      </c>
      <c r="P290" s="51">
        <f t="shared" si="73"/>
        <v>-2.8748231174914467E-2</v>
      </c>
    </row>
    <row r="291" spans="1:16" ht="19" x14ac:dyDescent="0.25">
      <c r="A291">
        <v>2</v>
      </c>
      <c r="C291">
        <v>400</v>
      </c>
      <c r="D291">
        <f t="shared" si="63"/>
        <v>0.90650000000000008</v>
      </c>
      <c r="E291">
        <v>18.7</v>
      </c>
      <c r="F291" s="34">
        <v>18.647702509999998</v>
      </c>
      <c r="G291" s="34">
        <v>18.782264789999999</v>
      </c>
      <c r="H291" s="34">
        <v>18.786289777649099</v>
      </c>
      <c r="J291">
        <f t="shared" si="62"/>
        <v>5.2297490000000835E-2</v>
      </c>
      <c r="K291">
        <f t="shared" si="68"/>
        <v>8.2264789999999977E-2</v>
      </c>
      <c r="L291">
        <f t="shared" si="69"/>
        <v>8.6289777649099619E-2</v>
      </c>
      <c r="N291" s="51">
        <f t="shared" si="59"/>
        <v>-2.7966572192513815E-3</v>
      </c>
      <c r="O291" s="51">
        <f t="shared" si="72"/>
        <v>4.3991866310160417E-3</v>
      </c>
      <c r="P291" s="51">
        <f t="shared" si="73"/>
        <v>4.614426612251317E-3</v>
      </c>
    </row>
    <row r="292" spans="1:16" ht="19" x14ac:dyDescent="0.25">
      <c r="A292">
        <v>2</v>
      </c>
      <c r="C292">
        <v>400</v>
      </c>
      <c r="D292">
        <f t="shared" si="63"/>
        <v>0.90650000000000008</v>
      </c>
      <c r="E292">
        <v>18.7</v>
      </c>
      <c r="F292" s="34">
        <v>19.035283969999998</v>
      </c>
      <c r="G292" s="34">
        <v>19.214056809999999</v>
      </c>
      <c r="H292" s="34">
        <v>19.229117483284998</v>
      </c>
      <c r="J292">
        <f t="shared" si="62"/>
        <v>0.33528396999999899</v>
      </c>
      <c r="K292">
        <f t="shared" si="68"/>
        <v>0.51405680999999959</v>
      </c>
      <c r="L292">
        <f t="shared" si="69"/>
        <v>0.52911748328499897</v>
      </c>
      <c r="N292" s="51">
        <f t="shared" si="59"/>
        <v>1.7929624064171069E-2</v>
      </c>
      <c r="O292" s="51">
        <f t="shared" si="72"/>
        <v>2.7489668983957199E-2</v>
      </c>
      <c r="P292" s="51">
        <f t="shared" si="73"/>
        <v>2.8295052582085506E-2</v>
      </c>
    </row>
    <row r="293" spans="1:16" x14ac:dyDescent="0.2">
      <c r="A293">
        <v>2</v>
      </c>
      <c r="C293">
        <v>500</v>
      </c>
      <c r="D293">
        <f t="shared" si="63"/>
        <v>1</v>
      </c>
      <c r="E293">
        <v>0</v>
      </c>
      <c r="F293">
        <v>0</v>
      </c>
      <c r="G293">
        <v>0</v>
      </c>
      <c r="H293">
        <v>0</v>
      </c>
      <c r="J293">
        <f t="shared" si="62"/>
        <v>0</v>
      </c>
      <c r="K293">
        <f t="shared" si="68"/>
        <v>0</v>
      </c>
      <c r="L293">
        <f t="shared" si="69"/>
        <v>0</v>
      </c>
    </row>
    <row r="294" spans="1:16" ht="19" x14ac:dyDescent="0.25">
      <c r="A294">
        <v>2</v>
      </c>
      <c r="C294">
        <v>500</v>
      </c>
      <c r="D294">
        <f t="shared" si="63"/>
        <v>0.94</v>
      </c>
      <c r="E294">
        <v>15</v>
      </c>
      <c r="F294" s="34">
        <v>15.861944340000001</v>
      </c>
      <c r="G294" s="34">
        <v>15.297321520000001</v>
      </c>
      <c r="H294" s="34">
        <v>15.3228368251952</v>
      </c>
      <c r="J294">
        <f t="shared" si="62"/>
        <v>0.86194434000000086</v>
      </c>
      <c r="K294">
        <f t="shared" si="68"/>
        <v>0.29732152000000056</v>
      </c>
      <c r="L294">
        <f t="shared" si="69"/>
        <v>0.32283682519519985</v>
      </c>
      <c r="N294" s="51">
        <f t="shared" si="59"/>
        <v>5.7462956000000058E-2</v>
      </c>
      <c r="O294" s="51">
        <f t="shared" si="60"/>
        <v>1.9821434666666703E-2</v>
      </c>
      <c r="P294" s="51">
        <f t="shared" si="60"/>
        <v>2.1522455013013322E-2</v>
      </c>
    </row>
    <row r="295" spans="1:16" ht="19" x14ac:dyDescent="0.25">
      <c r="A295">
        <v>2</v>
      </c>
      <c r="C295">
        <v>500</v>
      </c>
      <c r="D295">
        <f t="shared" si="63"/>
        <v>0.92400000000000004</v>
      </c>
      <c r="E295">
        <v>19</v>
      </c>
      <c r="F295" s="34">
        <v>19.450763729999998</v>
      </c>
      <c r="G295" s="34">
        <v>19.225749409999999</v>
      </c>
      <c r="H295" s="34">
        <v>19.2073695003408</v>
      </c>
      <c r="J295">
        <f t="shared" si="62"/>
        <v>0.45076372999999847</v>
      </c>
      <c r="K295">
        <f t="shared" si="68"/>
        <v>0.22574940999999882</v>
      </c>
      <c r="L295">
        <f t="shared" si="69"/>
        <v>0.20736950034079982</v>
      </c>
      <c r="N295" s="51">
        <f t="shared" si="59"/>
        <v>2.3724406842105184E-2</v>
      </c>
      <c r="O295" s="51">
        <f t="shared" si="60"/>
        <v>1.188154789473678E-2</v>
      </c>
      <c r="P295" s="51">
        <f t="shared" si="60"/>
        <v>1.0914184228463148E-2</v>
      </c>
    </row>
    <row r="296" spans="1:16" ht="19" x14ac:dyDescent="0.25">
      <c r="A296">
        <v>2</v>
      </c>
      <c r="C296">
        <v>500</v>
      </c>
      <c r="D296">
        <f t="shared" si="63"/>
        <v>0.91200000000000003</v>
      </c>
      <c r="E296">
        <v>22</v>
      </c>
      <c r="F296" s="34">
        <v>21.037355009999999</v>
      </c>
      <c r="G296" s="34">
        <v>21.025573170000001</v>
      </c>
      <c r="H296" s="34">
        <v>21.0072484610033</v>
      </c>
      <c r="J296">
        <f t="shared" si="62"/>
        <v>0.96264499000000114</v>
      </c>
      <c r="K296">
        <f t="shared" si="68"/>
        <v>0.97442682999999874</v>
      </c>
      <c r="L296">
        <f t="shared" si="69"/>
        <v>0.99275153899669988</v>
      </c>
      <c r="N296" s="51">
        <f t="shared" si="59"/>
        <v>-4.3756590454545503E-2</v>
      </c>
      <c r="O296" s="51">
        <f t="shared" si="60"/>
        <v>-4.429212863636358E-2</v>
      </c>
      <c r="P296" s="51">
        <f t="shared" si="60"/>
        <v>-4.5125069954395448E-2</v>
      </c>
    </row>
    <row r="297" spans="1:16" ht="19" x14ac:dyDescent="0.25">
      <c r="A297">
        <v>2</v>
      </c>
      <c r="C297">
        <v>500</v>
      </c>
      <c r="D297">
        <f t="shared" si="63"/>
        <v>0.91</v>
      </c>
      <c r="E297">
        <v>22.5</v>
      </c>
      <c r="F297" s="34">
        <v>21.931840900000001</v>
      </c>
      <c r="G297" s="34">
        <v>22.058058750000001</v>
      </c>
      <c r="H297" s="34">
        <v>22.050028766818599</v>
      </c>
      <c r="J297">
        <f t="shared" si="62"/>
        <v>0.56815909999999903</v>
      </c>
      <c r="K297">
        <f t="shared" si="68"/>
        <v>0.44194124999999929</v>
      </c>
      <c r="L297">
        <f t="shared" si="69"/>
        <v>0.44997123318140098</v>
      </c>
      <c r="N297" s="51">
        <f t="shared" si="59"/>
        <v>-2.5251515555555513E-2</v>
      </c>
      <c r="O297" s="51">
        <f t="shared" si="60"/>
        <v>-1.9641833333333303E-2</v>
      </c>
      <c r="P297" s="51">
        <f t="shared" si="60"/>
        <v>-1.9998721474728934E-2</v>
      </c>
    </row>
    <row r="298" spans="1:16" ht="19" x14ac:dyDescent="0.25">
      <c r="A298">
        <v>2</v>
      </c>
      <c r="C298">
        <v>500</v>
      </c>
      <c r="D298">
        <f t="shared" si="63"/>
        <v>0.91</v>
      </c>
      <c r="E298">
        <v>22.5</v>
      </c>
      <c r="F298" s="34">
        <v>22.505999549999999</v>
      </c>
      <c r="G298" s="34">
        <v>22.727701100000001</v>
      </c>
      <c r="H298" s="34">
        <v>22.731681956554901</v>
      </c>
      <c r="J298">
        <f t="shared" si="62"/>
        <v>5.9995499999985213E-3</v>
      </c>
      <c r="K298">
        <f t="shared" si="68"/>
        <v>0.22770110000000088</v>
      </c>
      <c r="L298">
        <f t="shared" si="69"/>
        <v>0.23168195655490109</v>
      </c>
      <c r="N298" s="51">
        <f t="shared" si="59"/>
        <v>2.6664666666660093E-4</v>
      </c>
      <c r="O298" s="51">
        <f t="shared" si="60"/>
        <v>1.0120048888888927E-2</v>
      </c>
      <c r="P298" s="51">
        <f t="shared" si="60"/>
        <v>1.0296975846884493E-2</v>
      </c>
    </row>
    <row r="299" spans="1:16" ht="19" x14ac:dyDescent="0.25">
      <c r="A299">
        <v>2</v>
      </c>
      <c r="C299">
        <v>500</v>
      </c>
      <c r="D299">
        <f t="shared" si="63"/>
        <v>0.91</v>
      </c>
      <c r="E299">
        <v>22.5</v>
      </c>
      <c r="F299" s="34">
        <v>22.905769790000001</v>
      </c>
      <c r="G299" s="34">
        <v>23.197183840000001</v>
      </c>
      <c r="H299" s="34">
        <v>23.212597178285399</v>
      </c>
      <c r="J299">
        <f t="shared" si="62"/>
        <v>0.4057697900000008</v>
      </c>
      <c r="K299">
        <f t="shared" ref="K299" si="74">ABS(G299-$E299)</f>
        <v>0.697183840000001</v>
      </c>
      <c r="L299">
        <f t="shared" ref="L299" si="75">ABS(H299-$E299)</f>
        <v>0.71259717828539948</v>
      </c>
      <c r="N299" s="51">
        <f t="shared" si="59"/>
        <v>1.8034212888888925E-2</v>
      </c>
      <c r="O299" s="51">
        <f t="shared" si="60"/>
        <v>3.0985948444444487E-2</v>
      </c>
      <c r="P299" s="51">
        <f t="shared" si="60"/>
        <v>3.1670985701573312E-2</v>
      </c>
    </row>
    <row r="300" spans="1:16" x14ac:dyDescent="0.2">
      <c r="A300">
        <v>0.05</v>
      </c>
      <c r="B300" t="s">
        <v>26</v>
      </c>
      <c r="C300">
        <v>10</v>
      </c>
      <c r="D300">
        <f t="shared" si="63"/>
        <v>1</v>
      </c>
      <c r="E300">
        <v>0</v>
      </c>
      <c r="F300">
        <v>0</v>
      </c>
      <c r="G300">
        <v>0</v>
      </c>
      <c r="H300">
        <v>0</v>
      </c>
      <c r="J300">
        <f t="shared" si="62"/>
        <v>0</v>
      </c>
      <c r="K300">
        <f t="shared" ref="K300:K338" si="76">ABS(G300-$E300)</f>
        <v>0</v>
      </c>
      <c r="L300">
        <f t="shared" ref="L300:L338" si="77">ABS(H300-$E300)</f>
        <v>0</v>
      </c>
    </row>
    <row r="301" spans="1:16" ht="19" x14ac:dyDescent="0.25">
      <c r="A301">
        <v>0.05</v>
      </c>
      <c r="C301">
        <v>10</v>
      </c>
      <c r="D301">
        <f t="shared" si="63"/>
        <v>0.61</v>
      </c>
      <c r="E301">
        <v>78</v>
      </c>
      <c r="F301" s="34">
        <v>84.771823589999997</v>
      </c>
      <c r="G301" s="34">
        <v>78.017099619999996</v>
      </c>
      <c r="H301" s="34">
        <v>81.548272143431703</v>
      </c>
      <c r="J301">
        <f t="shared" si="62"/>
        <v>6.7718235899999968</v>
      </c>
      <c r="K301">
        <f t="shared" si="76"/>
        <v>1.7099619999996207E-2</v>
      </c>
      <c r="L301">
        <f t="shared" si="77"/>
        <v>3.5482721434317028</v>
      </c>
      <c r="N301" s="51">
        <f t="shared" si="59"/>
        <v>8.6818251153846115E-2</v>
      </c>
      <c r="O301" s="51">
        <f t="shared" si="60"/>
        <v>2.1922589743584881E-4</v>
      </c>
      <c r="P301" s="51">
        <f t="shared" si="61"/>
        <v>4.5490668505534654E-2</v>
      </c>
    </row>
    <row r="302" spans="1:16" ht="19" x14ac:dyDescent="0.25">
      <c r="A302">
        <v>0.05</v>
      </c>
      <c r="C302">
        <v>10</v>
      </c>
      <c r="D302">
        <f t="shared" si="63"/>
        <v>0.48</v>
      </c>
      <c r="E302">
        <v>104</v>
      </c>
      <c r="F302" s="34">
        <v>110.80058907</v>
      </c>
      <c r="G302" s="34">
        <v>106.18931209</v>
      </c>
      <c r="H302" s="34">
        <v>106.16469767561701</v>
      </c>
      <c r="J302">
        <f t="shared" si="62"/>
        <v>6.8005890700000009</v>
      </c>
      <c r="K302">
        <f t="shared" si="76"/>
        <v>2.1893120900000014</v>
      </c>
      <c r="L302">
        <f t="shared" si="77"/>
        <v>2.1646976756170062</v>
      </c>
      <c r="N302" s="51">
        <f t="shared" si="59"/>
        <v>6.5390279519230779E-2</v>
      </c>
      <c r="O302" s="51">
        <f t="shared" si="60"/>
        <v>2.1051077788461551E-2</v>
      </c>
      <c r="P302" s="51">
        <f t="shared" si="61"/>
        <v>2.08144007270866E-2</v>
      </c>
    </row>
    <row r="303" spans="1:16" ht="19" x14ac:dyDescent="0.25">
      <c r="A303">
        <v>0.05</v>
      </c>
      <c r="C303">
        <v>10</v>
      </c>
      <c r="D303">
        <f t="shared" si="63"/>
        <v>0.41</v>
      </c>
      <c r="E303">
        <v>118</v>
      </c>
      <c r="F303" s="34">
        <v>123.433837</v>
      </c>
      <c r="G303" s="34">
        <v>120.72011225</v>
      </c>
      <c r="H303" s="34">
        <v>119.19093884863101</v>
      </c>
      <c r="J303">
        <f t="shared" si="62"/>
        <v>5.4338369999999969</v>
      </c>
      <c r="K303">
        <f t="shared" si="76"/>
        <v>2.7201122499999997</v>
      </c>
      <c r="L303">
        <f t="shared" si="77"/>
        <v>1.1909388486310064</v>
      </c>
      <c r="N303" s="51">
        <f t="shared" si="59"/>
        <v>4.6049466101694886E-2</v>
      </c>
      <c r="O303" s="51">
        <f t="shared" si="60"/>
        <v>2.3051798728813556E-2</v>
      </c>
      <c r="P303" s="51">
        <f t="shared" si="61"/>
        <v>1.0092702107042427E-2</v>
      </c>
    </row>
    <row r="304" spans="1:16" ht="19" x14ac:dyDescent="0.25">
      <c r="A304">
        <v>0.05</v>
      </c>
      <c r="C304">
        <v>10</v>
      </c>
      <c r="D304">
        <f t="shared" si="63"/>
        <v>0.36</v>
      </c>
      <c r="E304">
        <v>128</v>
      </c>
      <c r="F304" s="34">
        <v>130.89608379000001</v>
      </c>
      <c r="G304" s="34">
        <v>129.58631958000001</v>
      </c>
      <c r="H304" s="34">
        <v>127.560454859418</v>
      </c>
      <c r="J304">
        <f t="shared" si="62"/>
        <v>2.8960837900000058</v>
      </c>
      <c r="K304">
        <f t="shared" si="76"/>
        <v>1.5863195800000085</v>
      </c>
      <c r="L304">
        <f t="shared" si="77"/>
        <v>0.43954514058199834</v>
      </c>
      <c r="N304" s="51">
        <f t="shared" si="59"/>
        <v>2.2625654609375045E-2</v>
      </c>
      <c r="O304" s="51">
        <f t="shared" si="60"/>
        <v>1.2393121718750066E-2</v>
      </c>
      <c r="P304" s="51">
        <f t="shared" si="61"/>
        <v>-3.433946410796862E-3</v>
      </c>
    </row>
    <row r="305" spans="1:16" ht="19" x14ac:dyDescent="0.25">
      <c r="A305">
        <v>0.05</v>
      </c>
      <c r="C305">
        <v>10</v>
      </c>
      <c r="D305">
        <f t="shared" si="63"/>
        <v>0.25</v>
      </c>
      <c r="E305">
        <v>150</v>
      </c>
      <c r="F305" s="34">
        <v>139.31865417</v>
      </c>
      <c r="G305" s="34">
        <v>139.85810380000001</v>
      </c>
      <c r="H305" s="34">
        <v>138.028222366797</v>
      </c>
      <c r="J305">
        <f t="shared" si="62"/>
        <v>10.681345829999998</v>
      </c>
      <c r="K305">
        <f t="shared" si="76"/>
        <v>10.141896199999991</v>
      </c>
      <c r="L305">
        <f t="shared" si="77"/>
        <v>11.971777633203004</v>
      </c>
      <c r="N305" s="51">
        <f t="shared" si="59"/>
        <v>-7.1208972199999984E-2</v>
      </c>
      <c r="O305" s="51">
        <f t="shared" si="60"/>
        <v>-6.7612641333333279E-2</v>
      </c>
      <c r="P305" s="51">
        <f t="shared" si="61"/>
        <v>-7.9811850888020022E-2</v>
      </c>
    </row>
    <row r="306" spans="1:16" ht="19" x14ac:dyDescent="0.25">
      <c r="A306">
        <v>0.05</v>
      </c>
      <c r="C306">
        <v>10</v>
      </c>
      <c r="D306">
        <f t="shared" si="63"/>
        <v>0.25</v>
      </c>
      <c r="E306">
        <v>150</v>
      </c>
      <c r="F306" s="34">
        <v>143.94991689</v>
      </c>
      <c r="G306" s="34">
        <v>145.62984879999999</v>
      </c>
      <c r="H306" s="34">
        <v>144.51811015610099</v>
      </c>
      <c r="J306">
        <f t="shared" si="62"/>
        <v>6.0500831100000028</v>
      </c>
      <c r="K306">
        <f t="shared" si="76"/>
        <v>4.3701512000000093</v>
      </c>
      <c r="L306">
        <f t="shared" si="77"/>
        <v>5.4818898438990118</v>
      </c>
      <c r="N306" s="51">
        <f t="shared" si="59"/>
        <v>-4.0333887400000018E-2</v>
      </c>
      <c r="O306" s="51">
        <f t="shared" si="60"/>
        <v>-2.9134341333333397E-2</v>
      </c>
      <c r="P306" s="51">
        <f t="shared" si="61"/>
        <v>-3.654593229266008E-2</v>
      </c>
    </row>
    <row r="307" spans="1:16" ht="19" x14ac:dyDescent="0.25">
      <c r="A307">
        <v>0.05</v>
      </c>
      <c r="C307">
        <v>10</v>
      </c>
      <c r="D307">
        <f t="shared" si="63"/>
        <v>0.25</v>
      </c>
      <c r="E307">
        <v>150</v>
      </c>
      <c r="F307" s="34">
        <v>148.89967408000001</v>
      </c>
      <c r="G307" s="34">
        <v>151.89848312000001</v>
      </c>
      <c r="H307" s="34">
        <v>152.42079731758199</v>
      </c>
      <c r="J307">
        <f t="shared" si="62"/>
        <v>1.1003259199999889</v>
      </c>
      <c r="K307">
        <f t="shared" si="76"/>
        <v>1.8984831200000087</v>
      </c>
      <c r="L307">
        <f t="shared" si="77"/>
        <v>2.4207973175819859</v>
      </c>
      <c r="N307" s="51">
        <f t="shared" si="59"/>
        <v>-7.3355061333332588E-3</v>
      </c>
      <c r="O307" s="51">
        <f t="shared" si="60"/>
        <v>1.2656554133333392E-2</v>
      </c>
      <c r="P307" s="51">
        <f t="shared" si="61"/>
        <v>1.6138648783879907E-2</v>
      </c>
    </row>
    <row r="308" spans="1:16" ht="19" x14ac:dyDescent="0.25">
      <c r="A308">
        <v>0.05</v>
      </c>
      <c r="C308">
        <v>10</v>
      </c>
      <c r="D308">
        <f t="shared" si="63"/>
        <v>0.25</v>
      </c>
      <c r="E308">
        <v>150</v>
      </c>
      <c r="F308" s="34">
        <v>152.39305869</v>
      </c>
      <c r="G308" s="34">
        <v>156.38624526999999</v>
      </c>
      <c r="H308" s="34">
        <v>159.00344361036699</v>
      </c>
      <c r="J308">
        <f t="shared" si="62"/>
        <v>2.3930586900000037</v>
      </c>
      <c r="K308">
        <f t="shared" si="76"/>
        <v>6.3862452699999892</v>
      </c>
      <c r="L308">
        <f t="shared" si="77"/>
        <v>9.0034436103669861</v>
      </c>
      <c r="N308" s="51">
        <f t="shared" si="59"/>
        <v>1.5953724600000024E-2</v>
      </c>
      <c r="O308" s="51">
        <f t="shared" si="60"/>
        <v>4.2574968466666592E-2</v>
      </c>
      <c r="P308" s="51">
        <f t="shared" si="61"/>
        <v>6.0022957402446571E-2</v>
      </c>
    </row>
    <row r="309" spans="1:16" x14ac:dyDescent="0.2">
      <c r="A309">
        <v>0.05</v>
      </c>
      <c r="C309">
        <v>20</v>
      </c>
      <c r="D309">
        <f t="shared" si="63"/>
        <v>1</v>
      </c>
      <c r="E309">
        <v>0</v>
      </c>
      <c r="F309">
        <v>0</v>
      </c>
      <c r="G309">
        <v>0</v>
      </c>
      <c r="H309">
        <v>0</v>
      </c>
      <c r="J309">
        <f t="shared" si="62"/>
        <v>0</v>
      </c>
      <c r="K309">
        <f t="shared" si="76"/>
        <v>0</v>
      </c>
      <c r="L309">
        <f t="shared" si="77"/>
        <v>0</v>
      </c>
    </row>
    <row r="310" spans="1:16" ht="19" x14ac:dyDescent="0.25">
      <c r="A310">
        <v>0.05</v>
      </c>
      <c r="C310">
        <v>20</v>
      </c>
      <c r="D310">
        <f t="shared" si="63"/>
        <v>0.71</v>
      </c>
      <c r="E310">
        <v>116</v>
      </c>
      <c r="F310" s="34">
        <v>114.44894954</v>
      </c>
      <c r="G310" s="34">
        <v>113.36319822999999</v>
      </c>
      <c r="H310" s="34">
        <v>118.816065790013</v>
      </c>
      <c r="J310">
        <f t="shared" si="62"/>
        <v>1.551050459999999</v>
      </c>
      <c r="K310">
        <f t="shared" si="76"/>
        <v>2.6368017700000053</v>
      </c>
      <c r="L310">
        <f t="shared" si="77"/>
        <v>2.8160657900129991</v>
      </c>
      <c r="N310" s="51">
        <f t="shared" ref="N310:N372" si="78">(F310-$E310)/$E310</f>
        <v>-1.3371124655172406E-2</v>
      </c>
      <c r="O310" s="51">
        <f t="shared" ref="O310:O372" si="79">(G310-$E310)/$E310</f>
        <v>-2.2731049741379357E-2</v>
      </c>
      <c r="P310" s="51">
        <f t="shared" ref="P310:P372" si="80">(H310-$E310)/$E310</f>
        <v>2.4276429224249992E-2</v>
      </c>
    </row>
    <row r="311" spans="1:16" ht="19" x14ac:dyDescent="0.25">
      <c r="A311">
        <v>0.05</v>
      </c>
      <c r="C311">
        <v>20</v>
      </c>
      <c r="D311">
        <f t="shared" si="63"/>
        <v>0.57999999999999996</v>
      </c>
      <c r="E311">
        <v>168</v>
      </c>
      <c r="F311" s="34">
        <v>167.50482067999999</v>
      </c>
      <c r="G311" s="34">
        <v>166.54324163000001</v>
      </c>
      <c r="H311" s="34">
        <v>167.486710000877</v>
      </c>
      <c r="J311">
        <f t="shared" si="62"/>
        <v>0.49517932000000542</v>
      </c>
      <c r="K311">
        <f t="shared" si="76"/>
        <v>1.4567583699999886</v>
      </c>
      <c r="L311">
        <f t="shared" si="77"/>
        <v>0.51328999912300333</v>
      </c>
      <c r="N311" s="51">
        <f t="shared" si="78"/>
        <v>-2.9474959523809845E-3</v>
      </c>
      <c r="O311" s="51">
        <f t="shared" si="79"/>
        <v>-8.6711807738094563E-3</v>
      </c>
      <c r="P311" s="51">
        <f t="shared" si="80"/>
        <v>-3.0552976138274006E-3</v>
      </c>
    </row>
    <row r="312" spans="1:16" ht="19" x14ac:dyDescent="0.25">
      <c r="A312">
        <v>0.05</v>
      </c>
      <c r="C312">
        <v>20</v>
      </c>
      <c r="D312">
        <f t="shared" si="63"/>
        <v>0.51999999999999991</v>
      </c>
      <c r="E312">
        <v>192</v>
      </c>
      <c r="F312" s="34">
        <v>198.11932429000001</v>
      </c>
      <c r="G312" s="34">
        <v>197.41281978999999</v>
      </c>
      <c r="H312" s="34">
        <v>195.658630361196</v>
      </c>
      <c r="J312">
        <f t="shared" si="62"/>
        <v>6.1193242900000087</v>
      </c>
      <c r="K312">
        <f t="shared" si="76"/>
        <v>5.4128197899999861</v>
      </c>
      <c r="L312">
        <f t="shared" si="77"/>
        <v>3.6586303611960034</v>
      </c>
      <c r="N312" s="51">
        <f t="shared" si="78"/>
        <v>3.1871480677083376E-2</v>
      </c>
      <c r="O312" s="51">
        <f t="shared" si="79"/>
        <v>2.8191769739583261E-2</v>
      </c>
      <c r="P312" s="51">
        <f t="shared" si="80"/>
        <v>1.9055366464562518E-2</v>
      </c>
    </row>
    <row r="313" spans="1:16" ht="19" x14ac:dyDescent="0.25">
      <c r="A313">
        <v>0.05</v>
      </c>
      <c r="C313">
        <v>20</v>
      </c>
      <c r="D313">
        <f t="shared" si="63"/>
        <v>0.45</v>
      </c>
      <c r="E313">
        <v>220</v>
      </c>
      <c r="F313" s="34">
        <v>218.04515101000001</v>
      </c>
      <c r="G313" s="34">
        <v>217.57731213</v>
      </c>
      <c r="H313" s="34">
        <v>214.577296890366</v>
      </c>
      <c r="J313">
        <f t="shared" si="62"/>
        <v>1.9548489899999879</v>
      </c>
      <c r="K313">
        <f t="shared" si="76"/>
        <v>2.4226878700000043</v>
      </c>
      <c r="L313">
        <f t="shared" si="77"/>
        <v>5.4227031096339999</v>
      </c>
      <c r="N313" s="51">
        <f t="shared" si="78"/>
        <v>-8.8856772272726727E-3</v>
      </c>
      <c r="O313" s="51">
        <f t="shared" si="79"/>
        <v>-1.1012217590909111E-2</v>
      </c>
      <c r="P313" s="51">
        <f t="shared" si="80"/>
        <v>-2.4648650498336363E-2</v>
      </c>
    </row>
    <row r="314" spans="1:16" ht="19" x14ac:dyDescent="0.25">
      <c r="A314">
        <v>0.05</v>
      </c>
      <c r="C314">
        <v>20</v>
      </c>
      <c r="D314">
        <f t="shared" si="63"/>
        <v>0.41</v>
      </c>
      <c r="E314">
        <v>236</v>
      </c>
      <c r="F314" s="34">
        <v>242.42724102</v>
      </c>
      <c r="G314" s="34">
        <v>242.32979419</v>
      </c>
      <c r="H314" s="34">
        <v>239.05909192100401</v>
      </c>
      <c r="J314">
        <f t="shared" si="62"/>
        <v>6.4272410199999968</v>
      </c>
      <c r="K314">
        <f t="shared" si="76"/>
        <v>6.3297941900000012</v>
      </c>
      <c r="L314">
        <f t="shared" si="77"/>
        <v>3.0590919210040113</v>
      </c>
      <c r="N314" s="51">
        <f t="shared" si="78"/>
        <v>2.7234072118644054E-2</v>
      </c>
      <c r="O314" s="51">
        <f t="shared" si="79"/>
        <v>2.6821161822033902E-2</v>
      </c>
      <c r="P314" s="51">
        <f t="shared" si="80"/>
        <v>1.2962253902559369E-2</v>
      </c>
    </row>
    <row r="315" spans="1:16" ht="19" x14ac:dyDescent="0.25">
      <c r="A315">
        <v>0.05</v>
      </c>
      <c r="C315">
        <v>20</v>
      </c>
      <c r="D315">
        <f t="shared" si="63"/>
        <v>0.35</v>
      </c>
      <c r="E315">
        <v>260</v>
      </c>
      <c r="F315" s="34">
        <v>256.7842119</v>
      </c>
      <c r="G315" s="34">
        <v>256.94537063000001</v>
      </c>
      <c r="H315" s="34">
        <v>254.649266458646</v>
      </c>
      <c r="J315">
        <f t="shared" si="62"/>
        <v>3.2157880999999975</v>
      </c>
      <c r="K315">
        <f t="shared" si="76"/>
        <v>3.0546293699999865</v>
      </c>
      <c r="L315">
        <f t="shared" si="77"/>
        <v>5.3507335413540034</v>
      </c>
      <c r="N315" s="51">
        <f t="shared" si="78"/>
        <v>-1.236841576923076E-2</v>
      </c>
      <c r="O315" s="51">
        <f t="shared" si="79"/>
        <v>-1.1748574499999947E-2</v>
      </c>
      <c r="P315" s="51">
        <f t="shared" si="80"/>
        <v>-2.0579744389823091E-2</v>
      </c>
    </row>
    <row r="316" spans="1:16" ht="19" x14ac:dyDescent="0.25">
      <c r="A316">
        <v>0.05</v>
      </c>
      <c r="C316">
        <v>20</v>
      </c>
      <c r="D316">
        <f t="shared" si="63"/>
        <v>0.3</v>
      </c>
      <c r="E316">
        <v>280</v>
      </c>
      <c r="F316" s="34">
        <v>272.94871878999999</v>
      </c>
      <c r="G316" s="34">
        <v>273.43711517000003</v>
      </c>
      <c r="H316" s="34">
        <v>274.00206733141601</v>
      </c>
      <c r="J316">
        <f t="shared" si="62"/>
        <v>7.0512812100000133</v>
      </c>
      <c r="K316">
        <f t="shared" si="76"/>
        <v>6.5628848299999731</v>
      </c>
      <c r="L316">
        <f t="shared" si="77"/>
        <v>5.9979326685839851</v>
      </c>
      <c r="N316" s="51">
        <f t="shared" si="78"/>
        <v>-2.5183147178571477E-2</v>
      </c>
      <c r="O316" s="51">
        <f t="shared" si="79"/>
        <v>-2.3438874392857047E-2</v>
      </c>
      <c r="P316" s="51">
        <f t="shared" si="80"/>
        <v>-2.142118810208566E-2</v>
      </c>
    </row>
    <row r="317" spans="1:16" ht="19" x14ac:dyDescent="0.25">
      <c r="A317">
        <v>0.05</v>
      </c>
      <c r="C317">
        <v>20</v>
      </c>
      <c r="D317">
        <f t="shared" si="63"/>
        <v>0.29499999999999993</v>
      </c>
      <c r="E317">
        <v>282</v>
      </c>
      <c r="F317" s="34">
        <v>284.90519637</v>
      </c>
      <c r="G317" s="34">
        <v>285.66030151000001</v>
      </c>
      <c r="H317" s="34">
        <v>290.38293289965799</v>
      </c>
      <c r="J317">
        <f t="shared" si="62"/>
        <v>2.9051963699999988</v>
      </c>
      <c r="K317">
        <f t="shared" si="76"/>
        <v>3.6603015100000107</v>
      </c>
      <c r="L317">
        <f t="shared" si="77"/>
        <v>8.3829328996579875</v>
      </c>
      <c r="N317" s="51">
        <f t="shared" si="78"/>
        <v>1.0302114787234038E-2</v>
      </c>
      <c r="O317" s="51">
        <f t="shared" si="79"/>
        <v>1.297979258865252E-2</v>
      </c>
      <c r="P317" s="51">
        <f t="shared" si="80"/>
        <v>2.9726712410134706E-2</v>
      </c>
    </row>
    <row r="318" spans="1:16" x14ac:dyDescent="0.2">
      <c r="A318">
        <v>0.05</v>
      </c>
      <c r="C318">
        <v>30</v>
      </c>
      <c r="D318">
        <f t="shared" si="63"/>
        <v>1</v>
      </c>
      <c r="E318">
        <v>0</v>
      </c>
      <c r="F318">
        <v>0</v>
      </c>
      <c r="G318">
        <v>0</v>
      </c>
      <c r="H318">
        <v>0</v>
      </c>
      <c r="J318">
        <f t="shared" si="62"/>
        <v>0</v>
      </c>
      <c r="K318">
        <f t="shared" si="76"/>
        <v>0</v>
      </c>
      <c r="L318">
        <f t="shared" si="77"/>
        <v>0</v>
      </c>
    </row>
    <row r="319" spans="1:16" ht="19" x14ac:dyDescent="0.25">
      <c r="A319">
        <v>0.05</v>
      </c>
      <c r="C319">
        <v>30</v>
      </c>
      <c r="D319">
        <f t="shared" si="63"/>
        <v>0.69</v>
      </c>
      <c r="E319">
        <v>186</v>
      </c>
      <c r="F319" s="34">
        <v>160.36182740999999</v>
      </c>
      <c r="G319" s="34">
        <v>166.41707371999999</v>
      </c>
      <c r="H319" s="34">
        <v>173.97240633190501</v>
      </c>
      <c r="J319">
        <f t="shared" si="62"/>
        <v>25.638172590000011</v>
      </c>
      <c r="K319">
        <f t="shared" si="76"/>
        <v>19.582926280000009</v>
      </c>
      <c r="L319">
        <f t="shared" si="77"/>
        <v>12.027593668094994</v>
      </c>
      <c r="N319" s="51">
        <f t="shared" si="78"/>
        <v>-0.13783963758064521</v>
      </c>
      <c r="O319" s="51">
        <f t="shared" si="79"/>
        <v>-0.10528454989247317</v>
      </c>
      <c r="P319" s="51">
        <f t="shared" si="80"/>
        <v>-6.4664482086532221E-2</v>
      </c>
    </row>
    <row r="320" spans="1:16" ht="19" x14ac:dyDescent="0.25">
      <c r="A320">
        <v>0.05</v>
      </c>
      <c r="C320">
        <v>30</v>
      </c>
      <c r="D320">
        <f t="shared" si="63"/>
        <v>0.6</v>
      </c>
      <c r="E320">
        <v>240</v>
      </c>
      <c r="F320" s="34">
        <v>236.53089419</v>
      </c>
      <c r="G320" s="34">
        <v>241.41241991000001</v>
      </c>
      <c r="H320" s="34">
        <v>242.49990759444799</v>
      </c>
      <c r="J320">
        <f t="shared" si="62"/>
        <v>3.4691058100000021</v>
      </c>
      <c r="K320">
        <f t="shared" si="76"/>
        <v>1.4124199100000112</v>
      </c>
      <c r="L320">
        <f t="shared" si="77"/>
        <v>2.4999075944479898</v>
      </c>
      <c r="N320" s="51">
        <f t="shared" si="78"/>
        <v>-1.4454607541666675E-2</v>
      </c>
      <c r="O320" s="51">
        <f t="shared" si="79"/>
        <v>5.8850829583333803E-3</v>
      </c>
      <c r="P320" s="51">
        <f t="shared" si="80"/>
        <v>1.041628164353329E-2</v>
      </c>
    </row>
    <row r="321" spans="1:16" ht="19" x14ac:dyDescent="0.25">
      <c r="A321">
        <v>0.05</v>
      </c>
      <c r="C321">
        <v>30</v>
      </c>
      <c r="D321">
        <f t="shared" si="63"/>
        <v>0.52999999999999992</v>
      </c>
      <c r="E321">
        <v>282</v>
      </c>
      <c r="F321" s="34">
        <v>281.02486082000001</v>
      </c>
      <c r="G321" s="34">
        <v>284.08668578999999</v>
      </c>
      <c r="H321" s="34">
        <v>281.568740848179</v>
      </c>
      <c r="J321">
        <f t="shared" si="62"/>
        <v>0.97513917999998512</v>
      </c>
      <c r="K321">
        <f t="shared" si="76"/>
        <v>2.08668578999999</v>
      </c>
      <c r="L321">
        <f t="shared" si="77"/>
        <v>0.43125915182099561</v>
      </c>
      <c r="N321" s="51">
        <f t="shared" si="78"/>
        <v>-3.4579403546098762E-3</v>
      </c>
      <c r="O321" s="51">
        <f t="shared" si="79"/>
        <v>7.3995949999999646E-3</v>
      </c>
      <c r="P321" s="51">
        <f t="shared" si="80"/>
        <v>-1.529287772414878E-3</v>
      </c>
    </row>
    <row r="322" spans="1:16" ht="19" x14ac:dyDescent="0.25">
      <c r="A322">
        <v>0.05</v>
      </c>
      <c r="C322">
        <v>30</v>
      </c>
      <c r="D322">
        <f t="shared" si="63"/>
        <v>0.5</v>
      </c>
      <c r="E322">
        <v>300</v>
      </c>
      <c r="F322" s="34">
        <v>310.20089818000002</v>
      </c>
      <c r="G322" s="34">
        <v>311.62996637999998</v>
      </c>
      <c r="H322" s="34">
        <v>307.56951529921702</v>
      </c>
      <c r="J322">
        <f t="shared" si="62"/>
        <v>10.200898180000024</v>
      </c>
      <c r="K322">
        <f t="shared" si="76"/>
        <v>11.629966379999985</v>
      </c>
      <c r="L322">
        <f t="shared" si="77"/>
        <v>7.5695152992170165</v>
      </c>
      <c r="N322" s="51">
        <f t="shared" si="78"/>
        <v>3.4002993933333413E-2</v>
      </c>
      <c r="O322" s="51">
        <f t="shared" si="79"/>
        <v>3.8766554599999947E-2</v>
      </c>
      <c r="P322" s="51">
        <f t="shared" si="80"/>
        <v>2.523171766405672E-2</v>
      </c>
    </row>
    <row r="323" spans="1:16" ht="19" x14ac:dyDescent="0.25">
      <c r="A323">
        <v>0.05</v>
      </c>
      <c r="C323">
        <v>30</v>
      </c>
      <c r="D323">
        <f t="shared" si="63"/>
        <v>0.45</v>
      </c>
      <c r="E323">
        <v>330</v>
      </c>
      <c r="F323" s="34">
        <v>346.13687306999998</v>
      </c>
      <c r="G323" s="34">
        <v>345.08750780000003</v>
      </c>
      <c r="H323" s="34">
        <v>340.92569891942702</v>
      </c>
      <c r="J323">
        <f t="shared" si="62"/>
        <v>16.136873069999979</v>
      </c>
      <c r="K323">
        <f t="shared" si="76"/>
        <v>15.087507800000026</v>
      </c>
      <c r="L323">
        <f t="shared" si="77"/>
        <v>10.92569891942702</v>
      </c>
      <c r="N323" s="51">
        <f t="shared" si="78"/>
        <v>4.8899615363636302E-2</v>
      </c>
      <c r="O323" s="51">
        <f t="shared" si="79"/>
        <v>4.5719720606060686E-2</v>
      </c>
      <c r="P323" s="51">
        <f t="shared" si="80"/>
        <v>3.3108178543718246E-2</v>
      </c>
    </row>
    <row r="324" spans="1:16" ht="19" x14ac:dyDescent="0.25">
      <c r="A324">
        <v>0.05</v>
      </c>
      <c r="C324">
        <v>30</v>
      </c>
      <c r="D324">
        <f t="shared" si="63"/>
        <v>0.41000000000000003</v>
      </c>
      <c r="E324">
        <v>354</v>
      </c>
      <c r="F324" s="34">
        <v>367.41915428999999</v>
      </c>
      <c r="G324" s="34">
        <v>364.66318222000001</v>
      </c>
      <c r="H324" s="34">
        <v>361.97973060024401</v>
      </c>
      <c r="J324">
        <f t="shared" ref="J324:J387" si="81">ABS(F324-$E324)</f>
        <v>13.419154289999994</v>
      </c>
      <c r="K324">
        <f t="shared" si="76"/>
        <v>10.66318222000001</v>
      </c>
      <c r="L324">
        <f t="shared" si="77"/>
        <v>7.9797306002440109</v>
      </c>
      <c r="N324" s="51">
        <f t="shared" si="78"/>
        <v>3.7907215508474562E-2</v>
      </c>
      <c r="O324" s="51">
        <f t="shared" si="79"/>
        <v>3.0121983672316412E-2</v>
      </c>
      <c r="P324" s="51">
        <f t="shared" si="80"/>
        <v>2.2541611865096078E-2</v>
      </c>
    </row>
    <row r="325" spans="1:16" ht="19" x14ac:dyDescent="0.25">
      <c r="A325">
        <v>0.05</v>
      </c>
      <c r="C325">
        <v>30</v>
      </c>
      <c r="D325">
        <f t="shared" si="63"/>
        <v>0.31999999999999995</v>
      </c>
      <c r="E325">
        <v>408</v>
      </c>
      <c r="F325" s="34">
        <v>391.48997847999999</v>
      </c>
      <c r="G325" s="34">
        <v>386.59334573000001</v>
      </c>
      <c r="H325" s="34">
        <v>387.87105687729502</v>
      </c>
      <c r="J325">
        <f t="shared" si="81"/>
        <v>16.510021520000009</v>
      </c>
      <c r="K325">
        <f t="shared" si="76"/>
        <v>21.40665426999999</v>
      </c>
      <c r="L325">
        <f t="shared" si="77"/>
        <v>20.128943122704982</v>
      </c>
      <c r="N325" s="51">
        <f t="shared" si="78"/>
        <v>-4.0465739019607865E-2</v>
      </c>
      <c r="O325" s="51">
        <f t="shared" si="79"/>
        <v>-5.2467289877450952E-2</v>
      </c>
      <c r="P325" s="51">
        <f t="shared" si="80"/>
        <v>-4.9335644908590638E-2</v>
      </c>
    </row>
    <row r="326" spans="1:16" ht="19" x14ac:dyDescent="0.25">
      <c r="A326">
        <v>0.05</v>
      </c>
      <c r="C326">
        <v>30</v>
      </c>
      <c r="D326">
        <f t="shared" si="63"/>
        <v>0.31999999999999995</v>
      </c>
      <c r="E326">
        <v>408</v>
      </c>
      <c r="F326" s="34">
        <v>409.36939232999998</v>
      </c>
      <c r="G326" s="34">
        <v>402.74003534000002</v>
      </c>
      <c r="H326" s="34">
        <v>409.512117398474</v>
      </c>
      <c r="J326">
        <f t="shared" si="81"/>
        <v>1.3693923299999824</v>
      </c>
      <c r="K326">
        <f t="shared" si="76"/>
        <v>5.2599646599999801</v>
      </c>
      <c r="L326">
        <f t="shared" si="77"/>
        <v>1.5121173984740039</v>
      </c>
      <c r="N326" s="51">
        <f t="shared" si="78"/>
        <v>3.356353749999957E-3</v>
      </c>
      <c r="O326" s="51">
        <f t="shared" si="79"/>
        <v>-1.2892070245097991E-2</v>
      </c>
      <c r="P326" s="51">
        <f t="shared" si="80"/>
        <v>3.7061700942990295E-3</v>
      </c>
    </row>
    <row r="327" spans="1:16" x14ac:dyDescent="0.2">
      <c r="A327">
        <v>0.05</v>
      </c>
      <c r="C327">
        <v>40</v>
      </c>
      <c r="D327">
        <f t="shared" si="63"/>
        <v>1</v>
      </c>
      <c r="E327">
        <v>0</v>
      </c>
      <c r="F327">
        <v>0</v>
      </c>
      <c r="G327">
        <v>0</v>
      </c>
      <c r="H327">
        <v>0</v>
      </c>
      <c r="J327">
        <f t="shared" si="81"/>
        <v>0</v>
      </c>
      <c r="K327">
        <f t="shared" si="76"/>
        <v>0</v>
      </c>
      <c r="L327">
        <f t="shared" si="77"/>
        <v>0</v>
      </c>
    </row>
    <row r="328" spans="1:16" ht="19" x14ac:dyDescent="0.25">
      <c r="A328">
        <v>0.05</v>
      </c>
      <c r="C328">
        <v>40</v>
      </c>
      <c r="D328">
        <f t="shared" si="63"/>
        <v>0.72</v>
      </c>
      <c r="E328">
        <v>224</v>
      </c>
      <c r="F328" s="34">
        <v>191.93433418999999</v>
      </c>
      <c r="G328" s="34">
        <v>199.52435287</v>
      </c>
      <c r="H328" s="34">
        <v>208.69573896601699</v>
      </c>
      <c r="J328">
        <f t="shared" si="81"/>
        <v>32.065665810000013</v>
      </c>
      <c r="K328">
        <f t="shared" si="76"/>
        <v>24.475647129999999</v>
      </c>
      <c r="L328">
        <f t="shared" si="77"/>
        <v>15.304261033983011</v>
      </c>
      <c r="N328" s="51">
        <f t="shared" si="78"/>
        <v>-0.14315029379464292</v>
      </c>
      <c r="O328" s="51">
        <f t="shared" si="79"/>
        <v>-0.10926628183035714</v>
      </c>
      <c r="P328" s="51">
        <f t="shared" si="80"/>
        <v>-6.8322593901709874E-2</v>
      </c>
    </row>
    <row r="329" spans="1:16" ht="19" x14ac:dyDescent="0.25">
      <c r="A329">
        <v>0.05</v>
      </c>
      <c r="C329">
        <v>40</v>
      </c>
      <c r="D329">
        <f t="shared" si="63"/>
        <v>0.61999999999999988</v>
      </c>
      <c r="E329">
        <v>304</v>
      </c>
      <c r="F329" s="34">
        <v>288.88860533000002</v>
      </c>
      <c r="G329" s="34">
        <v>295.22219933999997</v>
      </c>
      <c r="H329" s="34">
        <v>297.11570339345002</v>
      </c>
      <c r="J329">
        <f t="shared" si="81"/>
        <v>15.111394669999981</v>
      </c>
      <c r="K329">
        <f t="shared" si="76"/>
        <v>8.7778006600000253</v>
      </c>
      <c r="L329">
        <f t="shared" si="77"/>
        <v>6.8842966065499809</v>
      </c>
      <c r="N329" s="51">
        <f t="shared" si="78"/>
        <v>-4.9708535098684149E-2</v>
      </c>
      <c r="O329" s="51">
        <f t="shared" si="79"/>
        <v>-2.8874344276315873E-2</v>
      </c>
      <c r="P329" s="51">
        <f t="shared" si="80"/>
        <v>-2.2645712521545989E-2</v>
      </c>
    </row>
    <row r="330" spans="1:16" ht="19" x14ac:dyDescent="0.25">
      <c r="A330">
        <v>0.05</v>
      </c>
      <c r="C330">
        <v>40</v>
      </c>
      <c r="D330">
        <f t="shared" si="63"/>
        <v>0.57999999999999996</v>
      </c>
      <c r="E330">
        <v>336</v>
      </c>
      <c r="F330" s="34">
        <v>347.38094818000002</v>
      </c>
      <c r="G330" s="34">
        <v>351.40339105999999</v>
      </c>
      <c r="H330" s="34">
        <v>348.81190249854001</v>
      </c>
      <c r="J330">
        <f t="shared" si="81"/>
        <v>11.380948180000019</v>
      </c>
      <c r="K330">
        <f t="shared" si="76"/>
        <v>15.40339105999999</v>
      </c>
      <c r="L330">
        <f t="shared" si="77"/>
        <v>12.811902498540007</v>
      </c>
      <c r="N330" s="51">
        <f t="shared" si="78"/>
        <v>3.3871869583333387E-2</v>
      </c>
      <c r="O330" s="51">
        <f t="shared" si="79"/>
        <v>4.5843425773809496E-2</v>
      </c>
      <c r="P330" s="51">
        <f t="shared" si="80"/>
        <v>3.8130662198035736E-2</v>
      </c>
    </row>
    <row r="331" spans="1:16" ht="19" x14ac:dyDescent="0.25">
      <c r="A331">
        <v>0.05</v>
      </c>
      <c r="C331">
        <v>40</v>
      </c>
      <c r="D331">
        <f t="shared" si="63"/>
        <v>0.53</v>
      </c>
      <c r="E331">
        <v>376</v>
      </c>
      <c r="F331" s="34">
        <v>386.51000196000001</v>
      </c>
      <c r="G331" s="34">
        <v>388.35570412999999</v>
      </c>
      <c r="H331" s="34">
        <v>383.66183916456703</v>
      </c>
      <c r="J331">
        <f t="shared" si="81"/>
        <v>10.510001960000011</v>
      </c>
      <c r="K331">
        <f t="shared" si="76"/>
        <v>12.355704129999992</v>
      </c>
      <c r="L331">
        <f t="shared" si="77"/>
        <v>7.6618391645670272</v>
      </c>
      <c r="N331" s="51">
        <f t="shared" si="78"/>
        <v>2.7952132872340454E-2</v>
      </c>
      <c r="O331" s="51">
        <f t="shared" si="79"/>
        <v>3.2860915239361681E-2</v>
      </c>
      <c r="P331" s="51">
        <f t="shared" si="80"/>
        <v>2.0377231820656986E-2</v>
      </c>
    </row>
    <row r="332" spans="1:16" ht="19" x14ac:dyDescent="0.25">
      <c r="A332">
        <v>0.05</v>
      </c>
      <c r="C332">
        <v>40</v>
      </c>
      <c r="D332">
        <f t="shared" si="63"/>
        <v>0.48</v>
      </c>
      <c r="E332">
        <v>416</v>
      </c>
      <c r="F332" s="34">
        <v>435.57302777000001</v>
      </c>
      <c r="G332" s="34">
        <v>433.99282406999998</v>
      </c>
      <c r="H332" s="34">
        <v>428.81888363389697</v>
      </c>
      <c r="J332">
        <f t="shared" si="81"/>
        <v>19.57302777000001</v>
      </c>
      <c r="K332">
        <f t="shared" si="76"/>
        <v>17.992824069999983</v>
      </c>
      <c r="L332">
        <f t="shared" si="77"/>
        <v>12.818883633896974</v>
      </c>
      <c r="N332" s="51">
        <f t="shared" si="78"/>
        <v>4.7050547524038484E-2</v>
      </c>
      <c r="O332" s="51">
        <f t="shared" si="79"/>
        <v>4.3251980937499962E-2</v>
      </c>
      <c r="P332" s="51">
        <f t="shared" si="80"/>
        <v>3.0814624119944647E-2</v>
      </c>
    </row>
    <row r="333" spans="1:16" ht="19" x14ac:dyDescent="0.25">
      <c r="A333">
        <v>0.05</v>
      </c>
      <c r="C333">
        <v>40</v>
      </c>
      <c r="D333">
        <f t="shared" si="63"/>
        <v>0.43</v>
      </c>
      <c r="E333">
        <v>456</v>
      </c>
      <c r="F333" s="34">
        <v>465.09208947000002</v>
      </c>
      <c r="G333" s="34">
        <v>461.08471183</v>
      </c>
      <c r="H333" s="34">
        <v>457.54118199849398</v>
      </c>
      <c r="J333">
        <f t="shared" si="81"/>
        <v>9.092089470000019</v>
      </c>
      <c r="K333">
        <f t="shared" si="76"/>
        <v>5.0847118300000034</v>
      </c>
      <c r="L333">
        <f t="shared" si="77"/>
        <v>1.5411819984939825</v>
      </c>
      <c r="N333" s="51">
        <f t="shared" si="78"/>
        <v>1.9938792697368462E-2</v>
      </c>
      <c r="O333" s="51">
        <f t="shared" si="79"/>
        <v>1.1150683837719305E-2</v>
      </c>
      <c r="P333" s="51">
        <f t="shared" si="80"/>
        <v>3.3797850844166284E-3</v>
      </c>
    </row>
    <row r="334" spans="1:16" ht="19" x14ac:dyDescent="0.25">
      <c r="A334">
        <v>0.05</v>
      </c>
      <c r="C334">
        <v>40</v>
      </c>
      <c r="D334">
        <f t="shared" si="63"/>
        <v>0.36999999999999994</v>
      </c>
      <c r="E334">
        <v>504</v>
      </c>
      <c r="F334" s="34">
        <v>498.90306838999999</v>
      </c>
      <c r="G334" s="34">
        <v>491.78421175</v>
      </c>
      <c r="H334" s="34">
        <v>493.04589050706602</v>
      </c>
      <c r="J334">
        <f t="shared" si="81"/>
        <v>5.0969316100000128</v>
      </c>
      <c r="K334">
        <f t="shared" si="76"/>
        <v>12.215788250000003</v>
      </c>
      <c r="L334">
        <f t="shared" si="77"/>
        <v>10.954109492933981</v>
      </c>
      <c r="N334" s="51">
        <f t="shared" si="78"/>
        <v>-1.0112959543650818E-2</v>
      </c>
      <c r="O334" s="51">
        <f t="shared" si="79"/>
        <v>-2.4237675099206355E-2</v>
      </c>
      <c r="P334" s="51">
        <f t="shared" si="80"/>
        <v>-2.1734344232011867E-2</v>
      </c>
    </row>
    <row r="335" spans="1:16" ht="19" x14ac:dyDescent="0.25">
      <c r="A335">
        <v>0.05</v>
      </c>
      <c r="C335">
        <v>40</v>
      </c>
      <c r="D335">
        <f t="shared" si="63"/>
        <v>0.33999999999999997</v>
      </c>
      <c r="E335">
        <v>528</v>
      </c>
      <c r="F335" s="34">
        <v>524.31390161000002</v>
      </c>
      <c r="G335" s="34">
        <v>514.62715264999997</v>
      </c>
      <c r="H335" s="34">
        <v>522.83180681653903</v>
      </c>
      <c r="J335">
        <f t="shared" si="81"/>
        <v>3.6860983899999837</v>
      </c>
      <c r="K335">
        <f t="shared" si="76"/>
        <v>13.372847350000029</v>
      </c>
      <c r="L335">
        <f t="shared" si="77"/>
        <v>5.1681931834609713</v>
      </c>
      <c r="N335" s="51">
        <f t="shared" si="78"/>
        <v>-6.9812469507575447E-3</v>
      </c>
      <c r="O335" s="51">
        <f t="shared" si="79"/>
        <v>-2.5327362405303085E-2</v>
      </c>
      <c r="P335" s="51">
        <f t="shared" si="80"/>
        <v>-9.7882446656457796E-3</v>
      </c>
    </row>
    <row r="336" spans="1:16" x14ac:dyDescent="0.2">
      <c r="A336">
        <v>0.05</v>
      </c>
      <c r="C336">
        <v>50</v>
      </c>
      <c r="D336">
        <f t="shared" ref="D336:D399" si="82">(C336-A336*E336)/C336</f>
        <v>1</v>
      </c>
      <c r="E336">
        <v>0</v>
      </c>
      <c r="F336">
        <v>0</v>
      </c>
      <c r="G336">
        <v>0</v>
      </c>
      <c r="H336">
        <v>0</v>
      </c>
      <c r="J336">
        <f t="shared" si="81"/>
        <v>0</v>
      </c>
      <c r="K336">
        <f t="shared" si="76"/>
        <v>0</v>
      </c>
      <c r="L336">
        <f t="shared" si="77"/>
        <v>0</v>
      </c>
    </row>
    <row r="337" spans="1:16" ht="19" x14ac:dyDescent="0.25">
      <c r="A337">
        <v>0.05</v>
      </c>
      <c r="C337">
        <v>50</v>
      </c>
      <c r="D337">
        <f t="shared" si="82"/>
        <v>0.71</v>
      </c>
      <c r="E337">
        <v>290</v>
      </c>
      <c r="F337" s="34">
        <v>221.94630154999999</v>
      </c>
      <c r="G337" s="34">
        <v>238.10899461</v>
      </c>
      <c r="H337" s="34">
        <v>248.679731270487</v>
      </c>
      <c r="J337">
        <f t="shared" si="81"/>
        <v>68.053698450000013</v>
      </c>
      <c r="K337">
        <f t="shared" si="76"/>
        <v>51.891005390000004</v>
      </c>
      <c r="L337">
        <f t="shared" si="77"/>
        <v>41.320268729513003</v>
      </c>
      <c r="N337" s="51">
        <f t="shared" si="78"/>
        <v>-0.23466792568965522</v>
      </c>
      <c r="O337" s="51">
        <f t="shared" si="79"/>
        <v>-0.17893450134482761</v>
      </c>
      <c r="P337" s="51">
        <f t="shared" si="80"/>
        <v>-0.14248368527418276</v>
      </c>
    </row>
    <row r="338" spans="1:16" ht="19" x14ac:dyDescent="0.25">
      <c r="A338">
        <v>0.05</v>
      </c>
      <c r="C338">
        <v>50</v>
      </c>
      <c r="D338">
        <f t="shared" si="82"/>
        <v>0.65</v>
      </c>
      <c r="E338">
        <v>350</v>
      </c>
      <c r="F338" s="34">
        <v>338.04499374</v>
      </c>
      <c r="G338" s="34">
        <v>352.01038729999999</v>
      </c>
      <c r="H338" s="34">
        <v>354.244258688809</v>
      </c>
      <c r="J338">
        <f t="shared" si="81"/>
        <v>11.955006260000005</v>
      </c>
      <c r="K338">
        <f t="shared" si="76"/>
        <v>2.0103872999999908</v>
      </c>
      <c r="L338">
        <f t="shared" si="77"/>
        <v>4.2442586888089977</v>
      </c>
      <c r="N338" s="51">
        <f t="shared" si="78"/>
        <v>-3.4157160742857157E-2</v>
      </c>
      <c r="O338" s="51">
        <f t="shared" si="79"/>
        <v>5.7439637142856883E-3</v>
      </c>
      <c r="P338" s="51">
        <f t="shared" si="80"/>
        <v>1.2126453396597136E-2</v>
      </c>
    </row>
    <row r="339" spans="1:16" ht="19" x14ac:dyDescent="0.25">
      <c r="A339">
        <v>0.05</v>
      </c>
      <c r="C339">
        <v>50</v>
      </c>
      <c r="D339">
        <f t="shared" si="82"/>
        <v>0.61</v>
      </c>
      <c r="E339">
        <v>390</v>
      </c>
      <c r="F339" s="34">
        <v>409.43613592999998</v>
      </c>
      <c r="G339" s="34">
        <v>418.78714356</v>
      </c>
      <c r="H339" s="34">
        <v>415.926276760159</v>
      </c>
      <c r="J339">
        <f t="shared" si="81"/>
        <v>19.436135929999978</v>
      </c>
      <c r="K339">
        <f t="shared" ref="K339:K402" si="83">ABS(G339-$E339)</f>
        <v>28.787143560000004</v>
      </c>
      <c r="L339">
        <f t="shared" ref="L339:L402" si="84">ABS(H339-$E339)</f>
        <v>25.926276760158999</v>
      </c>
      <c r="N339" s="51">
        <f t="shared" si="78"/>
        <v>4.9836245974358914E-2</v>
      </c>
      <c r="O339" s="51">
        <f t="shared" si="79"/>
        <v>7.381318861538462E-2</v>
      </c>
      <c r="P339" s="51">
        <f t="shared" si="80"/>
        <v>6.6477632718356411E-2</v>
      </c>
    </row>
    <row r="340" spans="1:16" ht="19" x14ac:dyDescent="0.25">
      <c r="A340">
        <v>0.05</v>
      </c>
      <c r="C340">
        <v>50</v>
      </c>
      <c r="D340">
        <f t="shared" si="82"/>
        <v>0.55000000000000004</v>
      </c>
      <c r="E340">
        <v>450</v>
      </c>
      <c r="F340" s="34">
        <v>457.77443461000001</v>
      </c>
      <c r="G340" s="34">
        <v>462.67181914999998</v>
      </c>
      <c r="H340" s="34">
        <v>457.456969692661</v>
      </c>
      <c r="J340">
        <f t="shared" si="81"/>
        <v>7.7744346100000143</v>
      </c>
      <c r="K340">
        <f t="shared" si="83"/>
        <v>12.671819149999976</v>
      </c>
      <c r="L340">
        <f t="shared" si="84"/>
        <v>7.456969692661005</v>
      </c>
      <c r="N340" s="51">
        <f t="shared" si="78"/>
        <v>1.7276521355555588E-2</v>
      </c>
      <c r="O340" s="51">
        <f t="shared" si="79"/>
        <v>2.8159598111111059E-2</v>
      </c>
      <c r="P340" s="51">
        <f t="shared" si="80"/>
        <v>1.6571043761468899E-2</v>
      </c>
    </row>
    <row r="341" spans="1:16" ht="19" x14ac:dyDescent="0.25">
      <c r="A341">
        <v>0.05</v>
      </c>
      <c r="C341">
        <v>50</v>
      </c>
      <c r="D341">
        <f t="shared" si="82"/>
        <v>0.5</v>
      </c>
      <c r="E341">
        <v>500</v>
      </c>
      <c r="F341" s="34">
        <v>519.05432905999999</v>
      </c>
      <c r="G341" s="34">
        <v>516.83044551</v>
      </c>
      <c r="H341" s="34">
        <v>511.15838172263199</v>
      </c>
      <c r="J341">
        <f t="shared" si="81"/>
        <v>19.054329059999986</v>
      </c>
      <c r="K341">
        <f t="shared" si="83"/>
        <v>16.830445510000004</v>
      </c>
      <c r="L341">
        <f t="shared" si="84"/>
        <v>11.158381722631987</v>
      </c>
      <c r="N341" s="51">
        <f t="shared" si="78"/>
        <v>3.8108658119999972E-2</v>
      </c>
      <c r="O341" s="51">
        <f t="shared" si="79"/>
        <v>3.3660891020000007E-2</v>
      </c>
      <c r="P341" s="51">
        <f t="shared" si="80"/>
        <v>2.2316763445263975E-2</v>
      </c>
    </row>
    <row r="342" spans="1:16" ht="19" x14ac:dyDescent="0.25">
      <c r="A342">
        <v>0.05</v>
      </c>
      <c r="C342">
        <v>50</v>
      </c>
      <c r="D342">
        <f t="shared" si="82"/>
        <v>0.46</v>
      </c>
      <c r="E342">
        <v>540</v>
      </c>
      <c r="F342" s="34">
        <v>556.28802879</v>
      </c>
      <c r="G342" s="34">
        <v>548.96004669000001</v>
      </c>
      <c r="H342" s="34">
        <v>545.21120679398098</v>
      </c>
      <c r="J342">
        <f t="shared" si="81"/>
        <v>16.288028789999998</v>
      </c>
      <c r="K342">
        <f t="shared" si="83"/>
        <v>8.9600466900000129</v>
      </c>
      <c r="L342">
        <f t="shared" si="84"/>
        <v>5.2112067939809776</v>
      </c>
      <c r="N342" s="51">
        <f t="shared" si="78"/>
        <v>3.0163016277777774E-2</v>
      </c>
      <c r="O342" s="51">
        <f t="shared" si="79"/>
        <v>1.659267905555558E-2</v>
      </c>
      <c r="P342" s="51">
        <f t="shared" si="80"/>
        <v>9.6503829518166245E-3</v>
      </c>
    </row>
    <row r="343" spans="1:16" ht="19" x14ac:dyDescent="0.25">
      <c r="A343">
        <v>0.05</v>
      </c>
      <c r="C343">
        <v>50</v>
      </c>
      <c r="D343">
        <f t="shared" si="82"/>
        <v>0.42</v>
      </c>
      <c r="E343">
        <v>580</v>
      </c>
      <c r="F343" s="34">
        <v>599.27635299999997</v>
      </c>
      <c r="G343" s="34">
        <v>585.34922895</v>
      </c>
      <c r="H343" s="34">
        <v>587.12766174807405</v>
      </c>
      <c r="J343">
        <f t="shared" si="81"/>
        <v>19.276352999999972</v>
      </c>
      <c r="K343">
        <f t="shared" si="83"/>
        <v>5.349228949999997</v>
      </c>
      <c r="L343">
        <f t="shared" si="84"/>
        <v>7.127661748074047</v>
      </c>
      <c r="N343" s="51">
        <f t="shared" si="78"/>
        <v>3.32350913793103E-2</v>
      </c>
      <c r="O343" s="51">
        <f t="shared" si="79"/>
        <v>9.2228085344827539E-3</v>
      </c>
      <c r="P343" s="51">
        <f t="shared" si="80"/>
        <v>1.2289071979438012E-2</v>
      </c>
    </row>
    <row r="344" spans="1:16" s="26" customFormat="1" ht="20" thickBot="1" x14ac:dyDescent="0.3">
      <c r="A344">
        <v>0.05</v>
      </c>
      <c r="C344">
        <v>50</v>
      </c>
      <c r="D344">
        <f t="shared" si="82"/>
        <v>0.35</v>
      </c>
      <c r="E344" s="26">
        <v>650</v>
      </c>
      <c r="F344" s="56">
        <v>631.82684969000002</v>
      </c>
      <c r="G344" s="56">
        <v>612.41276462999997</v>
      </c>
      <c r="H344" s="56">
        <v>622.06041094605303</v>
      </c>
      <c r="J344">
        <f t="shared" si="81"/>
        <v>18.173150309999983</v>
      </c>
      <c r="K344">
        <f t="shared" si="83"/>
        <v>37.58723537000003</v>
      </c>
      <c r="L344">
        <f t="shared" si="84"/>
        <v>27.939589053946975</v>
      </c>
      <c r="M344"/>
      <c r="N344" s="51">
        <f t="shared" si="78"/>
        <v>-2.7958692784615359E-2</v>
      </c>
      <c r="O344" s="51">
        <f t="shared" si="79"/>
        <v>-5.7826515953846198E-2</v>
      </c>
      <c r="P344" s="51">
        <f t="shared" si="80"/>
        <v>-4.2983983159918422E-2</v>
      </c>
    </row>
    <row r="345" spans="1:16" x14ac:dyDescent="0.2">
      <c r="A345">
        <v>1</v>
      </c>
      <c r="B345" t="s">
        <v>30</v>
      </c>
      <c r="C345">
        <v>50</v>
      </c>
      <c r="D345">
        <f t="shared" si="82"/>
        <v>1</v>
      </c>
      <c r="E345">
        <v>0</v>
      </c>
      <c r="F345">
        <v>0</v>
      </c>
      <c r="G345">
        <v>0</v>
      </c>
      <c r="H345">
        <v>0</v>
      </c>
      <c r="J345">
        <f t="shared" si="81"/>
        <v>0</v>
      </c>
      <c r="K345">
        <f t="shared" si="83"/>
        <v>0</v>
      </c>
      <c r="L345">
        <f t="shared" si="84"/>
        <v>0</v>
      </c>
    </row>
    <row r="346" spans="1:16" ht="19" x14ac:dyDescent="0.25">
      <c r="A346">
        <v>1</v>
      </c>
      <c r="C346">
        <v>50</v>
      </c>
      <c r="D346">
        <f t="shared" si="82"/>
        <v>0.81499999999999995</v>
      </c>
      <c r="E346">
        <v>9.25</v>
      </c>
      <c r="F346" s="34">
        <v>8.5549598800000002</v>
      </c>
      <c r="G346" s="34">
        <v>8.2452975100000003</v>
      </c>
      <c r="H346" s="34">
        <v>8.8161192747638406</v>
      </c>
      <c r="J346">
        <f t="shared" si="81"/>
        <v>0.69504011999999982</v>
      </c>
      <c r="K346">
        <f t="shared" si="83"/>
        <v>1.0047024899999997</v>
      </c>
      <c r="L346">
        <f t="shared" si="84"/>
        <v>0.43388072523615939</v>
      </c>
      <c r="N346" s="51">
        <f t="shared" si="78"/>
        <v>-7.5139472432432408E-2</v>
      </c>
      <c r="O346" s="51">
        <f t="shared" si="79"/>
        <v>-0.10861648540540537</v>
      </c>
      <c r="P346" s="51">
        <f t="shared" si="80"/>
        <v>-4.6906024349855066E-2</v>
      </c>
    </row>
    <row r="347" spans="1:16" ht="19" x14ac:dyDescent="0.25">
      <c r="A347">
        <v>1</v>
      </c>
      <c r="C347">
        <v>50</v>
      </c>
      <c r="D347">
        <f t="shared" si="82"/>
        <v>0.64</v>
      </c>
      <c r="E347">
        <v>18</v>
      </c>
      <c r="F347" s="34">
        <v>18.934774139999998</v>
      </c>
      <c r="G347" s="34">
        <v>18.47969419</v>
      </c>
      <c r="H347" s="34">
        <v>18.786487477520399</v>
      </c>
      <c r="J347">
        <f t="shared" si="81"/>
        <v>0.93477413999999825</v>
      </c>
      <c r="K347">
        <f t="shared" si="83"/>
        <v>0.47969419000000002</v>
      </c>
      <c r="L347">
        <f t="shared" si="84"/>
        <v>0.78648747752039938</v>
      </c>
      <c r="N347" s="51">
        <f t="shared" si="78"/>
        <v>5.1931896666666567E-2</v>
      </c>
      <c r="O347" s="51">
        <f t="shared" si="79"/>
        <v>2.6649677222222223E-2</v>
      </c>
      <c r="P347" s="51">
        <f t="shared" si="80"/>
        <v>4.3693748751133299E-2</v>
      </c>
    </row>
    <row r="348" spans="1:16" ht="19" x14ac:dyDescent="0.25">
      <c r="A348">
        <v>1</v>
      </c>
      <c r="C348">
        <v>50</v>
      </c>
      <c r="D348">
        <f t="shared" si="82"/>
        <v>0.46500000000000002</v>
      </c>
      <c r="E348">
        <v>26.75</v>
      </c>
      <c r="F348" s="34">
        <v>27.17886936</v>
      </c>
      <c r="G348" s="34">
        <v>26.794207700000001</v>
      </c>
      <c r="H348" s="34">
        <v>26.5909040393007</v>
      </c>
      <c r="J348">
        <f t="shared" si="81"/>
        <v>0.4288693600000002</v>
      </c>
      <c r="K348">
        <f t="shared" si="83"/>
        <v>4.4207700000001182E-2</v>
      </c>
      <c r="L348">
        <f t="shared" si="84"/>
        <v>0.15909596069930032</v>
      </c>
      <c r="N348" s="51">
        <f t="shared" si="78"/>
        <v>1.6032499439252345E-2</v>
      </c>
      <c r="O348" s="51">
        <f t="shared" si="79"/>
        <v>1.6526242990654648E-3</v>
      </c>
      <c r="P348" s="51">
        <f t="shared" si="80"/>
        <v>-5.9475125495065543E-3</v>
      </c>
    </row>
    <row r="349" spans="1:16" ht="19" x14ac:dyDescent="0.25">
      <c r="A349">
        <v>1</v>
      </c>
      <c r="C349">
        <v>50</v>
      </c>
      <c r="D349">
        <f t="shared" si="82"/>
        <v>0.36</v>
      </c>
      <c r="E349">
        <v>32</v>
      </c>
      <c r="F349" s="34">
        <v>32.91048636</v>
      </c>
      <c r="G349" s="34">
        <v>32.67469964</v>
      </c>
      <c r="H349" s="34">
        <v>32.2355546960477</v>
      </c>
      <c r="J349">
        <f t="shared" si="81"/>
        <v>0.91048636000000016</v>
      </c>
      <c r="K349">
        <f t="shared" si="83"/>
        <v>0.67469964000000004</v>
      </c>
      <c r="L349">
        <f t="shared" si="84"/>
        <v>0.23555469604769996</v>
      </c>
      <c r="N349" s="51">
        <f t="shared" si="78"/>
        <v>2.8452698750000005E-2</v>
      </c>
      <c r="O349" s="51">
        <f t="shared" si="79"/>
        <v>2.1084363750000001E-2</v>
      </c>
      <c r="P349" s="51">
        <f t="shared" si="80"/>
        <v>7.3610842514906238E-3</v>
      </c>
    </row>
    <row r="350" spans="1:16" ht="19" x14ac:dyDescent="0.25">
      <c r="A350">
        <v>1</v>
      </c>
      <c r="C350">
        <v>50</v>
      </c>
      <c r="D350">
        <f t="shared" si="82"/>
        <v>0.26</v>
      </c>
      <c r="E350">
        <v>37</v>
      </c>
      <c r="F350" s="34">
        <v>37.339844630000002</v>
      </c>
      <c r="G350" s="34">
        <v>37.276531679999998</v>
      </c>
      <c r="H350" s="34">
        <v>36.925735052819299</v>
      </c>
      <c r="J350">
        <f t="shared" si="81"/>
        <v>0.33984463000000176</v>
      </c>
      <c r="K350">
        <f t="shared" si="83"/>
        <v>0.27653167999999795</v>
      </c>
      <c r="L350">
        <f t="shared" si="84"/>
        <v>7.4264947180701313E-2</v>
      </c>
      <c r="N350" s="51">
        <f t="shared" si="78"/>
        <v>9.1849900000000474E-3</v>
      </c>
      <c r="O350" s="51">
        <f t="shared" si="79"/>
        <v>7.4738291891891335E-3</v>
      </c>
      <c r="P350" s="51">
        <f t="shared" si="80"/>
        <v>-2.0071607346135488E-3</v>
      </c>
    </row>
    <row r="351" spans="1:16" ht="19" x14ac:dyDescent="0.25">
      <c r="A351">
        <v>1</v>
      </c>
      <c r="C351">
        <v>50</v>
      </c>
      <c r="D351">
        <f t="shared" si="82"/>
        <v>0.19</v>
      </c>
      <c r="E351">
        <v>40.5</v>
      </c>
      <c r="F351" s="34">
        <v>39.093692619999999</v>
      </c>
      <c r="G351" s="34">
        <v>39.112714240000003</v>
      </c>
      <c r="H351" s="34">
        <v>38.919141435307601</v>
      </c>
      <c r="J351">
        <f t="shared" si="81"/>
        <v>1.4063073800000012</v>
      </c>
      <c r="K351">
        <f t="shared" si="83"/>
        <v>1.3872857599999975</v>
      </c>
      <c r="L351">
        <f t="shared" si="84"/>
        <v>1.5808585646923987</v>
      </c>
      <c r="N351" s="51">
        <f t="shared" si="78"/>
        <v>-3.4723639012345708E-2</v>
      </c>
      <c r="O351" s="51">
        <f t="shared" si="79"/>
        <v>-3.4253969382715986E-2</v>
      </c>
      <c r="P351" s="51">
        <f t="shared" si="80"/>
        <v>-3.9033544807219718E-2</v>
      </c>
    </row>
    <row r="352" spans="1:16" ht="19" x14ac:dyDescent="0.25">
      <c r="A352">
        <v>1</v>
      </c>
      <c r="C352">
        <v>50</v>
      </c>
      <c r="D352">
        <f t="shared" si="82"/>
        <v>0.17499999999999999</v>
      </c>
      <c r="E352">
        <v>41.25</v>
      </c>
      <c r="F352" s="34">
        <v>40.865489959999998</v>
      </c>
      <c r="G352" s="34">
        <v>40.975857759999997</v>
      </c>
      <c r="H352" s="34">
        <v>41.048098588959299</v>
      </c>
      <c r="J352">
        <f t="shared" si="81"/>
        <v>0.38451004000000211</v>
      </c>
      <c r="K352">
        <f t="shared" si="83"/>
        <v>0.27414224000000331</v>
      </c>
      <c r="L352">
        <f t="shared" si="84"/>
        <v>0.20190141104070136</v>
      </c>
      <c r="N352" s="51">
        <f t="shared" si="78"/>
        <v>-9.3214555151515666E-3</v>
      </c>
      <c r="O352" s="51">
        <f t="shared" si="79"/>
        <v>-6.6458724848485655E-3</v>
      </c>
      <c r="P352" s="51">
        <f t="shared" si="80"/>
        <v>-4.8945796615927602E-3</v>
      </c>
    </row>
    <row r="353" spans="1:16" ht="19" x14ac:dyDescent="0.25">
      <c r="A353">
        <v>1</v>
      </c>
      <c r="C353">
        <v>50</v>
      </c>
      <c r="D353">
        <f t="shared" si="82"/>
        <v>0.16</v>
      </c>
      <c r="E353">
        <v>42</v>
      </c>
      <c r="F353" s="34">
        <v>41.705566500000003</v>
      </c>
      <c r="G353" s="34">
        <v>41.862130030000003</v>
      </c>
      <c r="H353" s="34">
        <v>42.108160619708897</v>
      </c>
      <c r="J353">
        <f t="shared" si="81"/>
        <v>0.29443349999999668</v>
      </c>
      <c r="K353">
        <f t="shared" si="83"/>
        <v>0.13786996999999701</v>
      </c>
      <c r="L353">
        <f t="shared" si="84"/>
        <v>0.10816061970889734</v>
      </c>
      <c r="N353" s="51">
        <f t="shared" si="78"/>
        <v>-7.0103214285713493E-3</v>
      </c>
      <c r="O353" s="51">
        <f t="shared" si="79"/>
        <v>-3.2826183333332622E-3</v>
      </c>
      <c r="P353" s="51">
        <f t="shared" si="80"/>
        <v>2.5752528502118416E-3</v>
      </c>
    </row>
    <row r="354" spans="1:16" ht="19" x14ac:dyDescent="0.25">
      <c r="A354">
        <v>1</v>
      </c>
      <c r="C354">
        <v>50</v>
      </c>
      <c r="D354">
        <f t="shared" si="82"/>
        <v>0.16</v>
      </c>
      <c r="E354">
        <v>42</v>
      </c>
      <c r="F354" s="34">
        <v>42.655513620000001</v>
      </c>
      <c r="G354" s="34">
        <v>42.86656043</v>
      </c>
      <c r="H354" s="34">
        <v>43.354055777624403</v>
      </c>
      <c r="J354">
        <f t="shared" si="81"/>
        <v>0.65551362000000069</v>
      </c>
      <c r="K354">
        <f t="shared" si="83"/>
        <v>0.86656042999999983</v>
      </c>
      <c r="L354">
        <f t="shared" si="84"/>
        <v>1.3540557776244029</v>
      </c>
      <c r="N354" s="51">
        <f t="shared" si="78"/>
        <v>1.560746714285716E-2</v>
      </c>
      <c r="O354" s="51">
        <f t="shared" si="79"/>
        <v>2.0632391190476187E-2</v>
      </c>
      <c r="P354" s="51">
        <f t="shared" si="80"/>
        <v>3.2239423276771498E-2</v>
      </c>
    </row>
    <row r="355" spans="1:16" x14ac:dyDescent="0.2">
      <c r="A355">
        <v>1.5</v>
      </c>
      <c r="C355">
        <v>50</v>
      </c>
      <c r="D355">
        <f t="shared" si="82"/>
        <v>1</v>
      </c>
      <c r="E355">
        <v>0</v>
      </c>
      <c r="F355">
        <v>0</v>
      </c>
      <c r="G355">
        <v>0</v>
      </c>
      <c r="H355">
        <v>0</v>
      </c>
      <c r="J355">
        <f t="shared" si="81"/>
        <v>0</v>
      </c>
      <c r="K355">
        <f t="shared" si="83"/>
        <v>0</v>
      </c>
      <c r="L355">
        <f t="shared" si="84"/>
        <v>0</v>
      </c>
    </row>
    <row r="356" spans="1:16" ht="19" x14ac:dyDescent="0.25">
      <c r="A356">
        <v>1.5</v>
      </c>
      <c r="C356">
        <v>50</v>
      </c>
      <c r="D356">
        <f t="shared" si="82"/>
        <v>0.81</v>
      </c>
      <c r="E356">
        <v>6.333333333333333</v>
      </c>
      <c r="F356" s="34">
        <v>5.6395472599999996</v>
      </c>
      <c r="G356" s="34">
        <v>5.4109510900000002</v>
      </c>
      <c r="H356" s="34">
        <v>5.1733321803340697</v>
      </c>
      <c r="J356">
        <f t="shared" si="81"/>
        <v>0.69378607333333342</v>
      </c>
      <c r="K356">
        <f t="shared" si="83"/>
        <v>0.92238224333333285</v>
      </c>
      <c r="L356">
        <f t="shared" si="84"/>
        <v>1.1600011529992633</v>
      </c>
      <c r="N356" s="51">
        <f t="shared" si="78"/>
        <v>-0.10954516947368423</v>
      </c>
      <c r="O356" s="51">
        <f t="shared" si="79"/>
        <v>-0.14563930157894731</v>
      </c>
      <c r="P356" s="51">
        <f t="shared" si="80"/>
        <v>-0.18315807678935739</v>
      </c>
    </row>
    <row r="357" spans="1:16" ht="19" x14ac:dyDescent="0.25">
      <c r="A357">
        <v>1.5</v>
      </c>
      <c r="C357">
        <v>50</v>
      </c>
      <c r="D357">
        <f t="shared" si="82"/>
        <v>0.63</v>
      </c>
      <c r="E357">
        <v>12.333333333333334</v>
      </c>
      <c r="F357" s="34">
        <v>13.105575290000001</v>
      </c>
      <c r="G357" s="34">
        <v>12.73116169</v>
      </c>
      <c r="H357" s="34">
        <v>12.4826267930073</v>
      </c>
      <c r="J357">
        <f t="shared" si="81"/>
        <v>0.77224195666666695</v>
      </c>
      <c r="K357">
        <f t="shared" si="83"/>
        <v>0.39782835666666649</v>
      </c>
      <c r="L357">
        <f t="shared" si="84"/>
        <v>0.14929345967396657</v>
      </c>
      <c r="N357" s="51">
        <f t="shared" si="78"/>
        <v>6.2614212702702718E-2</v>
      </c>
      <c r="O357" s="51">
        <f t="shared" si="79"/>
        <v>3.2256353243243226E-2</v>
      </c>
      <c r="P357" s="51">
        <f t="shared" si="80"/>
        <v>1.2104875108699991E-2</v>
      </c>
    </row>
    <row r="358" spans="1:16" ht="19" x14ac:dyDescent="0.25">
      <c r="A358">
        <v>1.5</v>
      </c>
      <c r="C358">
        <v>50</v>
      </c>
      <c r="D358">
        <f t="shared" si="82"/>
        <v>0.42</v>
      </c>
      <c r="E358">
        <v>19.333333333333332</v>
      </c>
      <c r="F358" s="34">
        <v>19.588847810000001</v>
      </c>
      <c r="G358" s="34">
        <v>19.237544530000001</v>
      </c>
      <c r="H358" s="34">
        <v>19.262713796009301</v>
      </c>
      <c r="J358">
        <f t="shared" si="81"/>
        <v>0.2555144766666686</v>
      </c>
      <c r="K358">
        <f t="shared" si="83"/>
        <v>9.5788803333331174E-2</v>
      </c>
      <c r="L358">
        <f t="shared" si="84"/>
        <v>7.0619537324031256E-2</v>
      </c>
      <c r="N358" s="51">
        <f t="shared" si="78"/>
        <v>1.321626603448286E-2</v>
      </c>
      <c r="O358" s="51">
        <f t="shared" si="79"/>
        <v>-4.9545932758619576E-3</v>
      </c>
      <c r="P358" s="51">
        <f t="shared" si="80"/>
        <v>-3.6527346891740307E-3</v>
      </c>
    </row>
    <row r="359" spans="1:16" ht="19" x14ac:dyDescent="0.25">
      <c r="A359">
        <v>1.5</v>
      </c>
      <c r="C359">
        <v>50</v>
      </c>
      <c r="D359">
        <f t="shared" si="82"/>
        <v>0.28999999999999998</v>
      </c>
      <c r="E359">
        <v>23.666666666666668</v>
      </c>
      <c r="F359" s="34">
        <v>24.421291549999999</v>
      </c>
      <c r="G359" s="34">
        <v>24.180645210000002</v>
      </c>
      <c r="H359" s="34">
        <v>24.485606382900801</v>
      </c>
      <c r="J359">
        <f t="shared" si="81"/>
        <v>0.75462488333333155</v>
      </c>
      <c r="K359">
        <f t="shared" si="83"/>
        <v>0.5139785433333337</v>
      </c>
      <c r="L359">
        <f t="shared" si="84"/>
        <v>0.81893971623413364</v>
      </c>
      <c r="N359" s="51">
        <f t="shared" si="78"/>
        <v>3.1885558450704149E-2</v>
      </c>
      <c r="O359" s="51">
        <f t="shared" si="79"/>
        <v>2.1717403239436633E-2</v>
      </c>
      <c r="P359" s="51">
        <f t="shared" si="80"/>
        <v>3.4603086601442262E-2</v>
      </c>
    </row>
    <row r="360" spans="1:16" ht="19" x14ac:dyDescent="0.25">
      <c r="A360">
        <v>1.5</v>
      </c>
      <c r="C360">
        <v>50</v>
      </c>
      <c r="D360">
        <f t="shared" si="82"/>
        <v>0.17499999999999999</v>
      </c>
      <c r="E360">
        <v>27.5</v>
      </c>
      <c r="F360" s="34">
        <v>28.356135200000001</v>
      </c>
      <c r="G360" s="34">
        <v>28.26607611</v>
      </c>
      <c r="H360" s="34">
        <v>28.614507403940699</v>
      </c>
      <c r="J360">
        <f t="shared" si="81"/>
        <v>0.85613520000000065</v>
      </c>
      <c r="K360">
        <f t="shared" si="83"/>
        <v>0.7660761100000002</v>
      </c>
      <c r="L360">
        <f t="shared" si="84"/>
        <v>1.1145074039406992</v>
      </c>
      <c r="N360" s="51">
        <f t="shared" si="78"/>
        <v>3.1132189090909115E-2</v>
      </c>
      <c r="O360" s="51">
        <f t="shared" si="79"/>
        <v>2.7857313090909098E-2</v>
      </c>
      <c r="P360" s="51">
        <f t="shared" si="80"/>
        <v>4.0527541961479972E-2</v>
      </c>
    </row>
    <row r="361" spans="1:16" ht="19" x14ac:dyDescent="0.25">
      <c r="A361">
        <v>1.5</v>
      </c>
      <c r="C361">
        <v>50</v>
      </c>
      <c r="D361">
        <f t="shared" si="82"/>
        <v>0.06</v>
      </c>
      <c r="E361">
        <v>31.333333333333332</v>
      </c>
      <c r="F361" s="34">
        <v>29.965518119999999</v>
      </c>
      <c r="G361" s="34">
        <v>29.95297352</v>
      </c>
      <c r="H361" s="34">
        <v>30.153298952033499</v>
      </c>
      <c r="J361">
        <f t="shared" si="81"/>
        <v>1.3678152133333334</v>
      </c>
      <c r="K361">
        <f t="shared" si="83"/>
        <v>1.3803598133333317</v>
      </c>
      <c r="L361">
        <f t="shared" si="84"/>
        <v>1.1800343812998335</v>
      </c>
      <c r="N361" s="51">
        <f t="shared" si="78"/>
        <v>-4.36536770212766E-2</v>
      </c>
      <c r="O361" s="51">
        <f t="shared" si="79"/>
        <v>-4.4054036595744632E-2</v>
      </c>
      <c r="P361" s="51">
        <f t="shared" si="80"/>
        <v>-3.7660671743611707E-2</v>
      </c>
    </row>
    <row r="362" spans="1:16" ht="19" x14ac:dyDescent="0.25">
      <c r="A362">
        <v>1.5</v>
      </c>
      <c r="C362">
        <v>50</v>
      </c>
      <c r="D362">
        <f t="shared" si="82"/>
        <v>0.04</v>
      </c>
      <c r="E362">
        <v>32</v>
      </c>
      <c r="F362" s="34">
        <v>31.62221289</v>
      </c>
      <c r="G362" s="34">
        <v>31.69923734</v>
      </c>
      <c r="H362" s="34">
        <v>31.5386779547005</v>
      </c>
      <c r="J362">
        <f t="shared" si="81"/>
        <v>0.37778710999999987</v>
      </c>
      <c r="K362">
        <f t="shared" si="83"/>
        <v>0.30076266000000018</v>
      </c>
      <c r="L362">
        <f t="shared" si="84"/>
        <v>0.46132204529950016</v>
      </c>
      <c r="N362" s="51">
        <f t="shared" si="78"/>
        <v>-1.1805847187499996E-2</v>
      </c>
      <c r="O362" s="51">
        <f t="shared" si="79"/>
        <v>-9.3988331250000057E-3</v>
      </c>
      <c r="P362" s="51">
        <f t="shared" si="80"/>
        <v>-1.441631391560938E-2</v>
      </c>
    </row>
    <row r="363" spans="1:16" ht="19" x14ac:dyDescent="0.25">
      <c r="A363">
        <v>1.5</v>
      </c>
      <c r="C363">
        <v>50</v>
      </c>
      <c r="D363">
        <f t="shared" si="82"/>
        <v>0.02</v>
      </c>
      <c r="E363">
        <v>32.666666666666664</v>
      </c>
      <c r="F363" s="34">
        <v>32.418803480000001</v>
      </c>
      <c r="G363" s="34">
        <v>32.542451040000003</v>
      </c>
      <c r="H363" s="34">
        <v>32.097679330157703</v>
      </c>
      <c r="J363">
        <f t="shared" si="81"/>
        <v>0.24786318666666318</v>
      </c>
      <c r="K363">
        <f t="shared" si="83"/>
        <v>0.12421562666666119</v>
      </c>
      <c r="L363">
        <f t="shared" si="84"/>
        <v>0.56898733650896105</v>
      </c>
      <c r="N363" s="51">
        <f t="shared" si="78"/>
        <v>-7.5876485714284651E-3</v>
      </c>
      <c r="O363" s="51">
        <f t="shared" si="79"/>
        <v>-3.8025191836733021E-3</v>
      </c>
      <c r="P363" s="51">
        <f t="shared" si="80"/>
        <v>-1.7417979689049828E-2</v>
      </c>
    </row>
    <row r="364" spans="1:16" ht="19" x14ac:dyDescent="0.25">
      <c r="A364">
        <v>1.5</v>
      </c>
      <c r="C364">
        <v>50</v>
      </c>
      <c r="D364">
        <f t="shared" si="82"/>
        <v>1.4999999999999999E-2</v>
      </c>
      <c r="E364">
        <v>32.833333333333336</v>
      </c>
      <c r="F364" s="34">
        <v>33.328336909999997</v>
      </c>
      <c r="G364" s="34">
        <v>33.508057579999999</v>
      </c>
      <c r="H364" s="34">
        <v>32.622263915268299</v>
      </c>
      <c r="J364">
        <f t="shared" si="81"/>
        <v>0.49500357666666162</v>
      </c>
      <c r="K364">
        <f t="shared" si="83"/>
        <v>0.67472424666666342</v>
      </c>
      <c r="L364">
        <f t="shared" si="84"/>
        <v>0.21106941806503698</v>
      </c>
      <c r="N364" s="51">
        <f t="shared" si="78"/>
        <v>1.5076251065989693E-2</v>
      </c>
      <c r="O364" s="51">
        <f t="shared" si="79"/>
        <v>2.0549977055837464E-2</v>
      </c>
      <c r="P364" s="51">
        <f t="shared" si="80"/>
        <v>-6.4285101948742228E-3</v>
      </c>
    </row>
    <row r="365" spans="1:16" x14ac:dyDescent="0.2">
      <c r="A365">
        <v>2</v>
      </c>
      <c r="C365">
        <v>50</v>
      </c>
      <c r="D365">
        <f t="shared" si="82"/>
        <v>1</v>
      </c>
      <c r="E365">
        <v>0</v>
      </c>
      <c r="F365">
        <v>0</v>
      </c>
      <c r="G365">
        <v>0</v>
      </c>
      <c r="H365">
        <v>0</v>
      </c>
      <c r="J365">
        <f t="shared" si="81"/>
        <v>0</v>
      </c>
      <c r="K365">
        <f t="shared" si="83"/>
        <v>0</v>
      </c>
      <c r="L365">
        <f t="shared" si="84"/>
        <v>0</v>
      </c>
    </row>
    <row r="366" spans="1:16" ht="19" x14ac:dyDescent="0.25">
      <c r="A366">
        <v>2</v>
      </c>
      <c r="C366">
        <v>50</v>
      </c>
      <c r="D366">
        <f t="shared" si="82"/>
        <v>0.8</v>
      </c>
      <c r="E366">
        <v>5</v>
      </c>
      <c r="F366" s="34">
        <v>4.7973423100000003</v>
      </c>
      <c r="G366" s="34">
        <v>4.53731682</v>
      </c>
      <c r="H366" s="34">
        <v>3.9439359319765699</v>
      </c>
      <c r="J366">
        <f t="shared" si="81"/>
        <v>0.20265768999999967</v>
      </c>
      <c r="K366">
        <f t="shared" si="83"/>
        <v>0.46268317999999997</v>
      </c>
      <c r="L366">
        <f t="shared" si="84"/>
        <v>1.0560640680234301</v>
      </c>
      <c r="N366" s="51">
        <f t="shared" si="78"/>
        <v>-4.0531537999999936E-2</v>
      </c>
      <c r="O366" s="51">
        <f t="shared" si="79"/>
        <v>-9.2536635999999992E-2</v>
      </c>
      <c r="P366" s="51">
        <f t="shared" si="80"/>
        <v>-0.21121281360468602</v>
      </c>
    </row>
    <row r="367" spans="1:16" ht="19" x14ac:dyDescent="0.25">
      <c r="A367">
        <v>2</v>
      </c>
      <c r="C367">
        <v>50</v>
      </c>
      <c r="D367">
        <f t="shared" si="82"/>
        <v>0.61499999999999999</v>
      </c>
      <c r="E367">
        <v>9.625</v>
      </c>
      <c r="F367" s="34">
        <v>10.813828060000001</v>
      </c>
      <c r="G367" s="34">
        <v>10.43226185</v>
      </c>
      <c r="H367" s="34">
        <v>9.8167378293004095</v>
      </c>
      <c r="J367">
        <f t="shared" si="81"/>
        <v>1.1888280600000005</v>
      </c>
      <c r="K367">
        <f t="shared" si="83"/>
        <v>0.80726184999999973</v>
      </c>
      <c r="L367">
        <f t="shared" si="84"/>
        <v>0.1917378293004095</v>
      </c>
      <c r="N367" s="51">
        <f t="shared" si="78"/>
        <v>0.12351460363636368</v>
      </c>
      <c r="O367" s="51">
        <f t="shared" si="79"/>
        <v>8.3871361038961006E-2</v>
      </c>
      <c r="P367" s="51">
        <f t="shared" si="80"/>
        <v>1.992081343380878E-2</v>
      </c>
    </row>
    <row r="368" spans="1:16" ht="19" x14ac:dyDescent="0.25">
      <c r="A368">
        <v>2</v>
      </c>
      <c r="C368">
        <v>50</v>
      </c>
      <c r="D368">
        <f t="shared" si="82"/>
        <v>0.4</v>
      </c>
      <c r="E368">
        <v>15</v>
      </c>
      <c r="F368" s="34">
        <v>15.75285622</v>
      </c>
      <c r="G368" s="34">
        <v>15.45070424</v>
      </c>
      <c r="H368" s="34">
        <v>15.442348656888001</v>
      </c>
      <c r="J368">
        <f t="shared" si="81"/>
        <v>0.75285621999999996</v>
      </c>
      <c r="K368">
        <f t="shared" si="83"/>
        <v>0.45070424000000031</v>
      </c>
      <c r="L368">
        <f t="shared" si="84"/>
        <v>0.44234865688800085</v>
      </c>
      <c r="N368" s="51">
        <f t="shared" si="78"/>
        <v>5.0190414666666662E-2</v>
      </c>
      <c r="O368" s="51">
        <f t="shared" si="79"/>
        <v>3.0046949333333354E-2</v>
      </c>
      <c r="P368" s="51">
        <f t="shared" si="80"/>
        <v>2.9489910459200058E-2</v>
      </c>
    </row>
    <row r="369" spans="1:16" ht="19" x14ac:dyDescent="0.25">
      <c r="A369">
        <v>2</v>
      </c>
      <c r="C369">
        <v>50</v>
      </c>
      <c r="D369">
        <f t="shared" si="82"/>
        <v>0.22</v>
      </c>
      <c r="E369">
        <v>19.5</v>
      </c>
      <c r="F369" s="34">
        <v>19.274100489999999</v>
      </c>
      <c r="G369" s="34">
        <v>19.132106180000001</v>
      </c>
      <c r="H369" s="34">
        <v>19.684739396998499</v>
      </c>
      <c r="J369">
        <f t="shared" si="81"/>
        <v>0.22589951000000141</v>
      </c>
      <c r="K369">
        <f t="shared" si="83"/>
        <v>0.36789381999999904</v>
      </c>
      <c r="L369">
        <f t="shared" si="84"/>
        <v>0.18473939699849851</v>
      </c>
      <c r="N369" s="51">
        <f t="shared" si="78"/>
        <v>-1.1584590256410329E-2</v>
      </c>
      <c r="O369" s="51">
        <f t="shared" si="79"/>
        <v>-1.8866349743589694E-2</v>
      </c>
      <c r="P369" s="51">
        <f t="shared" si="80"/>
        <v>9.473815230692231E-3</v>
      </c>
    </row>
    <row r="370" spans="1:16" ht="19" x14ac:dyDescent="0.25">
      <c r="A370">
        <v>2</v>
      </c>
      <c r="C370">
        <v>50</v>
      </c>
      <c r="D370">
        <f t="shared" si="82"/>
        <v>0.09</v>
      </c>
      <c r="E370">
        <v>22.75</v>
      </c>
      <c r="F370" s="34">
        <v>22.046085349999998</v>
      </c>
      <c r="G370" s="34">
        <v>22.093152289999999</v>
      </c>
      <c r="H370" s="34">
        <v>22.721682504076899</v>
      </c>
      <c r="J370">
        <f t="shared" si="81"/>
        <v>0.70391465000000153</v>
      </c>
      <c r="K370">
        <f t="shared" si="83"/>
        <v>0.65684771000000097</v>
      </c>
      <c r="L370">
        <f t="shared" si="84"/>
        <v>2.8317495923101177E-2</v>
      </c>
      <c r="N370" s="51">
        <f t="shared" si="78"/>
        <v>-3.0941303296703363E-2</v>
      </c>
      <c r="O370" s="51">
        <f t="shared" si="79"/>
        <v>-2.8872426813186854E-2</v>
      </c>
      <c r="P370" s="51">
        <f t="shared" si="80"/>
        <v>-1.2447250955209309E-3</v>
      </c>
    </row>
    <row r="371" spans="1:16" ht="19" x14ac:dyDescent="0.25">
      <c r="A371">
        <v>2</v>
      </c>
      <c r="C371">
        <v>50</v>
      </c>
      <c r="D371">
        <f t="shared" si="82"/>
        <v>0.03</v>
      </c>
      <c r="E371">
        <v>24.25</v>
      </c>
      <c r="F371" s="34">
        <v>23.15618641</v>
      </c>
      <c r="G371" s="34">
        <v>23.294925330000002</v>
      </c>
      <c r="H371" s="34">
        <v>23.690591076392501</v>
      </c>
      <c r="J371">
        <f t="shared" si="81"/>
        <v>1.0938135899999999</v>
      </c>
      <c r="K371">
        <f t="shared" si="83"/>
        <v>0.95507466999999835</v>
      </c>
      <c r="L371">
        <f t="shared" si="84"/>
        <v>0.55940892360749928</v>
      </c>
      <c r="N371" s="51">
        <f t="shared" si="78"/>
        <v>-4.510571505154639E-2</v>
      </c>
      <c r="O371" s="51">
        <f t="shared" si="79"/>
        <v>-3.9384522474226739E-2</v>
      </c>
      <c r="P371" s="51">
        <f t="shared" si="80"/>
        <v>-2.3068409220927805E-2</v>
      </c>
    </row>
    <row r="372" spans="1:16" ht="19" x14ac:dyDescent="0.25">
      <c r="A372">
        <v>2</v>
      </c>
      <c r="C372">
        <v>50</v>
      </c>
      <c r="D372">
        <f t="shared" si="82"/>
        <v>0.01</v>
      </c>
      <c r="E372">
        <v>24.75</v>
      </c>
      <c r="F372" s="34">
        <v>24.284958580000001</v>
      </c>
      <c r="G372" s="34">
        <v>24.526432799999998</v>
      </c>
      <c r="H372" s="34">
        <v>24.425132330236799</v>
      </c>
      <c r="J372">
        <f t="shared" si="81"/>
        <v>0.4650414199999986</v>
      </c>
      <c r="K372">
        <f t="shared" si="83"/>
        <v>0.22356720000000152</v>
      </c>
      <c r="L372">
        <f t="shared" si="84"/>
        <v>0.32486766976320069</v>
      </c>
      <c r="N372" s="51">
        <f t="shared" si="78"/>
        <v>-1.8789552323232265E-2</v>
      </c>
      <c r="O372" s="51">
        <f t="shared" si="79"/>
        <v>-9.0330181818182431E-3</v>
      </c>
      <c r="P372" s="51">
        <f t="shared" si="80"/>
        <v>-1.3125966455078816E-2</v>
      </c>
    </row>
    <row r="373" spans="1:16" ht="19" x14ac:dyDescent="0.25">
      <c r="A373">
        <v>2</v>
      </c>
      <c r="C373">
        <v>50</v>
      </c>
      <c r="D373">
        <f t="shared" si="82"/>
        <v>0.01</v>
      </c>
      <c r="E373">
        <v>24.75</v>
      </c>
      <c r="F373" s="34">
        <v>24.822740840000002</v>
      </c>
      <c r="G373" s="34">
        <v>25.116570769999999</v>
      </c>
      <c r="H373" s="34">
        <v>24.667050074336899</v>
      </c>
      <c r="J373">
        <f t="shared" si="81"/>
        <v>7.2740840000001583E-2</v>
      </c>
      <c r="K373">
        <f t="shared" si="83"/>
        <v>0.36657076999999916</v>
      </c>
      <c r="L373">
        <f t="shared" si="84"/>
        <v>8.2949925663100998E-2</v>
      </c>
      <c r="N373" s="51">
        <f t="shared" ref="N373:N436" si="85">(F373-$E373)/$E373</f>
        <v>2.9390238383839025E-3</v>
      </c>
      <c r="O373" s="51">
        <f t="shared" ref="O373:O436" si="86">(G373-$E373)/$E373</f>
        <v>1.4810940202020168E-2</v>
      </c>
      <c r="P373" s="51">
        <f t="shared" ref="P373:P436" si="87">(H373-$E373)/$E373</f>
        <v>-3.3515121480040808E-3</v>
      </c>
    </row>
    <row r="374" spans="1:16" ht="19" x14ac:dyDescent="0.25">
      <c r="A374">
        <v>2</v>
      </c>
      <c r="C374">
        <v>50</v>
      </c>
      <c r="D374">
        <f t="shared" si="82"/>
        <v>0.01</v>
      </c>
      <c r="E374">
        <v>24.75</v>
      </c>
      <c r="F374" s="34">
        <v>25.432876910000001</v>
      </c>
      <c r="G374" s="34">
        <v>25.78879207</v>
      </c>
      <c r="H374" s="34">
        <v>24.852964827569402</v>
      </c>
      <c r="J374">
        <f t="shared" si="81"/>
        <v>0.68287691000000095</v>
      </c>
      <c r="K374">
        <f t="shared" si="83"/>
        <v>1.0387920699999995</v>
      </c>
      <c r="L374">
        <f t="shared" si="84"/>
        <v>0.10296482756940151</v>
      </c>
      <c r="N374" s="51">
        <f t="shared" si="85"/>
        <v>2.7590986262626301E-2</v>
      </c>
      <c r="O374" s="51">
        <f t="shared" si="86"/>
        <v>4.197139676767675E-2</v>
      </c>
      <c r="P374" s="51">
        <f t="shared" si="87"/>
        <v>4.1601950533091516E-3</v>
      </c>
    </row>
    <row r="375" spans="1:16" x14ac:dyDescent="0.2">
      <c r="A375">
        <v>3</v>
      </c>
      <c r="C375">
        <v>50</v>
      </c>
      <c r="D375">
        <f t="shared" si="82"/>
        <v>1</v>
      </c>
      <c r="E375">
        <v>0</v>
      </c>
      <c r="F375">
        <v>0</v>
      </c>
      <c r="G375">
        <v>0</v>
      </c>
      <c r="H375">
        <v>0</v>
      </c>
      <c r="J375">
        <f t="shared" si="81"/>
        <v>0</v>
      </c>
      <c r="K375">
        <f t="shared" si="83"/>
        <v>0</v>
      </c>
      <c r="L375">
        <f t="shared" si="84"/>
        <v>0</v>
      </c>
    </row>
    <row r="376" spans="1:16" ht="19" x14ac:dyDescent="0.25">
      <c r="A376">
        <v>3</v>
      </c>
      <c r="C376">
        <v>50</v>
      </c>
      <c r="D376">
        <f t="shared" si="82"/>
        <v>0.79</v>
      </c>
      <c r="E376">
        <v>3.5</v>
      </c>
      <c r="F376" s="34">
        <v>3.5632207500000002</v>
      </c>
      <c r="G376" s="34">
        <v>3.3577714900000002</v>
      </c>
      <c r="H376" s="34">
        <v>2.7408377369846599</v>
      </c>
      <c r="J376">
        <f t="shared" si="81"/>
        <v>6.3220750000000159E-2</v>
      </c>
      <c r="K376">
        <f t="shared" si="83"/>
        <v>0.14222850999999981</v>
      </c>
      <c r="L376">
        <f t="shared" si="84"/>
        <v>0.75916226301534007</v>
      </c>
      <c r="N376" s="51">
        <f t="shared" si="85"/>
        <v>1.8063071428571473E-2</v>
      </c>
      <c r="O376" s="51">
        <f t="shared" si="86"/>
        <v>-4.063671714285709E-2</v>
      </c>
      <c r="P376" s="51">
        <f t="shared" si="87"/>
        <v>-0.21690350371866859</v>
      </c>
    </row>
    <row r="377" spans="1:16" ht="19" x14ac:dyDescent="0.25">
      <c r="A377">
        <v>3</v>
      </c>
      <c r="C377">
        <v>50</v>
      </c>
      <c r="D377">
        <f t="shared" si="82"/>
        <v>0.61</v>
      </c>
      <c r="E377">
        <v>6.5</v>
      </c>
      <c r="F377" s="34">
        <v>7.7758510699999999</v>
      </c>
      <c r="G377" s="34">
        <v>7.5045401900000002</v>
      </c>
      <c r="H377" s="34">
        <v>6.9154662441719301</v>
      </c>
      <c r="J377">
        <f t="shared" si="81"/>
        <v>1.2758510699999999</v>
      </c>
      <c r="K377">
        <f t="shared" si="83"/>
        <v>1.0045401900000002</v>
      </c>
      <c r="L377">
        <f t="shared" si="84"/>
        <v>0.41546624417193012</v>
      </c>
      <c r="N377" s="51">
        <f t="shared" si="85"/>
        <v>0.19628477999999999</v>
      </c>
      <c r="O377" s="51">
        <f t="shared" si="86"/>
        <v>0.15454464461538464</v>
      </c>
      <c r="P377" s="51">
        <f t="shared" si="87"/>
        <v>6.3917883718758478E-2</v>
      </c>
    </row>
    <row r="378" spans="1:16" ht="19" x14ac:dyDescent="0.25">
      <c r="A378">
        <v>3</v>
      </c>
      <c r="C378">
        <v>50</v>
      </c>
      <c r="D378">
        <f t="shared" si="82"/>
        <v>0.35</v>
      </c>
      <c r="E378">
        <v>10.833333333333334</v>
      </c>
      <c r="F378" s="34">
        <v>11.03839703</v>
      </c>
      <c r="G378" s="34">
        <v>10.856385189999999</v>
      </c>
      <c r="H378" s="34">
        <v>10.923238770571601</v>
      </c>
      <c r="J378">
        <f t="shared" si="81"/>
        <v>0.20506369666666657</v>
      </c>
      <c r="K378">
        <f t="shared" si="83"/>
        <v>2.3051856666665316E-2</v>
      </c>
      <c r="L378">
        <f t="shared" si="84"/>
        <v>8.9905437238266828E-2</v>
      </c>
      <c r="N378" s="51">
        <f t="shared" si="85"/>
        <v>1.8928956615384605E-2</v>
      </c>
      <c r="O378" s="51">
        <f t="shared" si="86"/>
        <v>2.1278636923075674E-3</v>
      </c>
      <c r="P378" s="51">
        <f t="shared" si="87"/>
        <v>8.2989634373784767E-3</v>
      </c>
    </row>
    <row r="379" spans="1:16" ht="19" x14ac:dyDescent="0.25">
      <c r="A379">
        <v>3</v>
      </c>
      <c r="C379">
        <v>50</v>
      </c>
      <c r="D379">
        <f t="shared" si="82"/>
        <v>0.17</v>
      </c>
      <c r="E379">
        <v>13.833333333333334</v>
      </c>
      <c r="F379" s="34">
        <v>13.264588290000001</v>
      </c>
      <c r="G379" s="34">
        <v>13.217844510000001</v>
      </c>
      <c r="H379" s="34">
        <v>13.814708500729999</v>
      </c>
      <c r="J379">
        <f t="shared" si="81"/>
        <v>0.5687450433333332</v>
      </c>
      <c r="K379">
        <f t="shared" si="83"/>
        <v>0.6154888233333331</v>
      </c>
      <c r="L379">
        <f t="shared" si="84"/>
        <v>1.8624832603334696E-2</v>
      </c>
      <c r="N379" s="51">
        <f t="shared" si="85"/>
        <v>-4.1114099518072281E-2</v>
      </c>
      <c r="O379" s="51">
        <f t="shared" si="86"/>
        <v>-4.449316795180721E-2</v>
      </c>
      <c r="P379" s="51">
        <f t="shared" si="87"/>
        <v>-1.3463734412049178E-3</v>
      </c>
    </row>
    <row r="380" spans="1:16" ht="19" x14ac:dyDescent="0.25">
      <c r="A380">
        <v>3</v>
      </c>
      <c r="C380">
        <v>50</v>
      </c>
      <c r="D380">
        <f t="shared" si="82"/>
        <v>0.05</v>
      </c>
      <c r="E380">
        <v>15.833333333333334</v>
      </c>
      <c r="F380" s="34">
        <v>14.96191819</v>
      </c>
      <c r="G380" s="34">
        <v>15.06056283</v>
      </c>
      <c r="H380" s="34">
        <v>15.662854802480901</v>
      </c>
      <c r="J380">
        <f t="shared" si="81"/>
        <v>0.87141514333333348</v>
      </c>
      <c r="K380">
        <f t="shared" si="83"/>
        <v>0.77277050333333364</v>
      </c>
      <c r="L380">
        <f t="shared" si="84"/>
        <v>0.17047853085243325</v>
      </c>
      <c r="N380" s="51">
        <f t="shared" si="85"/>
        <v>-5.5036745894736852E-2</v>
      </c>
      <c r="O380" s="51">
        <f t="shared" si="86"/>
        <v>-4.8806558105263173E-2</v>
      </c>
      <c r="P380" s="51">
        <f t="shared" si="87"/>
        <v>-1.0767065106469468E-2</v>
      </c>
    </row>
    <row r="381" spans="1:16" ht="19" x14ac:dyDescent="0.25">
      <c r="A381">
        <v>3</v>
      </c>
      <c r="C381">
        <v>50</v>
      </c>
      <c r="D381">
        <f t="shared" si="82"/>
        <v>0.02</v>
      </c>
      <c r="E381">
        <v>16.333333333333332</v>
      </c>
      <c r="F381" s="34">
        <v>15.62852417</v>
      </c>
      <c r="G381" s="34">
        <v>15.79454264</v>
      </c>
      <c r="H381" s="34">
        <v>16.165390191283102</v>
      </c>
      <c r="J381">
        <f t="shared" si="81"/>
        <v>0.70480916333333177</v>
      </c>
      <c r="K381">
        <f t="shared" si="83"/>
        <v>0.53879069333333263</v>
      </c>
      <c r="L381">
        <f t="shared" si="84"/>
        <v>0.16794314205023042</v>
      </c>
      <c r="N381" s="51">
        <f t="shared" si="85"/>
        <v>-4.3151581428571333E-2</v>
      </c>
      <c r="O381" s="51">
        <f t="shared" si="86"/>
        <v>-3.2987185306122407E-2</v>
      </c>
      <c r="P381" s="51">
        <f t="shared" si="87"/>
        <v>-1.0282233186748802E-2</v>
      </c>
    </row>
    <row r="382" spans="1:16" ht="19" x14ac:dyDescent="0.25">
      <c r="A382">
        <v>3</v>
      </c>
      <c r="C382">
        <v>50</v>
      </c>
      <c r="D382">
        <f t="shared" si="82"/>
        <v>0.01</v>
      </c>
      <c r="E382">
        <v>16.5</v>
      </c>
      <c r="F382" s="34">
        <v>16.298835239999999</v>
      </c>
      <c r="G382" s="34">
        <v>16.538551810000001</v>
      </c>
      <c r="H382" s="34">
        <v>16.489590916019502</v>
      </c>
      <c r="J382">
        <f t="shared" si="81"/>
        <v>0.20116476000000105</v>
      </c>
      <c r="K382">
        <f t="shared" si="83"/>
        <v>3.8551810000001296E-2</v>
      </c>
      <c r="L382">
        <f t="shared" si="84"/>
        <v>1.0409083980498224E-2</v>
      </c>
      <c r="N382" s="51">
        <f t="shared" si="85"/>
        <v>-1.2191803636363701E-2</v>
      </c>
      <c r="O382" s="51">
        <f t="shared" si="86"/>
        <v>2.336473333333412E-3</v>
      </c>
      <c r="P382" s="51">
        <f t="shared" si="87"/>
        <v>-6.3085357457564988E-4</v>
      </c>
    </row>
    <row r="383" spans="1:16" ht="19" x14ac:dyDescent="0.25">
      <c r="A383">
        <v>3</v>
      </c>
      <c r="C383">
        <v>50</v>
      </c>
      <c r="D383">
        <f t="shared" si="82"/>
        <v>0.01</v>
      </c>
      <c r="E383">
        <v>16.5</v>
      </c>
      <c r="F383" s="34">
        <v>16.61556659</v>
      </c>
      <c r="G383" s="34">
        <v>16.892202900000001</v>
      </c>
      <c r="H383" s="34">
        <v>16.578152591803899</v>
      </c>
      <c r="J383">
        <f t="shared" si="81"/>
        <v>0.11556659000000025</v>
      </c>
      <c r="K383">
        <f t="shared" si="83"/>
        <v>0.39220290000000091</v>
      </c>
      <c r="L383">
        <f t="shared" si="84"/>
        <v>7.815259180389944E-2</v>
      </c>
      <c r="N383" s="51">
        <f t="shared" si="85"/>
        <v>7.0040357575757725E-3</v>
      </c>
      <c r="O383" s="51">
        <f t="shared" si="86"/>
        <v>2.3769872727272781E-2</v>
      </c>
      <c r="P383" s="51">
        <f t="shared" si="87"/>
        <v>4.7365207153878446E-3</v>
      </c>
    </row>
    <row r="384" spans="1:16" ht="19" x14ac:dyDescent="0.25">
      <c r="A384">
        <v>3</v>
      </c>
      <c r="C384">
        <v>50</v>
      </c>
      <c r="D384">
        <f t="shared" si="82"/>
        <v>0.01</v>
      </c>
      <c r="E384">
        <v>16.5</v>
      </c>
      <c r="F384" s="34">
        <v>16.972882370000001</v>
      </c>
      <c r="G384" s="34">
        <v>17.292797310000001</v>
      </c>
      <c r="H384" s="34">
        <v>16.635379191417201</v>
      </c>
      <c r="J384">
        <f t="shared" si="81"/>
        <v>0.47288237000000066</v>
      </c>
      <c r="K384">
        <f t="shared" si="83"/>
        <v>0.79279731000000098</v>
      </c>
      <c r="L384">
        <f t="shared" si="84"/>
        <v>0.13537919141720067</v>
      </c>
      <c r="N384" s="51">
        <f t="shared" si="85"/>
        <v>2.8659537575757617E-2</v>
      </c>
      <c r="O384" s="51">
        <f t="shared" si="86"/>
        <v>4.8048321818181874E-2</v>
      </c>
      <c r="P384" s="51">
        <f t="shared" si="87"/>
        <v>8.2047994798303443E-3</v>
      </c>
    </row>
    <row r="385" spans="1:16" x14ac:dyDescent="0.2">
      <c r="A385">
        <v>0.5</v>
      </c>
      <c r="B385" t="s">
        <v>32</v>
      </c>
      <c r="C385">
        <v>10</v>
      </c>
      <c r="D385">
        <f t="shared" si="82"/>
        <v>1</v>
      </c>
      <c r="E385" s="55">
        <v>0</v>
      </c>
      <c r="F385" s="55">
        <v>0</v>
      </c>
      <c r="G385" s="55">
        <v>0</v>
      </c>
      <c r="H385" s="55">
        <v>0</v>
      </c>
      <c r="J385">
        <f t="shared" si="81"/>
        <v>0</v>
      </c>
      <c r="K385">
        <f t="shared" si="83"/>
        <v>0</v>
      </c>
      <c r="L385">
        <f t="shared" si="84"/>
        <v>0</v>
      </c>
    </row>
    <row r="386" spans="1:16" ht="19" x14ac:dyDescent="0.25">
      <c r="A386">
        <v>0.5</v>
      </c>
      <c r="C386">
        <v>10</v>
      </c>
      <c r="D386">
        <f t="shared" si="82"/>
        <v>0.85</v>
      </c>
      <c r="E386" s="55">
        <v>3</v>
      </c>
      <c r="F386" s="34">
        <v>3.7395547100000002</v>
      </c>
      <c r="G386" s="34">
        <v>3.6227544900000002</v>
      </c>
      <c r="H386" s="34">
        <v>3.6677701829758602</v>
      </c>
      <c r="J386">
        <f t="shared" si="81"/>
        <v>0.73955471000000017</v>
      </c>
      <c r="K386">
        <f t="shared" si="83"/>
        <v>0.62275449000000016</v>
      </c>
      <c r="L386">
        <f t="shared" si="84"/>
        <v>0.66777018297586022</v>
      </c>
      <c r="N386" s="51">
        <f t="shared" si="85"/>
        <v>0.24651823666666672</v>
      </c>
      <c r="O386" s="51">
        <f t="shared" si="86"/>
        <v>0.20758483000000005</v>
      </c>
      <c r="P386" s="51">
        <f t="shared" si="87"/>
        <v>0.22259006099195341</v>
      </c>
    </row>
    <row r="387" spans="1:16" ht="19" x14ac:dyDescent="0.25">
      <c r="A387">
        <v>0.5</v>
      </c>
      <c r="C387">
        <v>10</v>
      </c>
      <c r="D387">
        <f t="shared" si="82"/>
        <v>0.76</v>
      </c>
      <c r="E387" s="55">
        <v>4.8</v>
      </c>
      <c r="F387" s="34">
        <v>4.4945282000000004</v>
      </c>
      <c r="G387" s="34">
        <v>4.4147671800000001</v>
      </c>
      <c r="H387" s="34">
        <v>4.41237687741864</v>
      </c>
      <c r="J387">
        <f t="shared" si="81"/>
        <v>0.3054717999999994</v>
      </c>
      <c r="K387">
        <f t="shared" si="83"/>
        <v>0.3852328199999997</v>
      </c>
      <c r="L387">
        <f t="shared" si="84"/>
        <v>0.38762312258135978</v>
      </c>
      <c r="N387" s="51">
        <f t="shared" si="85"/>
        <v>-6.3639958333333219E-2</v>
      </c>
      <c r="O387" s="51">
        <f t="shared" si="86"/>
        <v>-8.0256837499999942E-2</v>
      </c>
      <c r="P387" s="51">
        <f t="shared" si="87"/>
        <v>-8.0754817204449963E-2</v>
      </c>
    </row>
    <row r="388" spans="1:16" ht="19" x14ac:dyDescent="0.25">
      <c r="A388">
        <v>0.5</v>
      </c>
      <c r="C388">
        <v>10</v>
      </c>
      <c r="D388">
        <f t="shared" si="82"/>
        <v>0.71</v>
      </c>
      <c r="E388" s="55">
        <v>5.8</v>
      </c>
      <c r="F388" s="34">
        <v>5.2965064100000001</v>
      </c>
      <c r="G388" s="34">
        <v>5.2806088799999999</v>
      </c>
      <c r="H388" s="34">
        <v>5.2460388766953097</v>
      </c>
      <c r="J388">
        <f t="shared" ref="J388:J451" si="88">ABS(F388-$E388)</f>
        <v>0.50349358999999971</v>
      </c>
      <c r="K388">
        <f t="shared" si="83"/>
        <v>0.51939111999999987</v>
      </c>
      <c r="L388">
        <f t="shared" si="84"/>
        <v>0.55396112330469016</v>
      </c>
      <c r="N388" s="51">
        <f t="shared" si="85"/>
        <v>-8.6809239655172371E-2</v>
      </c>
      <c r="O388" s="51">
        <f t="shared" si="86"/>
        <v>-8.955019310344825E-2</v>
      </c>
      <c r="P388" s="51">
        <f t="shared" si="87"/>
        <v>-9.551053850080865E-2</v>
      </c>
    </row>
    <row r="389" spans="1:16" ht="19" x14ac:dyDescent="0.25">
      <c r="A389">
        <v>0.5</v>
      </c>
      <c r="C389">
        <v>10</v>
      </c>
      <c r="D389">
        <f t="shared" si="82"/>
        <v>0.71</v>
      </c>
      <c r="E389" s="55">
        <v>5.8</v>
      </c>
      <c r="F389" s="34">
        <v>5.6314547299999997</v>
      </c>
      <c r="G389" s="34">
        <v>5.6499740100000002</v>
      </c>
      <c r="H389" s="34">
        <v>5.61790911750301</v>
      </c>
      <c r="J389">
        <f t="shared" si="88"/>
        <v>0.16854527000000008</v>
      </c>
      <c r="K389">
        <f t="shared" si="83"/>
        <v>0.15002598999999961</v>
      </c>
      <c r="L389">
        <f t="shared" si="84"/>
        <v>0.18209088249698979</v>
      </c>
      <c r="N389" s="51">
        <f t="shared" si="85"/>
        <v>-2.9059529310344841E-2</v>
      </c>
      <c r="O389" s="51">
        <f t="shared" si="86"/>
        <v>-2.5866549999999933E-2</v>
      </c>
      <c r="P389" s="51">
        <f t="shared" si="87"/>
        <v>-3.1394979740860307E-2</v>
      </c>
    </row>
    <row r="390" spans="1:16" ht="19" x14ac:dyDescent="0.25">
      <c r="A390">
        <v>0.5</v>
      </c>
      <c r="C390">
        <v>10</v>
      </c>
      <c r="D390">
        <f t="shared" si="82"/>
        <v>0.7</v>
      </c>
      <c r="E390" s="55">
        <v>6</v>
      </c>
      <c r="F390" s="34">
        <v>5.9315407899999997</v>
      </c>
      <c r="G390" s="34">
        <v>5.9848754399999997</v>
      </c>
      <c r="H390" s="34">
        <v>5.9707038767334</v>
      </c>
      <c r="J390">
        <f t="shared" si="88"/>
        <v>6.8459210000000326E-2</v>
      </c>
      <c r="K390">
        <f t="shared" si="83"/>
        <v>1.5124560000000287E-2</v>
      </c>
      <c r="L390">
        <f t="shared" si="84"/>
        <v>2.9296123266600027E-2</v>
      </c>
      <c r="N390" s="51">
        <f t="shared" si="85"/>
        <v>-1.1409868333333387E-2</v>
      </c>
      <c r="O390" s="51">
        <f t="shared" si="86"/>
        <v>-2.5207600000000476E-3</v>
      </c>
      <c r="P390" s="51">
        <f t="shared" si="87"/>
        <v>-4.8826872111000048E-3</v>
      </c>
    </row>
    <row r="391" spans="1:16" ht="19" x14ac:dyDescent="0.25">
      <c r="A391">
        <v>0.5</v>
      </c>
      <c r="C391">
        <v>10</v>
      </c>
      <c r="D391">
        <f t="shared" si="82"/>
        <v>0.71</v>
      </c>
      <c r="E391" s="55">
        <v>5.8</v>
      </c>
      <c r="F391" s="34">
        <v>6.0116269100000004</v>
      </c>
      <c r="G391" s="34">
        <v>6.0748976099999998</v>
      </c>
      <c r="H391" s="34">
        <v>6.0691222109368397</v>
      </c>
      <c r="J391">
        <f t="shared" si="88"/>
        <v>0.21162691000000056</v>
      </c>
      <c r="K391">
        <f t="shared" si="83"/>
        <v>0.27489761000000001</v>
      </c>
      <c r="L391">
        <f t="shared" si="84"/>
        <v>0.26912221093683986</v>
      </c>
      <c r="N391" s="51">
        <f t="shared" si="85"/>
        <v>3.6487398275862164E-2</v>
      </c>
      <c r="O391" s="51">
        <f t="shared" si="86"/>
        <v>4.739613965517242E-2</v>
      </c>
      <c r="P391" s="51">
        <f t="shared" si="87"/>
        <v>4.6400381196006875E-2</v>
      </c>
    </row>
    <row r="392" spans="1:16" ht="19" x14ac:dyDescent="0.25">
      <c r="A392">
        <v>0.5</v>
      </c>
      <c r="C392">
        <v>10</v>
      </c>
      <c r="D392">
        <f t="shared" si="82"/>
        <v>0.7</v>
      </c>
      <c r="E392" s="55">
        <v>6</v>
      </c>
      <c r="F392" s="34">
        <v>6.0701682100000003</v>
      </c>
      <c r="G392" s="34">
        <v>6.1408752299999998</v>
      </c>
      <c r="H392" s="34">
        <v>6.1424828027605303</v>
      </c>
      <c r="J392">
        <f t="shared" si="88"/>
        <v>7.0168210000000286E-2</v>
      </c>
      <c r="K392">
        <f t="shared" si="83"/>
        <v>0.1408752299999998</v>
      </c>
      <c r="L392">
        <f t="shared" si="84"/>
        <v>0.14248280276053027</v>
      </c>
      <c r="N392" s="51">
        <f t="shared" si="85"/>
        <v>1.1694701666666715E-2</v>
      </c>
      <c r="O392" s="51">
        <f t="shared" si="86"/>
        <v>2.3479204999999965E-2</v>
      </c>
      <c r="P392" s="51">
        <f t="shared" si="87"/>
        <v>2.374713379342171E-2</v>
      </c>
    </row>
    <row r="393" spans="1:16" ht="19" x14ac:dyDescent="0.25">
      <c r="A393">
        <v>0.5</v>
      </c>
      <c r="C393">
        <v>10</v>
      </c>
      <c r="D393">
        <f t="shared" si="82"/>
        <v>0.69000000000000006</v>
      </c>
      <c r="E393" s="55">
        <v>6.2</v>
      </c>
      <c r="F393" s="34">
        <v>6.1500201900000002</v>
      </c>
      <c r="G393" s="34">
        <v>6.2311074599999996</v>
      </c>
      <c r="H393" s="34">
        <v>6.2447550017437097</v>
      </c>
      <c r="J393">
        <f t="shared" si="88"/>
        <v>4.9979809999999958E-2</v>
      </c>
      <c r="K393">
        <f t="shared" si="83"/>
        <v>3.1107459999999421E-2</v>
      </c>
      <c r="L393">
        <f t="shared" si="84"/>
        <v>4.4755001743709499E-2</v>
      </c>
      <c r="N393" s="51">
        <f t="shared" si="85"/>
        <v>-8.0612596774193475E-3</v>
      </c>
      <c r="O393" s="51">
        <f t="shared" si="86"/>
        <v>5.0173322580644225E-3</v>
      </c>
      <c r="P393" s="51">
        <f t="shared" si="87"/>
        <v>7.2185486683402416E-3</v>
      </c>
    </row>
    <row r="394" spans="1:16" ht="19" x14ac:dyDescent="0.25">
      <c r="A394">
        <v>0.5</v>
      </c>
      <c r="C394">
        <v>10</v>
      </c>
      <c r="D394">
        <f t="shared" si="82"/>
        <v>0.69000000000000006</v>
      </c>
      <c r="E394" s="55">
        <v>6.2</v>
      </c>
      <c r="F394" s="34">
        <v>6.1784670100000003</v>
      </c>
      <c r="G394" s="34">
        <v>6.26331843</v>
      </c>
      <c r="H394" s="34">
        <v>6.2818763966901798</v>
      </c>
      <c r="J394">
        <f t="shared" si="88"/>
        <v>2.1532989999999863E-2</v>
      </c>
      <c r="K394">
        <f t="shared" si="83"/>
        <v>6.3318429999999815E-2</v>
      </c>
      <c r="L394">
        <f t="shared" si="84"/>
        <v>8.1876396690179654E-2</v>
      </c>
      <c r="N394" s="51">
        <f t="shared" si="85"/>
        <v>-3.4730629032257844E-3</v>
      </c>
      <c r="O394" s="51">
        <f t="shared" si="86"/>
        <v>1.0212649999999969E-2</v>
      </c>
      <c r="P394" s="51">
        <f t="shared" si="87"/>
        <v>1.3205870433899944E-2</v>
      </c>
    </row>
    <row r="395" spans="1:16" ht="19" x14ac:dyDescent="0.25">
      <c r="A395">
        <v>1</v>
      </c>
      <c r="C395">
        <v>10</v>
      </c>
      <c r="D395">
        <f t="shared" si="82"/>
        <v>1</v>
      </c>
      <c r="E395">
        <v>0</v>
      </c>
      <c r="F395" s="34">
        <v>0</v>
      </c>
      <c r="G395" s="34">
        <v>0</v>
      </c>
      <c r="H395" s="34">
        <v>0</v>
      </c>
      <c r="J395">
        <f t="shared" si="88"/>
        <v>0</v>
      </c>
      <c r="K395">
        <f t="shared" si="83"/>
        <v>0</v>
      </c>
      <c r="L395">
        <f t="shared" si="84"/>
        <v>0</v>
      </c>
    </row>
    <row r="396" spans="1:16" ht="19" x14ac:dyDescent="0.25">
      <c r="A396">
        <v>1</v>
      </c>
      <c r="C396">
        <v>10</v>
      </c>
      <c r="D396">
        <f t="shared" si="82"/>
        <v>0.67</v>
      </c>
      <c r="E396">
        <v>3.3</v>
      </c>
      <c r="F396" s="34">
        <v>3.3275630299999999</v>
      </c>
      <c r="G396" s="34">
        <v>3.4470455699999998</v>
      </c>
      <c r="H396" s="34">
        <v>5.8130042700000004</v>
      </c>
      <c r="J396">
        <f t="shared" si="88"/>
        <v>2.7563030000000044E-2</v>
      </c>
      <c r="K396">
        <f t="shared" si="83"/>
        <v>0.14704556999999996</v>
      </c>
      <c r="L396">
        <f t="shared" si="84"/>
        <v>2.5130042700000006</v>
      </c>
      <c r="N396" s="51">
        <f t="shared" si="85"/>
        <v>8.3524333333333464E-3</v>
      </c>
      <c r="O396" s="51">
        <f t="shared" si="86"/>
        <v>4.4559263636363623E-2</v>
      </c>
      <c r="P396" s="51">
        <f t="shared" si="87"/>
        <v>0.76151644545454567</v>
      </c>
    </row>
    <row r="397" spans="1:16" ht="19" x14ac:dyDescent="0.25">
      <c r="A397">
        <v>1</v>
      </c>
      <c r="C397">
        <v>10</v>
      </c>
      <c r="D397">
        <f t="shared" si="82"/>
        <v>0.56000000000000005</v>
      </c>
      <c r="E397">
        <v>4.3999999999999995</v>
      </c>
      <c r="F397" s="34">
        <v>4.0741379000000002</v>
      </c>
      <c r="G397" s="34">
        <v>4.1691221799999996</v>
      </c>
      <c r="H397" s="34">
        <v>4.1550455524631698</v>
      </c>
      <c r="J397">
        <f t="shared" si="88"/>
        <v>0.32586209999999927</v>
      </c>
      <c r="K397">
        <f t="shared" si="83"/>
        <v>0.2308778199999999</v>
      </c>
      <c r="L397">
        <f t="shared" si="84"/>
        <v>0.24495444753682971</v>
      </c>
      <c r="N397" s="51">
        <f t="shared" si="85"/>
        <v>-7.4059568181818025E-2</v>
      </c>
      <c r="O397" s="51">
        <f t="shared" si="86"/>
        <v>-5.2472231818181801E-2</v>
      </c>
      <c r="P397" s="51">
        <f t="shared" si="87"/>
        <v>-5.5671465349279484E-2</v>
      </c>
    </row>
    <row r="398" spans="1:16" ht="19" x14ac:dyDescent="0.25">
      <c r="A398">
        <v>1</v>
      </c>
      <c r="C398">
        <v>10</v>
      </c>
      <c r="D398">
        <f t="shared" si="82"/>
        <v>0.51</v>
      </c>
      <c r="E398">
        <v>4.9000000000000004</v>
      </c>
      <c r="F398" s="34">
        <v>4.8983937400000004</v>
      </c>
      <c r="G398" s="34">
        <v>4.9462099300000002</v>
      </c>
      <c r="H398" s="34">
        <v>4.8795853175821504</v>
      </c>
      <c r="J398">
        <f t="shared" si="88"/>
        <v>1.6062599999999705E-3</v>
      </c>
      <c r="K398">
        <f t="shared" si="83"/>
        <v>4.6209929999999844E-2</v>
      </c>
      <c r="L398">
        <f t="shared" si="84"/>
        <v>2.0414682417849939E-2</v>
      </c>
      <c r="N398" s="51">
        <f t="shared" si="85"/>
        <v>-3.2780816326530006E-4</v>
      </c>
      <c r="O398" s="51">
        <f t="shared" si="86"/>
        <v>9.4305979591836411E-3</v>
      </c>
      <c r="P398" s="51">
        <f t="shared" si="87"/>
        <v>-4.1662617179285587E-3</v>
      </c>
    </row>
    <row r="399" spans="1:16" ht="19" x14ac:dyDescent="0.25">
      <c r="A399">
        <v>1</v>
      </c>
      <c r="C399">
        <v>10</v>
      </c>
      <c r="D399">
        <f t="shared" si="82"/>
        <v>0.46999999999999992</v>
      </c>
      <c r="E399">
        <v>5.3000000000000007</v>
      </c>
      <c r="F399" s="34">
        <v>5.2526202499999997</v>
      </c>
      <c r="G399" s="34">
        <v>5.2738781100000001</v>
      </c>
      <c r="H399" s="34">
        <v>5.21455585986347</v>
      </c>
      <c r="J399">
        <f t="shared" si="88"/>
        <v>4.7379750000001053E-2</v>
      </c>
      <c r="K399">
        <f t="shared" si="83"/>
        <v>2.6121890000000647E-2</v>
      </c>
      <c r="L399">
        <f t="shared" si="84"/>
        <v>8.5444140136530677E-2</v>
      </c>
      <c r="N399" s="51">
        <f t="shared" si="85"/>
        <v>-8.9395754716983106E-3</v>
      </c>
      <c r="O399" s="51">
        <f t="shared" si="86"/>
        <v>-4.9286584905661596E-3</v>
      </c>
      <c r="P399" s="51">
        <f t="shared" si="87"/>
        <v>-1.6121535874817107E-2</v>
      </c>
    </row>
    <row r="400" spans="1:16" ht="19" x14ac:dyDescent="0.25">
      <c r="A400">
        <v>1</v>
      </c>
      <c r="C400">
        <v>10</v>
      </c>
      <c r="D400">
        <f t="shared" ref="D400:D463" si="89">(C400-A400*E400)/C400</f>
        <v>0.45999999999999996</v>
      </c>
      <c r="E400">
        <v>5.4</v>
      </c>
      <c r="F400" s="34">
        <v>5.5751532600000004</v>
      </c>
      <c r="G400" s="34">
        <v>5.5690197399999999</v>
      </c>
      <c r="H400" s="34">
        <v>5.5471559498197403</v>
      </c>
      <c r="J400">
        <f t="shared" si="88"/>
        <v>0.17515326000000009</v>
      </c>
      <c r="K400">
        <f t="shared" si="83"/>
        <v>0.16901973999999953</v>
      </c>
      <c r="L400">
        <f t="shared" si="84"/>
        <v>0.1471559498197399</v>
      </c>
      <c r="N400" s="51">
        <f t="shared" si="85"/>
        <v>3.24357888888889E-2</v>
      </c>
      <c r="O400" s="51">
        <f t="shared" si="86"/>
        <v>3.1299951851851762E-2</v>
      </c>
      <c r="P400" s="51">
        <f t="shared" si="87"/>
        <v>2.725110181847035E-2</v>
      </c>
    </row>
    <row r="401" spans="1:16" ht="19" x14ac:dyDescent="0.25">
      <c r="A401">
        <v>1</v>
      </c>
      <c r="C401">
        <v>10</v>
      </c>
      <c r="D401">
        <f t="shared" si="89"/>
        <v>0.43999999999999995</v>
      </c>
      <c r="E401">
        <v>5.6000000000000005</v>
      </c>
      <c r="F401" s="34">
        <v>5.6620720200000001</v>
      </c>
      <c r="G401" s="34">
        <v>5.6480399500000003</v>
      </c>
      <c r="H401" s="34">
        <v>5.6439398228703102</v>
      </c>
      <c r="J401">
        <f t="shared" si="88"/>
        <v>6.2072019999999561E-2</v>
      </c>
      <c r="K401">
        <f t="shared" si="83"/>
        <v>4.803994999999972E-2</v>
      </c>
      <c r="L401">
        <f t="shared" si="84"/>
        <v>4.3939822870309619E-2</v>
      </c>
      <c r="N401" s="51">
        <f t="shared" si="85"/>
        <v>1.1084289285714206E-2</v>
      </c>
      <c r="O401" s="51">
        <f t="shared" si="86"/>
        <v>8.5785624999999491E-3</v>
      </c>
      <c r="P401" s="51">
        <f t="shared" si="87"/>
        <v>7.8463969411267168E-3</v>
      </c>
    </row>
    <row r="402" spans="1:16" ht="19" x14ac:dyDescent="0.25">
      <c r="A402">
        <v>1</v>
      </c>
      <c r="C402">
        <v>10</v>
      </c>
      <c r="D402">
        <f t="shared" si="89"/>
        <v>0.42999999999999988</v>
      </c>
      <c r="E402">
        <v>5.7000000000000011</v>
      </c>
      <c r="F402" s="34">
        <v>5.72583485</v>
      </c>
      <c r="G402" s="34">
        <v>5.7058699500000003</v>
      </c>
      <c r="H402" s="34">
        <v>5.7176342694989</v>
      </c>
      <c r="J402">
        <f t="shared" si="88"/>
        <v>2.5834849999998966E-2</v>
      </c>
      <c r="K402">
        <f t="shared" si="83"/>
        <v>5.8699499999992355E-3</v>
      </c>
      <c r="L402">
        <f t="shared" si="84"/>
        <v>1.7634269498898902E-2</v>
      </c>
      <c r="N402" s="51">
        <f t="shared" si="85"/>
        <v>4.5324298245612215E-3</v>
      </c>
      <c r="O402" s="51">
        <f t="shared" si="86"/>
        <v>1.0298157894735498E-3</v>
      </c>
      <c r="P402" s="51">
        <f t="shared" si="87"/>
        <v>3.0937314910348948E-3</v>
      </c>
    </row>
    <row r="403" spans="1:16" ht="19" x14ac:dyDescent="0.25">
      <c r="A403">
        <v>1</v>
      </c>
      <c r="C403">
        <v>10</v>
      </c>
      <c r="D403">
        <f t="shared" si="89"/>
        <v>0.41</v>
      </c>
      <c r="E403">
        <v>5.9</v>
      </c>
      <c r="F403" s="34">
        <v>5.8131199499999999</v>
      </c>
      <c r="G403" s="34">
        <v>5.7848442699999998</v>
      </c>
      <c r="H403" s="34">
        <v>5.8230589817327401</v>
      </c>
      <c r="J403">
        <f t="shared" si="88"/>
        <v>8.6880050000000431E-2</v>
      </c>
      <c r="K403">
        <f t="shared" ref="K403:K466" si="90">ABS(G403-$E403)</f>
        <v>0.11515573000000057</v>
      </c>
      <c r="L403">
        <f t="shared" ref="L403:L466" si="91">ABS(H403-$E403)</f>
        <v>7.6941018267260297E-2</v>
      </c>
      <c r="N403" s="51">
        <f t="shared" si="85"/>
        <v>-1.4725432203389902E-2</v>
      </c>
      <c r="O403" s="51">
        <f t="shared" si="86"/>
        <v>-1.9517920338983145E-2</v>
      </c>
      <c r="P403" s="51">
        <f t="shared" si="87"/>
        <v>-1.3040850553772932E-2</v>
      </c>
    </row>
    <row r="404" spans="1:16" ht="19" x14ac:dyDescent="0.25">
      <c r="A404">
        <v>1</v>
      </c>
      <c r="C404">
        <v>10</v>
      </c>
      <c r="D404">
        <f t="shared" si="89"/>
        <v>0.41500000000000004</v>
      </c>
      <c r="E404">
        <v>5.85</v>
      </c>
      <c r="F404" s="34">
        <v>5.8443018200000001</v>
      </c>
      <c r="G404" s="34">
        <v>5.8130042700000004</v>
      </c>
      <c r="H404" s="34">
        <v>5.8622364817441603</v>
      </c>
      <c r="J404">
        <f t="shared" si="88"/>
        <v>5.698179999999553E-3</v>
      </c>
      <c r="K404">
        <f t="shared" si="90"/>
        <v>3.6995729999999227E-2</v>
      </c>
      <c r="L404">
        <f t="shared" si="91"/>
        <v>1.2236481744160699E-2</v>
      </c>
      <c r="N404" s="51">
        <f t="shared" si="85"/>
        <v>-9.7404786324778686E-4</v>
      </c>
      <c r="O404" s="51">
        <f t="shared" si="86"/>
        <v>-6.3240564102562784E-3</v>
      </c>
      <c r="P404" s="51">
        <f t="shared" si="87"/>
        <v>2.0917062810531109E-3</v>
      </c>
    </row>
    <row r="405" spans="1:16" x14ac:dyDescent="0.2">
      <c r="A405">
        <v>1.5</v>
      </c>
      <c r="C405">
        <v>10</v>
      </c>
      <c r="D405">
        <f t="shared" si="89"/>
        <v>1</v>
      </c>
      <c r="E405" s="55">
        <v>0</v>
      </c>
      <c r="F405" s="55">
        <v>0</v>
      </c>
      <c r="G405" s="55">
        <v>0</v>
      </c>
      <c r="H405" s="55">
        <v>0</v>
      </c>
      <c r="J405">
        <f t="shared" si="88"/>
        <v>0</v>
      </c>
      <c r="K405">
        <f t="shared" si="90"/>
        <v>0</v>
      </c>
      <c r="L405">
        <f t="shared" si="91"/>
        <v>0</v>
      </c>
    </row>
    <row r="406" spans="1:16" ht="19" x14ac:dyDescent="0.25">
      <c r="A406">
        <v>1.5</v>
      </c>
      <c r="C406">
        <v>10</v>
      </c>
      <c r="D406">
        <f t="shared" si="89"/>
        <v>0.4</v>
      </c>
      <c r="E406" s="55">
        <v>4</v>
      </c>
      <c r="F406" s="34">
        <v>3.7547821400000001</v>
      </c>
      <c r="G406" s="34">
        <v>3.8896931299999999</v>
      </c>
      <c r="H406" s="34">
        <v>3.9375599810101001</v>
      </c>
      <c r="J406">
        <f t="shared" si="88"/>
        <v>0.2452178599999999</v>
      </c>
      <c r="K406">
        <f t="shared" si="90"/>
        <v>0.11030687000000006</v>
      </c>
      <c r="L406">
        <f t="shared" si="91"/>
        <v>6.2440018989899926E-2</v>
      </c>
      <c r="N406" s="51">
        <f t="shared" si="85"/>
        <v>-6.1304464999999975E-2</v>
      </c>
      <c r="O406" s="51">
        <f t="shared" si="86"/>
        <v>-2.7576717500000014E-2</v>
      </c>
      <c r="P406" s="51">
        <f t="shared" si="87"/>
        <v>-1.5610004747474981E-2</v>
      </c>
    </row>
    <row r="407" spans="1:16" ht="19" x14ac:dyDescent="0.25">
      <c r="A407">
        <v>1.5</v>
      </c>
      <c r="C407">
        <v>10</v>
      </c>
      <c r="D407">
        <f t="shared" si="89"/>
        <v>0.35999995000000001</v>
      </c>
      <c r="E407" s="55">
        <v>4.266667</v>
      </c>
      <c r="F407" s="34">
        <v>4.2402375399999999</v>
      </c>
      <c r="G407" s="34">
        <v>4.3282573099999997</v>
      </c>
      <c r="H407" s="34">
        <v>4.2985669560704496</v>
      </c>
      <c r="J407">
        <f t="shared" si="88"/>
        <v>2.6429460000000127E-2</v>
      </c>
      <c r="K407">
        <f t="shared" si="90"/>
        <v>6.1590309999999704E-2</v>
      </c>
      <c r="L407">
        <f t="shared" si="91"/>
        <v>3.1899956070449598E-2</v>
      </c>
      <c r="N407" s="51">
        <f t="shared" si="85"/>
        <v>-6.1944042035622015E-3</v>
      </c>
      <c r="O407" s="51">
        <f t="shared" si="86"/>
        <v>1.4435227778497761E-2</v>
      </c>
      <c r="P407" s="51">
        <f t="shared" si="87"/>
        <v>7.476551619906029E-3</v>
      </c>
    </row>
    <row r="408" spans="1:16" ht="19" x14ac:dyDescent="0.25">
      <c r="A408">
        <v>1.5</v>
      </c>
      <c r="C408">
        <v>10</v>
      </c>
      <c r="D408">
        <f t="shared" si="89"/>
        <v>0.32999995000000004</v>
      </c>
      <c r="E408" s="55">
        <v>4.4666670000000002</v>
      </c>
      <c r="F408" s="34">
        <v>4.6955532299999998</v>
      </c>
      <c r="G408" s="34">
        <v>4.7280764399999997</v>
      </c>
      <c r="H408" s="34">
        <v>4.6717797264223897</v>
      </c>
      <c r="J408">
        <f t="shared" si="88"/>
        <v>0.22888622999999964</v>
      </c>
      <c r="K408">
        <f t="shared" si="90"/>
        <v>0.26140943999999955</v>
      </c>
      <c r="L408">
        <f t="shared" si="91"/>
        <v>0.20511272642238954</v>
      </c>
      <c r="N408" s="51">
        <f t="shared" si="85"/>
        <v>5.1243181996777382E-2</v>
      </c>
      <c r="O408" s="51">
        <f t="shared" si="86"/>
        <v>5.8524497125037427E-2</v>
      </c>
      <c r="P408" s="51">
        <f t="shared" si="87"/>
        <v>4.5920756219881523E-2</v>
      </c>
    </row>
    <row r="409" spans="1:16" ht="19" x14ac:dyDescent="0.25">
      <c r="A409">
        <v>1.5</v>
      </c>
      <c r="C409">
        <v>10</v>
      </c>
      <c r="D409">
        <f t="shared" si="89"/>
        <v>0.25</v>
      </c>
      <c r="E409" s="55">
        <v>5</v>
      </c>
      <c r="F409" s="34">
        <v>4.8698614100000004</v>
      </c>
      <c r="G409" s="34">
        <v>4.8782856199999998</v>
      </c>
      <c r="H409" s="34">
        <v>4.8359802444946602</v>
      </c>
      <c r="J409">
        <f t="shared" si="88"/>
        <v>0.13013858999999961</v>
      </c>
      <c r="K409">
        <f t="shared" si="90"/>
        <v>0.12171438000000023</v>
      </c>
      <c r="L409">
        <f t="shared" si="91"/>
        <v>0.16401975550533976</v>
      </c>
      <c r="N409" s="51">
        <f t="shared" si="85"/>
        <v>-2.6027717999999922E-2</v>
      </c>
      <c r="O409" s="51">
        <f t="shared" si="86"/>
        <v>-2.4342876000000048E-2</v>
      </c>
      <c r="P409" s="51">
        <f t="shared" si="87"/>
        <v>-3.280395110106795E-2</v>
      </c>
    </row>
    <row r="410" spans="1:16" ht="19" x14ac:dyDescent="0.25">
      <c r="A410">
        <v>1.5</v>
      </c>
      <c r="C410">
        <v>10</v>
      </c>
      <c r="D410">
        <f t="shared" si="89"/>
        <v>0.23999994999999999</v>
      </c>
      <c r="E410" s="55">
        <v>5.0666669999999998</v>
      </c>
      <c r="F410" s="34">
        <v>5.0189108999999998</v>
      </c>
      <c r="G410" s="34">
        <v>5.0055039800000003</v>
      </c>
      <c r="H410" s="34">
        <v>4.9959801230439203</v>
      </c>
      <c r="J410">
        <f t="shared" si="88"/>
        <v>4.7756099999999968E-2</v>
      </c>
      <c r="K410">
        <f t="shared" si="90"/>
        <v>6.1163019999999513E-2</v>
      </c>
      <c r="L410">
        <f t="shared" si="91"/>
        <v>7.0686876956079558E-2</v>
      </c>
      <c r="N410" s="51">
        <f t="shared" si="85"/>
        <v>-9.4255454325298995E-3</v>
      </c>
      <c r="O410" s="51">
        <f t="shared" si="86"/>
        <v>-1.2071647890023069E-2</v>
      </c>
      <c r="P410" s="51">
        <f t="shared" si="87"/>
        <v>-1.3951356376110679E-2</v>
      </c>
    </row>
    <row r="411" spans="1:16" ht="19" x14ac:dyDescent="0.25">
      <c r="A411">
        <v>1.5</v>
      </c>
      <c r="C411">
        <v>10</v>
      </c>
      <c r="D411">
        <f t="shared" si="89"/>
        <v>0.25</v>
      </c>
      <c r="E411" s="55">
        <v>5</v>
      </c>
      <c r="F411" s="34">
        <v>5.0576098500000004</v>
      </c>
      <c r="G411" s="34">
        <v>5.0383521399999998</v>
      </c>
      <c r="H411" s="34">
        <v>5.0422391523335701</v>
      </c>
      <c r="J411">
        <f t="shared" si="88"/>
        <v>5.7609850000000407E-2</v>
      </c>
      <c r="K411">
        <f t="shared" si="90"/>
        <v>3.8352139999999757E-2</v>
      </c>
      <c r="L411">
        <f t="shared" si="91"/>
        <v>4.2239152333570118E-2</v>
      </c>
      <c r="N411" s="51">
        <f t="shared" si="85"/>
        <v>1.1521970000000081E-2</v>
      </c>
      <c r="O411" s="51">
        <f t="shared" si="86"/>
        <v>7.6704279999999514E-3</v>
      </c>
      <c r="P411" s="51">
        <f t="shared" si="87"/>
        <v>8.4478304667140233E-3</v>
      </c>
    </row>
    <row r="412" spans="1:16" ht="19" x14ac:dyDescent="0.25">
      <c r="A412">
        <v>1.5</v>
      </c>
      <c r="C412">
        <v>10</v>
      </c>
      <c r="D412">
        <f t="shared" si="89"/>
        <v>0.23999994999999999</v>
      </c>
      <c r="E412" s="55">
        <v>5.0666669999999998</v>
      </c>
      <c r="F412" s="34">
        <v>5.0856193699999999</v>
      </c>
      <c r="G412" s="34">
        <v>5.0620803099999998</v>
      </c>
      <c r="H412" s="34">
        <v>5.0774395122055402</v>
      </c>
      <c r="J412">
        <f t="shared" si="88"/>
        <v>1.8952370000000052E-2</v>
      </c>
      <c r="K412">
        <f t="shared" si="90"/>
        <v>4.5866900000000044E-3</v>
      </c>
      <c r="L412">
        <f t="shared" si="91"/>
        <v>1.077251220554043E-2</v>
      </c>
      <c r="N412" s="51">
        <f t="shared" si="85"/>
        <v>3.7405990960132276E-3</v>
      </c>
      <c r="O412" s="51">
        <f t="shared" si="86"/>
        <v>-9.0526770360080985E-4</v>
      </c>
      <c r="P412" s="51">
        <f t="shared" si="87"/>
        <v>2.1261535848991911E-3</v>
      </c>
    </row>
    <row r="413" spans="1:16" ht="19" x14ac:dyDescent="0.25">
      <c r="A413">
        <v>1.5</v>
      </c>
      <c r="C413">
        <v>10</v>
      </c>
      <c r="D413">
        <f t="shared" si="89"/>
        <v>0.23999994999999999</v>
      </c>
      <c r="E413" s="55">
        <v>5.0666669999999998</v>
      </c>
      <c r="F413" s="34">
        <v>5.1234515700000003</v>
      </c>
      <c r="G413" s="34">
        <v>5.0940677299999999</v>
      </c>
      <c r="H413" s="34">
        <v>5.1278341627962902</v>
      </c>
      <c r="J413">
        <f t="shared" si="88"/>
        <v>5.6784570000000478E-2</v>
      </c>
      <c r="K413">
        <f t="shared" si="90"/>
        <v>2.7400730000000095E-2</v>
      </c>
      <c r="L413">
        <f t="shared" si="91"/>
        <v>6.116716279629042E-2</v>
      </c>
      <c r="N413" s="51">
        <f t="shared" si="85"/>
        <v>1.1207480183718505E-2</v>
      </c>
      <c r="O413" s="51">
        <f t="shared" si="86"/>
        <v>5.4080384599974884E-3</v>
      </c>
      <c r="P413" s="51">
        <f t="shared" si="87"/>
        <v>1.2072465547131955E-2</v>
      </c>
    </row>
    <row r="414" spans="1:16" ht="19" x14ac:dyDescent="0.25">
      <c r="A414">
        <v>1.5</v>
      </c>
      <c r="C414">
        <v>10</v>
      </c>
      <c r="D414">
        <f t="shared" si="89"/>
        <v>0.21999999999999992</v>
      </c>
      <c r="E414" s="55">
        <v>5.2</v>
      </c>
      <c r="F414" s="34">
        <v>5.13682616</v>
      </c>
      <c r="G414" s="34">
        <v>5.1053590399999997</v>
      </c>
      <c r="H414" s="34">
        <v>5.1465937176856098</v>
      </c>
      <c r="J414">
        <f t="shared" si="88"/>
        <v>6.3173840000000148E-2</v>
      </c>
      <c r="K414">
        <f t="shared" si="90"/>
        <v>9.464096000000044E-2</v>
      </c>
      <c r="L414">
        <f t="shared" si="91"/>
        <v>5.3406282314390374E-2</v>
      </c>
      <c r="N414" s="51">
        <f t="shared" si="85"/>
        <v>-1.2148815384615413E-2</v>
      </c>
      <c r="O414" s="51">
        <f t="shared" si="86"/>
        <v>-1.8200184615384699E-2</v>
      </c>
      <c r="P414" s="51">
        <f t="shared" si="87"/>
        <v>-1.0270438906613532E-2</v>
      </c>
    </row>
    <row r="415" spans="1:16" x14ac:dyDescent="0.2">
      <c r="A415">
        <v>2</v>
      </c>
      <c r="C415">
        <v>10</v>
      </c>
      <c r="D415">
        <f t="shared" si="89"/>
        <v>1</v>
      </c>
      <c r="E415">
        <v>0</v>
      </c>
      <c r="F415">
        <v>0</v>
      </c>
      <c r="G415">
        <v>0</v>
      </c>
      <c r="H415">
        <v>0</v>
      </c>
      <c r="J415">
        <f t="shared" si="88"/>
        <v>0</v>
      </c>
      <c r="K415">
        <f t="shared" si="90"/>
        <v>0</v>
      </c>
      <c r="L415">
        <f t="shared" si="91"/>
        <v>0</v>
      </c>
    </row>
    <row r="416" spans="1:16" ht="19" x14ac:dyDescent="0.25">
      <c r="A416">
        <v>2</v>
      </c>
      <c r="C416">
        <v>10</v>
      </c>
      <c r="D416">
        <f t="shared" si="89"/>
        <v>0.35</v>
      </c>
      <c r="E416">
        <v>3.25</v>
      </c>
      <c r="F416" s="34">
        <v>3.14595249</v>
      </c>
      <c r="G416" s="34">
        <v>3.2488486499999998</v>
      </c>
      <c r="H416" s="34">
        <v>3.3024510963294</v>
      </c>
      <c r="J416">
        <f t="shared" si="88"/>
        <v>0.10404751000000001</v>
      </c>
      <c r="K416">
        <f t="shared" si="90"/>
        <v>1.1513500000002175E-3</v>
      </c>
      <c r="L416">
        <f t="shared" si="91"/>
        <v>5.2451096329400038E-2</v>
      </c>
      <c r="N416" s="51">
        <f t="shared" si="85"/>
        <v>-3.2014618461538462E-2</v>
      </c>
      <c r="O416" s="51">
        <f t="shared" si="86"/>
        <v>-3.5426153846160536E-4</v>
      </c>
      <c r="P416" s="51">
        <f t="shared" si="87"/>
        <v>1.6138798870584628E-2</v>
      </c>
    </row>
    <row r="417" spans="1:16" ht="19" x14ac:dyDescent="0.25">
      <c r="A417">
        <v>2</v>
      </c>
      <c r="C417">
        <v>10</v>
      </c>
      <c r="D417">
        <f t="shared" si="89"/>
        <v>0.3</v>
      </c>
      <c r="E417">
        <v>3.5</v>
      </c>
      <c r="F417" s="34">
        <v>3.5180440700000002</v>
      </c>
      <c r="G417" s="34">
        <v>3.5878870699999998</v>
      </c>
      <c r="H417" s="34">
        <v>3.5687737190536999</v>
      </c>
      <c r="J417">
        <f t="shared" si="88"/>
        <v>1.804407000000019E-2</v>
      </c>
      <c r="K417">
        <f t="shared" si="90"/>
        <v>8.7887069999999845E-2</v>
      </c>
      <c r="L417">
        <f t="shared" si="91"/>
        <v>6.8773719053699889E-2</v>
      </c>
      <c r="N417" s="51">
        <f t="shared" si="85"/>
        <v>5.1554485714286257E-3</v>
      </c>
      <c r="O417" s="51">
        <f t="shared" si="86"/>
        <v>2.5110591428571385E-2</v>
      </c>
      <c r="P417" s="51">
        <f t="shared" si="87"/>
        <v>1.9649634015342827E-2</v>
      </c>
    </row>
    <row r="418" spans="1:16" ht="19" x14ac:dyDescent="0.25">
      <c r="A418">
        <v>2</v>
      </c>
      <c r="C418">
        <v>10</v>
      </c>
      <c r="D418">
        <f t="shared" si="89"/>
        <v>0.17999999999999988</v>
      </c>
      <c r="E418">
        <v>4.1000000000000005</v>
      </c>
      <c r="F418" s="34">
        <v>3.86049811</v>
      </c>
      <c r="G418" s="34">
        <v>3.89254641</v>
      </c>
      <c r="H418" s="34">
        <v>3.8446149230711999</v>
      </c>
      <c r="J418">
        <f t="shared" si="88"/>
        <v>0.23950189000000055</v>
      </c>
      <c r="K418">
        <f t="shared" si="90"/>
        <v>0.20745359000000052</v>
      </c>
      <c r="L418">
        <f t="shared" si="91"/>
        <v>0.25538507692880064</v>
      </c>
      <c r="N418" s="51">
        <f t="shared" si="85"/>
        <v>-5.8415095121951345E-2</v>
      </c>
      <c r="O418" s="51">
        <f t="shared" si="86"/>
        <v>-5.0598436585365975E-2</v>
      </c>
      <c r="P418" s="51">
        <f t="shared" si="87"/>
        <v>-6.2289043153366003E-2</v>
      </c>
    </row>
    <row r="419" spans="1:16" ht="19" x14ac:dyDescent="0.25">
      <c r="A419">
        <v>2</v>
      </c>
      <c r="C419">
        <v>10</v>
      </c>
      <c r="D419">
        <f t="shared" si="89"/>
        <v>0.2</v>
      </c>
      <c r="E419">
        <v>4</v>
      </c>
      <c r="F419" s="34">
        <v>3.98996196</v>
      </c>
      <c r="G419" s="34">
        <v>4.0059320600000001</v>
      </c>
      <c r="H419" s="34">
        <v>3.9673186279182602</v>
      </c>
      <c r="J419">
        <f t="shared" si="88"/>
        <v>1.003803999999997E-2</v>
      </c>
      <c r="K419">
        <f t="shared" si="90"/>
        <v>5.9320600000001278E-3</v>
      </c>
      <c r="L419">
        <f t="shared" si="91"/>
        <v>3.2681372081739823E-2</v>
      </c>
      <c r="N419" s="51">
        <f t="shared" si="85"/>
        <v>-2.5095099999999926E-3</v>
      </c>
      <c r="O419" s="51">
        <f t="shared" si="86"/>
        <v>1.4830150000000319E-3</v>
      </c>
      <c r="P419" s="51">
        <f t="shared" si="87"/>
        <v>-8.1703430204349559E-3</v>
      </c>
    </row>
    <row r="420" spans="1:16" ht="19" x14ac:dyDescent="0.25">
      <c r="A420">
        <v>2</v>
      </c>
      <c r="C420">
        <v>10</v>
      </c>
      <c r="D420">
        <f t="shared" si="89"/>
        <v>0.18999999999999986</v>
      </c>
      <c r="E420">
        <v>4.0500000000000007</v>
      </c>
      <c r="F420" s="34">
        <v>4.0999573500000004</v>
      </c>
      <c r="G420" s="34">
        <v>4.1015100799999997</v>
      </c>
      <c r="H420" s="34">
        <v>4.0888231270706701</v>
      </c>
      <c r="J420">
        <f t="shared" si="88"/>
        <v>4.9957349999999678E-2</v>
      </c>
      <c r="K420">
        <f t="shared" si="90"/>
        <v>5.1510079999999014E-2</v>
      </c>
      <c r="L420">
        <f t="shared" si="91"/>
        <v>3.8823127070669372E-2</v>
      </c>
      <c r="N420" s="51">
        <f t="shared" si="85"/>
        <v>1.2335148148148067E-2</v>
      </c>
      <c r="O420" s="51">
        <f t="shared" si="86"/>
        <v>1.2718538271604693E-2</v>
      </c>
      <c r="P420" s="51">
        <f t="shared" si="87"/>
        <v>9.5859573013998434E-3</v>
      </c>
    </row>
    <row r="421" spans="1:16" ht="19" x14ac:dyDescent="0.25">
      <c r="A421">
        <v>2</v>
      </c>
      <c r="C421">
        <v>10</v>
      </c>
      <c r="D421">
        <f t="shared" si="89"/>
        <v>0.18999999999999986</v>
      </c>
      <c r="E421">
        <v>4.0500000000000007</v>
      </c>
      <c r="F421" s="34">
        <v>4.12841039</v>
      </c>
      <c r="G421" s="34">
        <v>4.1261214900000001</v>
      </c>
      <c r="H421" s="34">
        <v>4.1245358540501798</v>
      </c>
      <c r="J421">
        <f t="shared" si="88"/>
        <v>7.8410389999999275E-2</v>
      </c>
      <c r="K421">
        <f t="shared" si="90"/>
        <v>7.6121489999999348E-2</v>
      </c>
      <c r="L421">
        <f t="shared" si="91"/>
        <v>7.453585405017904E-2</v>
      </c>
      <c r="N421" s="51">
        <f t="shared" si="85"/>
        <v>1.9360590123456606E-2</v>
      </c>
      <c r="O421" s="51">
        <f t="shared" si="86"/>
        <v>1.8795429629629466E-2</v>
      </c>
      <c r="P421" s="51">
        <f t="shared" si="87"/>
        <v>1.8403914580291118E-2</v>
      </c>
    </row>
    <row r="422" spans="1:16" ht="19" x14ac:dyDescent="0.25">
      <c r="A422">
        <v>2</v>
      </c>
      <c r="C422">
        <v>10</v>
      </c>
      <c r="D422">
        <f t="shared" si="89"/>
        <v>0.18999999999999986</v>
      </c>
      <c r="E422">
        <v>4.0500000000000007</v>
      </c>
      <c r="F422" s="34">
        <v>4.1489769799999996</v>
      </c>
      <c r="G422" s="34">
        <v>4.1438826799999999</v>
      </c>
      <c r="H422" s="34">
        <v>4.1519597454037296</v>
      </c>
      <c r="J422">
        <f t="shared" si="88"/>
        <v>9.8976979999998882E-2</v>
      </c>
      <c r="K422">
        <f t="shared" si="90"/>
        <v>9.3882679999999219E-2</v>
      </c>
      <c r="L422">
        <f t="shared" si="91"/>
        <v>0.10195974540372887</v>
      </c>
      <c r="N422" s="51">
        <f t="shared" si="85"/>
        <v>2.4438760493826879E-2</v>
      </c>
      <c r="O422" s="51">
        <f t="shared" si="86"/>
        <v>2.3180908641975112E-2</v>
      </c>
      <c r="P422" s="51">
        <f t="shared" si="87"/>
        <v>2.5175245778698483E-2</v>
      </c>
    </row>
    <row r="423" spans="1:16" ht="19" x14ac:dyDescent="0.25">
      <c r="A423">
        <v>2</v>
      </c>
      <c r="C423">
        <v>10</v>
      </c>
      <c r="D423">
        <f t="shared" si="89"/>
        <v>0.15999999999999998</v>
      </c>
      <c r="E423">
        <v>4.2</v>
      </c>
      <c r="F423" s="34">
        <v>4.1767199799999997</v>
      </c>
      <c r="G423" s="34">
        <v>4.1678034999999998</v>
      </c>
      <c r="H423" s="34">
        <v>4.1916886645326903</v>
      </c>
      <c r="J423">
        <f t="shared" si="88"/>
        <v>2.3280020000000512E-2</v>
      </c>
      <c r="K423">
        <f t="shared" si="90"/>
        <v>3.2196500000000405E-2</v>
      </c>
      <c r="L423">
        <f t="shared" si="91"/>
        <v>8.3113354673098883E-3</v>
      </c>
      <c r="N423" s="51">
        <f t="shared" si="85"/>
        <v>-5.5428619047620262E-3</v>
      </c>
      <c r="O423" s="51">
        <f t="shared" si="86"/>
        <v>-7.6658333333334298E-3</v>
      </c>
      <c r="P423" s="51">
        <f t="shared" si="87"/>
        <v>-1.9788893969785448E-3</v>
      </c>
    </row>
    <row r="424" spans="1:16" ht="19" x14ac:dyDescent="0.25">
      <c r="A424">
        <v>2</v>
      </c>
      <c r="C424">
        <v>10</v>
      </c>
      <c r="D424">
        <f t="shared" si="89"/>
        <v>0.15</v>
      </c>
      <c r="E424">
        <v>4.25</v>
      </c>
      <c r="F424" s="34">
        <v>4.1865178900000002</v>
      </c>
      <c r="G424" s="34">
        <v>4.17624116</v>
      </c>
      <c r="H424" s="34">
        <v>4.2066476723752597</v>
      </c>
      <c r="J424">
        <f t="shared" si="88"/>
        <v>6.3482109999999814E-2</v>
      </c>
      <c r="K424">
        <f t="shared" si="90"/>
        <v>7.3758839999999992E-2</v>
      </c>
      <c r="L424">
        <f t="shared" si="91"/>
        <v>4.3352327624740283E-2</v>
      </c>
      <c r="N424" s="51">
        <f t="shared" si="85"/>
        <v>-1.4936967058823485E-2</v>
      </c>
      <c r="O424" s="51">
        <f t="shared" si="86"/>
        <v>-1.7355021176470586E-2</v>
      </c>
      <c r="P424" s="51">
        <f t="shared" si="87"/>
        <v>-1.0200547676409478E-2</v>
      </c>
    </row>
    <row r="425" spans="1:16" x14ac:dyDescent="0.2">
      <c r="A425">
        <v>0.5</v>
      </c>
      <c r="B425" t="s">
        <v>34</v>
      </c>
      <c r="C425">
        <v>100</v>
      </c>
      <c r="D425">
        <f t="shared" si="89"/>
        <v>1</v>
      </c>
      <c r="E425">
        <v>0</v>
      </c>
      <c r="F425">
        <v>0</v>
      </c>
      <c r="G425">
        <v>0</v>
      </c>
      <c r="H425">
        <v>0</v>
      </c>
      <c r="J425">
        <f t="shared" si="88"/>
        <v>0</v>
      </c>
      <c r="K425">
        <f t="shared" si="90"/>
        <v>0</v>
      </c>
      <c r="L425">
        <f t="shared" si="91"/>
        <v>0</v>
      </c>
    </row>
    <row r="426" spans="1:16" ht="19" x14ac:dyDescent="0.25">
      <c r="A426">
        <v>0.5</v>
      </c>
      <c r="C426">
        <v>100</v>
      </c>
      <c r="D426">
        <f t="shared" si="89"/>
        <v>0.89600780000000002</v>
      </c>
      <c r="E426">
        <v>20.798439999999999</v>
      </c>
      <c r="F426" s="34">
        <v>12.651610760000001</v>
      </c>
      <c r="G426" s="34">
        <v>17.632324730000001</v>
      </c>
      <c r="H426" s="34">
        <v>17.680837477836</v>
      </c>
      <c r="J426">
        <f t="shared" si="88"/>
        <v>8.1468292399999989</v>
      </c>
      <c r="K426">
        <f t="shared" si="90"/>
        <v>3.1661152699999988</v>
      </c>
      <c r="L426">
        <f t="shared" si="91"/>
        <v>3.1176025221639989</v>
      </c>
      <c r="N426" s="51">
        <f t="shared" si="85"/>
        <v>-0.3917038604818438</v>
      </c>
      <c r="O426" s="51">
        <f t="shared" si="86"/>
        <v>-0.15222849742576841</v>
      </c>
      <c r="P426" s="51">
        <f t="shared" si="87"/>
        <v>-0.14989597884091302</v>
      </c>
    </row>
    <row r="427" spans="1:16" ht="19" x14ac:dyDescent="0.25">
      <c r="A427">
        <v>0.5</v>
      </c>
      <c r="C427">
        <v>100</v>
      </c>
      <c r="D427">
        <f t="shared" si="89"/>
        <v>0.8882083850000001</v>
      </c>
      <c r="E427">
        <v>22.358322999999999</v>
      </c>
      <c r="F427" s="34">
        <v>16.275767460000001</v>
      </c>
      <c r="G427" s="34">
        <v>21.118211540000001</v>
      </c>
      <c r="H427" s="34">
        <v>21.0680550615645</v>
      </c>
      <c r="J427">
        <f t="shared" si="88"/>
        <v>6.0825555399999978</v>
      </c>
      <c r="K427">
        <f t="shared" si="90"/>
        <v>1.2401114599999978</v>
      </c>
      <c r="L427">
        <f t="shared" si="91"/>
        <v>1.2902679384354983</v>
      </c>
      <c r="N427" s="51">
        <f t="shared" si="85"/>
        <v>-0.27204882673892844</v>
      </c>
      <c r="O427" s="51">
        <f t="shared" si="86"/>
        <v>-5.546531642824902E-2</v>
      </c>
      <c r="P427" s="51">
        <f t="shared" si="87"/>
        <v>-5.7708618774113707E-2</v>
      </c>
    </row>
    <row r="428" spans="1:16" ht="19" x14ac:dyDescent="0.25">
      <c r="A428">
        <v>0.5</v>
      </c>
      <c r="C428">
        <v>100</v>
      </c>
      <c r="D428">
        <f t="shared" si="89"/>
        <v>0.88300877499999997</v>
      </c>
      <c r="E428">
        <v>23.398244999999999</v>
      </c>
      <c r="F428" s="34">
        <v>22.80982805</v>
      </c>
      <c r="G428" s="34">
        <v>26.322044160000001</v>
      </c>
      <c r="H428" s="34">
        <v>26.170484879519801</v>
      </c>
      <c r="J428">
        <f t="shared" si="88"/>
        <v>0.58841694999999916</v>
      </c>
      <c r="K428">
        <f t="shared" si="90"/>
        <v>2.9237991600000015</v>
      </c>
      <c r="L428">
        <f t="shared" si="91"/>
        <v>2.7722398795198018</v>
      </c>
      <c r="N428" s="51">
        <f t="shared" si="85"/>
        <v>-2.514790959749328E-2</v>
      </c>
      <c r="O428" s="51">
        <f t="shared" si="86"/>
        <v>0.12495805390532502</v>
      </c>
      <c r="P428" s="51">
        <f t="shared" si="87"/>
        <v>0.11848067577375149</v>
      </c>
    </row>
    <row r="429" spans="1:16" ht="19" x14ac:dyDescent="0.25">
      <c r="A429">
        <v>0.5</v>
      </c>
      <c r="C429">
        <v>100</v>
      </c>
      <c r="D429">
        <f t="shared" si="89"/>
        <v>0.87520936000000005</v>
      </c>
      <c r="E429">
        <v>24.958127999999999</v>
      </c>
      <c r="F429" s="34">
        <v>28.538316399999999</v>
      </c>
      <c r="G429" s="34">
        <v>30.020827059999998</v>
      </c>
      <c r="H429" s="34">
        <v>29.897848597822101</v>
      </c>
      <c r="J429">
        <f t="shared" si="88"/>
        <v>3.5801884000000008</v>
      </c>
      <c r="K429">
        <f t="shared" si="90"/>
        <v>5.0626990599999999</v>
      </c>
      <c r="L429">
        <f t="shared" si="91"/>
        <v>4.9397205978221024</v>
      </c>
      <c r="N429" s="51">
        <f t="shared" si="85"/>
        <v>0.14344779384094836</v>
      </c>
      <c r="O429" s="51">
        <f t="shared" si="86"/>
        <v>0.20284770796912333</v>
      </c>
      <c r="P429" s="51">
        <f t="shared" si="87"/>
        <v>0.19792031669290672</v>
      </c>
    </row>
    <row r="430" spans="1:16" ht="19" x14ac:dyDescent="0.25">
      <c r="A430">
        <v>0.5</v>
      </c>
      <c r="C430">
        <v>100</v>
      </c>
      <c r="D430">
        <f t="shared" si="89"/>
        <v>0.84401170000000003</v>
      </c>
      <c r="E430">
        <v>31.197659999999999</v>
      </c>
      <c r="F430" s="34">
        <v>32.63650209</v>
      </c>
      <c r="G430" s="34">
        <v>32.289492469999999</v>
      </c>
      <c r="H430" s="34">
        <v>32.268424019932901</v>
      </c>
      <c r="J430">
        <f t="shared" si="88"/>
        <v>1.4388420900000014</v>
      </c>
      <c r="K430">
        <f t="shared" si="90"/>
        <v>1.0918324699999999</v>
      </c>
      <c r="L430">
        <f t="shared" si="91"/>
        <v>1.070764019932902</v>
      </c>
      <c r="N430" s="51">
        <f t="shared" si="85"/>
        <v>4.6120192668296325E-2</v>
      </c>
      <c r="O430" s="51">
        <f t="shared" si="86"/>
        <v>3.499725524286116E-2</v>
      </c>
      <c r="P430" s="51">
        <f t="shared" si="87"/>
        <v>3.4321933758265914E-2</v>
      </c>
    </row>
    <row r="431" spans="1:16" ht="19" x14ac:dyDescent="0.25">
      <c r="A431">
        <v>0.5</v>
      </c>
      <c r="C431">
        <v>100</v>
      </c>
      <c r="D431">
        <f t="shared" si="89"/>
        <v>0.836212285</v>
      </c>
      <c r="E431">
        <v>32.757542999999998</v>
      </c>
      <c r="F431" s="34">
        <v>34.27727436</v>
      </c>
      <c r="G431" s="34">
        <v>33.123879879999997</v>
      </c>
      <c r="H431" s="34">
        <v>33.165948128589001</v>
      </c>
      <c r="J431">
        <f t="shared" si="88"/>
        <v>1.5197313600000015</v>
      </c>
      <c r="K431">
        <f t="shared" si="90"/>
        <v>0.36633687999999864</v>
      </c>
      <c r="L431">
        <f t="shared" si="91"/>
        <v>0.40840512858900269</v>
      </c>
      <c r="N431" s="51">
        <f t="shared" si="85"/>
        <v>4.6393325653270201E-2</v>
      </c>
      <c r="O431" s="51">
        <f t="shared" si="86"/>
        <v>1.1183283190683705E-2</v>
      </c>
      <c r="P431" s="51">
        <f t="shared" si="87"/>
        <v>1.2467514080314348E-2</v>
      </c>
    </row>
    <row r="432" spans="1:16" ht="19" x14ac:dyDescent="0.25">
      <c r="A432">
        <v>0.5</v>
      </c>
      <c r="C432">
        <v>100</v>
      </c>
      <c r="D432">
        <f t="shared" si="89"/>
        <v>0.83101267500000009</v>
      </c>
      <c r="E432">
        <v>33.797465000000003</v>
      </c>
      <c r="F432" s="34">
        <v>35.161122059999997</v>
      </c>
      <c r="G432" s="34">
        <v>33.557456209999998</v>
      </c>
      <c r="H432" s="34">
        <v>33.639672391685203</v>
      </c>
      <c r="J432">
        <f t="shared" si="88"/>
        <v>1.3636570599999942</v>
      </c>
      <c r="K432">
        <f t="shared" si="90"/>
        <v>0.24000879000000452</v>
      </c>
      <c r="L432">
        <f t="shared" si="91"/>
        <v>0.15779260831480002</v>
      </c>
      <c r="N432" s="51">
        <f t="shared" si="85"/>
        <v>4.0347909525166877E-2</v>
      </c>
      <c r="O432" s="51">
        <f t="shared" si="86"/>
        <v>-7.1013843789764853E-3</v>
      </c>
      <c r="P432" s="51">
        <f t="shared" si="87"/>
        <v>-4.6687705221323556E-3</v>
      </c>
    </row>
    <row r="433" spans="1:16" ht="19" x14ac:dyDescent="0.25">
      <c r="A433">
        <v>0.5</v>
      </c>
      <c r="C433">
        <v>100</v>
      </c>
      <c r="D433">
        <f t="shared" si="89"/>
        <v>0.82061345500000005</v>
      </c>
      <c r="E433">
        <v>35.877308999999997</v>
      </c>
      <c r="F433" s="34">
        <v>35.713653100000002</v>
      </c>
      <c r="G433" s="34">
        <v>33.82309343</v>
      </c>
      <c r="H433" s="34">
        <v>33.932827763905699</v>
      </c>
      <c r="J433">
        <f t="shared" si="88"/>
        <v>0.16365589999999486</v>
      </c>
      <c r="K433">
        <f t="shared" si="90"/>
        <v>2.0542155699999967</v>
      </c>
      <c r="L433">
        <f t="shared" si="91"/>
        <v>1.9444812360942976</v>
      </c>
      <c r="N433" s="51">
        <f t="shared" si="85"/>
        <v>-4.5615433420604333E-3</v>
      </c>
      <c r="O433" s="51">
        <f t="shared" si="86"/>
        <v>-5.7256679145027203E-2</v>
      </c>
      <c r="P433" s="51">
        <f t="shared" si="87"/>
        <v>-5.4198079239842031E-2</v>
      </c>
    </row>
    <row r="434" spans="1:16" ht="19" x14ac:dyDescent="0.25">
      <c r="A434">
        <v>0.5</v>
      </c>
      <c r="C434">
        <v>100</v>
      </c>
      <c r="D434">
        <f t="shared" si="89"/>
        <v>0.81281404000000013</v>
      </c>
      <c r="E434">
        <v>37.437191999999996</v>
      </c>
      <c r="F434" s="34">
        <v>36.091756609999997</v>
      </c>
      <c r="G434" s="34">
        <v>34.002533710000002</v>
      </c>
      <c r="H434" s="34">
        <v>34.132259628321698</v>
      </c>
      <c r="J434">
        <f t="shared" si="88"/>
        <v>1.3454353899999987</v>
      </c>
      <c r="K434">
        <f t="shared" si="90"/>
        <v>3.4346582899999945</v>
      </c>
      <c r="L434">
        <f t="shared" si="91"/>
        <v>3.3049323716782979</v>
      </c>
      <c r="N434" s="51">
        <f t="shared" si="85"/>
        <v>-3.5938469690782335E-2</v>
      </c>
      <c r="O434" s="51">
        <f t="shared" si="86"/>
        <v>-9.1744548843299856E-2</v>
      </c>
      <c r="P434" s="51">
        <f t="shared" si="87"/>
        <v>-8.8279387291608252E-2</v>
      </c>
    </row>
    <row r="435" spans="1:16" x14ac:dyDescent="0.2">
      <c r="A435">
        <v>0.8</v>
      </c>
      <c r="C435">
        <v>100</v>
      </c>
      <c r="D435">
        <f t="shared" si="89"/>
        <v>1</v>
      </c>
      <c r="E435">
        <v>0</v>
      </c>
      <c r="F435">
        <v>0</v>
      </c>
      <c r="G435">
        <v>0</v>
      </c>
      <c r="H435">
        <v>0</v>
      </c>
      <c r="J435">
        <f t="shared" si="88"/>
        <v>0</v>
      </c>
      <c r="K435">
        <f t="shared" si="90"/>
        <v>0</v>
      </c>
      <c r="L435">
        <f t="shared" si="91"/>
        <v>0</v>
      </c>
    </row>
    <row r="436" spans="1:16" ht="19" x14ac:dyDescent="0.25">
      <c r="A436">
        <v>0.8</v>
      </c>
      <c r="C436">
        <v>100</v>
      </c>
      <c r="D436">
        <f t="shared" si="89"/>
        <v>0.89184811200000003</v>
      </c>
      <c r="E436">
        <v>13.518986</v>
      </c>
      <c r="F436" s="34">
        <v>10.28711639</v>
      </c>
      <c r="G436" s="34">
        <v>13.07002846</v>
      </c>
      <c r="H436" s="34">
        <v>13.1190942712135</v>
      </c>
      <c r="J436">
        <f t="shared" si="88"/>
        <v>3.2318696100000004</v>
      </c>
      <c r="K436">
        <f t="shared" si="90"/>
        <v>0.44895754000000032</v>
      </c>
      <c r="L436">
        <f t="shared" si="91"/>
        <v>0.39989172878649981</v>
      </c>
      <c r="N436" s="51">
        <f t="shared" si="85"/>
        <v>-0.23906153982258732</v>
      </c>
      <c r="O436" s="51">
        <f t="shared" si="86"/>
        <v>-3.3209409344754137E-2</v>
      </c>
      <c r="P436" s="51">
        <f t="shared" si="87"/>
        <v>-2.9580009091399295E-2</v>
      </c>
    </row>
    <row r="437" spans="1:16" ht="19" x14ac:dyDescent="0.25">
      <c r="A437">
        <v>0.8</v>
      </c>
      <c r="C437">
        <v>100</v>
      </c>
      <c r="D437">
        <f t="shared" si="89"/>
        <v>0.86688998400000006</v>
      </c>
      <c r="E437">
        <v>16.638752</v>
      </c>
      <c r="F437" s="34">
        <v>13.01749143</v>
      </c>
      <c r="G437" s="34">
        <v>15.69170207</v>
      </c>
      <c r="H437" s="34">
        <v>15.682750256343001</v>
      </c>
      <c r="J437">
        <f t="shared" si="88"/>
        <v>3.6212605700000005</v>
      </c>
      <c r="K437">
        <f t="shared" si="90"/>
        <v>0.94704993000000037</v>
      </c>
      <c r="L437">
        <f t="shared" si="91"/>
        <v>0.95600174365699964</v>
      </c>
      <c r="N437" s="51">
        <f t="shared" ref="N437:N500" si="92">(F437-$E437)/$E437</f>
        <v>-0.21764015534338155</v>
      </c>
      <c r="O437" s="51">
        <f t="shared" ref="O437:O500" si="93">(G437-$E437)/$E437</f>
        <v>-5.6918327167806836E-2</v>
      </c>
      <c r="P437" s="51">
        <f t="shared" ref="P437:P500" si="94">(H437-$E437)/$E437</f>
        <v>-5.7456337089284076E-2</v>
      </c>
    </row>
    <row r="438" spans="1:16" ht="19" x14ac:dyDescent="0.25">
      <c r="A438">
        <v>0.8</v>
      </c>
      <c r="C438">
        <v>100</v>
      </c>
      <c r="D438">
        <f t="shared" si="89"/>
        <v>0.84609154399999997</v>
      </c>
      <c r="E438">
        <v>19.238557</v>
      </c>
      <c r="F438" s="34">
        <v>17.72092537</v>
      </c>
      <c r="G438" s="34">
        <v>19.629022519999999</v>
      </c>
      <c r="H438" s="34">
        <v>19.553771767552099</v>
      </c>
      <c r="J438">
        <f t="shared" si="88"/>
        <v>1.5176316300000003</v>
      </c>
      <c r="K438">
        <f t="shared" si="90"/>
        <v>0.39046551999999934</v>
      </c>
      <c r="L438">
        <f t="shared" si="91"/>
        <v>0.31521476755209932</v>
      </c>
      <c r="N438" s="51">
        <f t="shared" si="92"/>
        <v>-7.8884899215674043E-2</v>
      </c>
      <c r="O438" s="51">
        <f t="shared" si="93"/>
        <v>2.0295987895557831E-2</v>
      </c>
      <c r="P438" s="51">
        <f t="shared" si="94"/>
        <v>1.6384532766781798E-2</v>
      </c>
    </row>
    <row r="439" spans="1:16" ht="19" x14ac:dyDescent="0.25">
      <c r="A439">
        <v>0.8</v>
      </c>
      <c r="C439">
        <v>100</v>
      </c>
      <c r="D439">
        <f t="shared" si="89"/>
        <v>0.83777216799999987</v>
      </c>
      <c r="E439">
        <v>20.278479000000001</v>
      </c>
      <c r="F439" s="34">
        <v>21.62824603</v>
      </c>
      <c r="G439" s="34">
        <v>22.44493434</v>
      </c>
      <c r="H439" s="34">
        <v>22.375330324577099</v>
      </c>
      <c r="J439">
        <f t="shared" si="88"/>
        <v>1.3497670299999989</v>
      </c>
      <c r="K439">
        <f t="shared" si="90"/>
        <v>2.1664553399999988</v>
      </c>
      <c r="L439">
        <f t="shared" si="91"/>
        <v>2.0968513245770986</v>
      </c>
      <c r="N439" s="51">
        <f t="shared" si="92"/>
        <v>6.6561551781077796E-2</v>
      </c>
      <c r="O439" s="51">
        <f t="shared" si="93"/>
        <v>0.10683519903045977</v>
      </c>
      <c r="P439" s="51">
        <f t="shared" si="94"/>
        <v>0.10340279093797412</v>
      </c>
    </row>
    <row r="440" spans="1:16" ht="19" x14ac:dyDescent="0.25">
      <c r="A440">
        <v>0.8</v>
      </c>
      <c r="C440">
        <v>100</v>
      </c>
      <c r="D440">
        <f t="shared" si="89"/>
        <v>0.80865435199999991</v>
      </c>
      <c r="E440">
        <v>23.918206000000001</v>
      </c>
      <c r="F440" s="34">
        <v>24.30811765</v>
      </c>
      <c r="G440" s="34">
        <v>24.179271780000001</v>
      </c>
      <c r="H440" s="34">
        <v>24.158731946294299</v>
      </c>
      <c r="J440">
        <f t="shared" si="88"/>
        <v>0.38991164999999839</v>
      </c>
      <c r="K440">
        <f t="shared" si="90"/>
        <v>0.26106577999999914</v>
      </c>
      <c r="L440">
        <f t="shared" si="91"/>
        <v>0.24052594629429791</v>
      </c>
      <c r="N440" s="51">
        <f t="shared" si="92"/>
        <v>1.6301876904981853E-2</v>
      </c>
      <c r="O440" s="51">
        <f t="shared" si="93"/>
        <v>1.0914939857947503E-2</v>
      </c>
      <c r="P440" s="51">
        <f t="shared" si="94"/>
        <v>1.005618675139339E-2</v>
      </c>
    </row>
    <row r="441" spans="1:16" ht="19" x14ac:dyDescent="0.25">
      <c r="A441">
        <v>0.8</v>
      </c>
      <c r="C441">
        <v>100</v>
      </c>
      <c r="D441">
        <f t="shared" si="89"/>
        <v>0.80865435199999991</v>
      </c>
      <c r="E441">
        <v>23.918206000000001</v>
      </c>
      <c r="F441" s="34">
        <v>25.35534496</v>
      </c>
      <c r="G441" s="34">
        <v>24.818520540000002</v>
      </c>
      <c r="H441" s="34">
        <v>24.829905386859998</v>
      </c>
      <c r="J441">
        <f t="shared" si="88"/>
        <v>1.4371389599999986</v>
      </c>
      <c r="K441">
        <f t="shared" si="90"/>
        <v>0.90031454000000011</v>
      </c>
      <c r="L441">
        <f t="shared" si="91"/>
        <v>0.91169938685999696</v>
      </c>
      <c r="N441" s="51">
        <f t="shared" si="92"/>
        <v>6.00855666181652E-2</v>
      </c>
      <c r="O441" s="51">
        <f t="shared" si="93"/>
        <v>3.7641390830064764E-2</v>
      </c>
      <c r="P441" s="51">
        <f t="shared" si="94"/>
        <v>3.8117381665664932E-2</v>
      </c>
    </row>
    <row r="442" spans="1:16" ht="19" x14ac:dyDescent="0.25">
      <c r="A442">
        <v>0.8</v>
      </c>
      <c r="C442">
        <v>100</v>
      </c>
      <c r="D442">
        <f t="shared" si="89"/>
        <v>0.80449466400000003</v>
      </c>
      <c r="E442">
        <v>24.438166999999996</v>
      </c>
      <c r="F442" s="34">
        <v>25.913540529999999</v>
      </c>
      <c r="G442" s="34">
        <v>25.150990010000001</v>
      </c>
      <c r="H442" s="34">
        <v>25.182914133375501</v>
      </c>
      <c r="J442">
        <f t="shared" si="88"/>
        <v>1.4753735300000024</v>
      </c>
      <c r="K442">
        <f t="shared" si="90"/>
        <v>0.71282301000000459</v>
      </c>
      <c r="L442">
        <f t="shared" si="91"/>
        <v>0.74474713337550469</v>
      </c>
      <c r="N442" s="51">
        <f t="shared" si="92"/>
        <v>6.0371693588966907E-2</v>
      </c>
      <c r="O442" s="51">
        <f t="shared" si="93"/>
        <v>2.9168431904078758E-2</v>
      </c>
      <c r="P442" s="51">
        <f t="shared" si="94"/>
        <v>3.0474754238953551E-2</v>
      </c>
    </row>
    <row r="443" spans="1:16" ht="19" x14ac:dyDescent="0.25">
      <c r="A443">
        <v>0.8</v>
      </c>
      <c r="C443">
        <v>100</v>
      </c>
      <c r="D443">
        <f t="shared" si="89"/>
        <v>0.78785591199999994</v>
      </c>
      <c r="E443">
        <v>26.518011000000001</v>
      </c>
      <c r="F443" s="34">
        <v>26.26041287</v>
      </c>
      <c r="G443" s="34">
        <v>25.35478195</v>
      </c>
      <c r="H443" s="34">
        <v>25.400854696624801</v>
      </c>
      <c r="J443">
        <f t="shared" si="88"/>
        <v>0.25759813000000165</v>
      </c>
      <c r="K443">
        <f t="shared" si="90"/>
        <v>1.1632290500000018</v>
      </c>
      <c r="L443">
        <f t="shared" si="91"/>
        <v>1.1171563033752001</v>
      </c>
      <c r="N443" s="51">
        <f t="shared" si="92"/>
        <v>-9.7140818743910173E-3</v>
      </c>
      <c r="O443" s="51">
        <f t="shared" si="93"/>
        <v>-4.3865622123770959E-2</v>
      </c>
      <c r="P443" s="51">
        <f t="shared" si="94"/>
        <v>-4.2128208762535022E-2</v>
      </c>
    </row>
    <row r="444" spans="1:16" ht="19" x14ac:dyDescent="0.25">
      <c r="A444">
        <v>0.8</v>
      </c>
      <c r="C444">
        <v>100</v>
      </c>
      <c r="D444">
        <f t="shared" si="89"/>
        <v>0.77953653599999995</v>
      </c>
      <c r="E444">
        <v>27.557933000000002</v>
      </c>
      <c r="F444" s="34">
        <v>26.496866600000001</v>
      </c>
      <c r="G444" s="34">
        <v>25.492487959999998</v>
      </c>
      <c r="H444" s="34">
        <v>25.5488672253937</v>
      </c>
      <c r="J444">
        <f t="shared" si="88"/>
        <v>1.0610664000000014</v>
      </c>
      <c r="K444">
        <f t="shared" si="90"/>
        <v>2.0654450400000037</v>
      </c>
      <c r="L444">
        <f t="shared" si="91"/>
        <v>2.0090657746063023</v>
      </c>
      <c r="N444" s="51">
        <f t="shared" si="92"/>
        <v>-3.8503119954606223E-2</v>
      </c>
      <c r="O444" s="51">
        <f t="shared" si="93"/>
        <v>-7.4949200290167037E-2</v>
      </c>
      <c r="P444" s="51">
        <f t="shared" si="94"/>
        <v>-7.2903355074065326E-2</v>
      </c>
    </row>
    <row r="445" spans="1:16" x14ac:dyDescent="0.2">
      <c r="A445">
        <v>1</v>
      </c>
      <c r="C445">
        <v>100</v>
      </c>
      <c r="D445">
        <f t="shared" si="89"/>
        <v>1</v>
      </c>
      <c r="E445">
        <v>0</v>
      </c>
      <c r="F445">
        <v>0</v>
      </c>
      <c r="G445">
        <v>0</v>
      </c>
      <c r="H445">
        <v>0</v>
      </c>
      <c r="J445">
        <f t="shared" si="88"/>
        <v>0</v>
      </c>
      <c r="K445">
        <f t="shared" si="90"/>
        <v>0</v>
      </c>
      <c r="L445">
        <f t="shared" si="91"/>
        <v>0</v>
      </c>
    </row>
    <row r="446" spans="1:16" ht="19" x14ac:dyDescent="0.25">
      <c r="A446">
        <v>1</v>
      </c>
      <c r="C446">
        <v>100</v>
      </c>
      <c r="D446">
        <f t="shared" si="89"/>
        <v>0.82841286999999997</v>
      </c>
      <c r="E446">
        <v>17.158712999999999</v>
      </c>
      <c r="F446" s="34">
        <v>13.84892964</v>
      </c>
      <c r="G446" s="34">
        <v>17.380988469999998</v>
      </c>
      <c r="H446" s="34">
        <v>17.5161363537539</v>
      </c>
      <c r="J446">
        <f t="shared" si="88"/>
        <v>3.3097833599999991</v>
      </c>
      <c r="K446">
        <f t="shared" si="90"/>
        <v>0.22227546999999959</v>
      </c>
      <c r="L446">
        <f t="shared" si="91"/>
        <v>0.35742335375390155</v>
      </c>
      <c r="N446" s="51">
        <f t="shared" si="92"/>
        <v>-0.19289228510320089</v>
      </c>
      <c r="O446" s="51">
        <f t="shared" si="93"/>
        <v>1.2954087523930239E-2</v>
      </c>
      <c r="P446" s="51">
        <f t="shared" si="94"/>
        <v>2.0830429051054214E-2</v>
      </c>
    </row>
    <row r="447" spans="1:16" ht="19" x14ac:dyDescent="0.25">
      <c r="A447">
        <v>1</v>
      </c>
      <c r="C447">
        <v>100</v>
      </c>
      <c r="D447">
        <f t="shared" si="89"/>
        <v>0.78681599000000002</v>
      </c>
      <c r="E447">
        <v>21.318400999999998</v>
      </c>
      <c r="F447" s="34">
        <v>17.038131809999999</v>
      </c>
      <c r="G447" s="34">
        <v>20.24183442</v>
      </c>
      <c r="H447" s="34">
        <v>20.209528188678402</v>
      </c>
      <c r="J447">
        <f t="shared" si="88"/>
        <v>4.2802691899999985</v>
      </c>
      <c r="K447">
        <f t="shared" si="90"/>
        <v>1.0765665799999979</v>
      </c>
      <c r="L447">
        <f t="shared" si="91"/>
        <v>1.1088728113215964</v>
      </c>
      <c r="N447" s="51">
        <f t="shared" si="92"/>
        <v>-0.2007781535772781</v>
      </c>
      <c r="O447" s="51">
        <f t="shared" si="93"/>
        <v>-5.0499405654298279E-2</v>
      </c>
      <c r="P447" s="51">
        <f t="shared" si="94"/>
        <v>-5.2014820967182129E-2</v>
      </c>
    </row>
    <row r="448" spans="1:16" ht="19" x14ac:dyDescent="0.25">
      <c r="A448">
        <v>1</v>
      </c>
      <c r="C448">
        <v>100</v>
      </c>
      <c r="D448">
        <f t="shared" si="89"/>
        <v>0.76081794000000003</v>
      </c>
      <c r="E448">
        <v>23.918206000000001</v>
      </c>
      <c r="F448" s="34">
        <v>22.135639900000001</v>
      </c>
      <c r="G448" s="34">
        <v>24.230002580000001</v>
      </c>
      <c r="H448" s="34">
        <v>24.040000602313199</v>
      </c>
      <c r="J448">
        <f t="shared" si="88"/>
        <v>1.7825661000000004</v>
      </c>
      <c r="K448">
        <f t="shared" si="90"/>
        <v>0.31179657999999932</v>
      </c>
      <c r="L448">
        <f t="shared" si="91"/>
        <v>0.12179460231319794</v>
      </c>
      <c r="N448" s="51">
        <f t="shared" si="92"/>
        <v>-7.4527583715935902E-2</v>
      </c>
      <c r="O448" s="51">
        <f t="shared" si="93"/>
        <v>1.3035951776650779E-2</v>
      </c>
      <c r="P448" s="51">
        <f t="shared" si="94"/>
        <v>5.0921294980567494E-3</v>
      </c>
    </row>
    <row r="449" spans="1:16" ht="19" x14ac:dyDescent="0.25">
      <c r="A449">
        <v>1</v>
      </c>
      <c r="C449">
        <v>100</v>
      </c>
      <c r="D449">
        <f t="shared" si="89"/>
        <v>0.74001949999999994</v>
      </c>
      <c r="E449">
        <v>25.998049999999999</v>
      </c>
      <c r="F449" s="34">
        <v>26.029409709999999</v>
      </c>
      <c r="G449" s="34">
        <v>26.877817329999999</v>
      </c>
      <c r="H449" s="34">
        <v>26.715001076742698</v>
      </c>
      <c r="J449">
        <f t="shared" si="88"/>
        <v>3.1359710000000263E-2</v>
      </c>
      <c r="K449">
        <f t="shared" si="90"/>
        <v>0.87976732999999996</v>
      </c>
      <c r="L449">
        <f t="shared" si="91"/>
        <v>0.7169510767426992</v>
      </c>
      <c r="N449" s="51">
        <f t="shared" si="92"/>
        <v>1.2062331597946869E-3</v>
      </c>
      <c r="O449" s="51">
        <f t="shared" si="93"/>
        <v>3.3839742980723557E-2</v>
      </c>
      <c r="P449" s="51">
        <f t="shared" si="94"/>
        <v>2.7577109696407968E-2</v>
      </c>
    </row>
    <row r="450" spans="1:16" ht="19" x14ac:dyDescent="0.25">
      <c r="A450">
        <v>1</v>
      </c>
      <c r="C450">
        <v>100</v>
      </c>
      <c r="D450">
        <f t="shared" si="89"/>
        <v>0.72442066999999999</v>
      </c>
      <c r="E450">
        <v>27.557933000000002</v>
      </c>
      <c r="F450" s="34">
        <v>28.539533039999998</v>
      </c>
      <c r="G450" s="34">
        <v>28.431278989999999</v>
      </c>
      <c r="H450" s="34">
        <v>28.384886595287099</v>
      </c>
      <c r="J450">
        <f t="shared" si="88"/>
        <v>0.98160003999999645</v>
      </c>
      <c r="K450">
        <f t="shared" si="90"/>
        <v>0.87334598999999713</v>
      </c>
      <c r="L450">
        <f t="shared" si="91"/>
        <v>0.82695359528709744</v>
      </c>
      <c r="N450" s="51">
        <f t="shared" si="92"/>
        <v>3.5619508908741319E-2</v>
      </c>
      <c r="O450" s="51">
        <f t="shared" si="93"/>
        <v>3.1691273434767298E-2</v>
      </c>
      <c r="P450" s="51">
        <f t="shared" si="94"/>
        <v>3.0007823710403003E-2</v>
      </c>
    </row>
    <row r="451" spans="1:16" ht="19" x14ac:dyDescent="0.25">
      <c r="A451">
        <v>1</v>
      </c>
      <c r="C451">
        <v>100</v>
      </c>
      <c r="D451">
        <f t="shared" si="89"/>
        <v>0.72442066999999999</v>
      </c>
      <c r="E451">
        <v>27.557933000000002</v>
      </c>
      <c r="F451" s="34">
        <v>29.48739681</v>
      </c>
      <c r="G451" s="34">
        <v>28.989788180000001</v>
      </c>
      <c r="H451" s="34">
        <v>29.014866935095402</v>
      </c>
      <c r="J451">
        <f t="shared" si="88"/>
        <v>1.9294638099999979</v>
      </c>
      <c r="K451">
        <f t="shared" si="90"/>
        <v>1.4318551799999995</v>
      </c>
      <c r="L451">
        <f t="shared" si="91"/>
        <v>1.4569339350953996</v>
      </c>
      <c r="N451" s="51">
        <f t="shared" si="92"/>
        <v>7.0014823317844546E-2</v>
      </c>
      <c r="O451" s="51">
        <f t="shared" si="93"/>
        <v>5.1958003526606997E-2</v>
      </c>
      <c r="P451" s="51">
        <f t="shared" si="94"/>
        <v>5.2868041122510874E-2</v>
      </c>
    </row>
    <row r="452" spans="1:16" ht="19" x14ac:dyDescent="0.25">
      <c r="A452">
        <v>1</v>
      </c>
      <c r="C452">
        <v>100</v>
      </c>
      <c r="D452">
        <f t="shared" si="89"/>
        <v>0.71402144999999995</v>
      </c>
      <c r="E452">
        <v>28.597855000000003</v>
      </c>
      <c r="F452" s="34">
        <v>29.985337940000001</v>
      </c>
      <c r="G452" s="34">
        <v>29.277352990000001</v>
      </c>
      <c r="H452" s="34">
        <v>29.347644078929498</v>
      </c>
      <c r="J452">
        <f t="shared" ref="J452:J483" si="95">ABS(F452-$E452)</f>
        <v>1.3874829399999982</v>
      </c>
      <c r="K452">
        <f t="shared" si="90"/>
        <v>0.679497989999998</v>
      </c>
      <c r="L452">
        <f t="shared" si="91"/>
        <v>0.74978907892949564</v>
      </c>
      <c r="N452" s="51">
        <f t="shared" si="92"/>
        <v>4.8517028287611015E-2</v>
      </c>
      <c r="O452" s="51">
        <f t="shared" si="93"/>
        <v>2.3760453012996882E-2</v>
      </c>
      <c r="P452" s="51">
        <f t="shared" si="94"/>
        <v>2.621836773875158E-2</v>
      </c>
    </row>
    <row r="453" spans="1:16" ht="19" x14ac:dyDescent="0.25">
      <c r="A453">
        <v>1</v>
      </c>
      <c r="C453">
        <v>100</v>
      </c>
      <c r="D453">
        <f t="shared" si="89"/>
        <v>0.68802340000000006</v>
      </c>
      <c r="E453">
        <v>31.197659999999999</v>
      </c>
      <c r="F453" s="34">
        <v>30.292257429999999</v>
      </c>
      <c r="G453" s="34">
        <v>29.452646680000001</v>
      </c>
      <c r="H453" s="34">
        <v>29.5538461831303</v>
      </c>
      <c r="J453">
        <f t="shared" si="95"/>
        <v>0.90540256999999968</v>
      </c>
      <c r="K453">
        <f t="shared" si="90"/>
        <v>1.7450133199999982</v>
      </c>
      <c r="L453">
        <f t="shared" si="91"/>
        <v>1.6438138168696987</v>
      </c>
      <c r="N453" s="51">
        <f t="shared" si="92"/>
        <v>-2.9021489752757087E-2</v>
      </c>
      <c r="O453" s="51">
        <f t="shared" si="93"/>
        <v>-5.5934109160751103E-2</v>
      </c>
      <c r="P453" s="51">
        <f t="shared" si="94"/>
        <v>-5.2690292056189435E-2</v>
      </c>
    </row>
    <row r="454" spans="1:16" ht="19" x14ac:dyDescent="0.25">
      <c r="A454">
        <v>1</v>
      </c>
      <c r="C454">
        <v>100</v>
      </c>
      <c r="D454">
        <f t="shared" si="89"/>
        <v>0.68802340000000006</v>
      </c>
      <c r="E454">
        <v>31.197659999999999</v>
      </c>
      <c r="F454" s="34">
        <v>30.500384990000001</v>
      </c>
      <c r="G454" s="34">
        <v>29.570679980000001</v>
      </c>
      <c r="H454" s="34">
        <v>29.694301553592801</v>
      </c>
      <c r="J454">
        <f t="shared" si="95"/>
        <v>0.69727500999999847</v>
      </c>
      <c r="K454">
        <f t="shared" si="90"/>
        <v>1.6269800199999978</v>
      </c>
      <c r="L454">
        <f t="shared" si="91"/>
        <v>1.5033584464071978</v>
      </c>
      <c r="N454" s="51">
        <f t="shared" si="92"/>
        <v>-2.2350234280391495E-2</v>
      </c>
      <c r="O454" s="51">
        <f t="shared" si="93"/>
        <v>-5.2150706815831629E-2</v>
      </c>
      <c r="P454" s="51">
        <f t="shared" si="94"/>
        <v>-4.8188179703452051E-2</v>
      </c>
    </row>
    <row r="455" spans="1:16" x14ac:dyDescent="0.2">
      <c r="A455">
        <v>1.5</v>
      </c>
      <c r="C455">
        <v>100</v>
      </c>
      <c r="D455">
        <f t="shared" si="89"/>
        <v>1</v>
      </c>
      <c r="E455">
        <v>0</v>
      </c>
      <c r="F455">
        <v>0</v>
      </c>
      <c r="G455">
        <v>0</v>
      </c>
      <c r="H455">
        <v>0</v>
      </c>
      <c r="J455">
        <f t="shared" si="95"/>
        <v>0</v>
      </c>
      <c r="K455">
        <f t="shared" si="90"/>
        <v>0</v>
      </c>
      <c r="L455">
        <f t="shared" si="91"/>
        <v>0</v>
      </c>
    </row>
    <row r="456" spans="1:16" ht="19" x14ac:dyDescent="0.25">
      <c r="A456">
        <v>1.5</v>
      </c>
      <c r="C456">
        <v>100</v>
      </c>
      <c r="D456">
        <f t="shared" si="89"/>
        <v>0.92200585000000002</v>
      </c>
      <c r="E456">
        <v>5.1996099999999998</v>
      </c>
      <c r="F456" s="34">
        <v>3.4944282200000001</v>
      </c>
      <c r="G456" s="34">
        <v>5.2301150300000003</v>
      </c>
      <c r="H456" s="34">
        <v>5.2442035515345902</v>
      </c>
      <c r="J456">
        <f t="shared" si="95"/>
        <v>1.7051817799999998</v>
      </c>
      <c r="K456">
        <f t="shared" si="90"/>
        <v>3.0505030000000488E-2</v>
      </c>
      <c r="L456">
        <f t="shared" si="91"/>
        <v>4.4593551534590326E-2</v>
      </c>
      <c r="N456" s="51">
        <f t="shared" si="92"/>
        <v>-0.32794416888958977</v>
      </c>
      <c r="O456" s="51">
        <f t="shared" si="93"/>
        <v>5.8667919324719526E-3</v>
      </c>
      <c r="P456" s="51">
        <f t="shared" si="94"/>
        <v>8.576326211887109E-3</v>
      </c>
    </row>
    <row r="457" spans="1:16" ht="19" x14ac:dyDescent="0.25">
      <c r="A457">
        <v>1.5</v>
      </c>
      <c r="C457">
        <v>100</v>
      </c>
      <c r="D457">
        <f t="shared" si="89"/>
        <v>0.90640702000000006</v>
      </c>
      <c r="E457">
        <v>6.2395319999999996</v>
      </c>
      <c r="F457" s="34">
        <v>4.4304156099999998</v>
      </c>
      <c r="G457" s="34">
        <v>6.0531815399999997</v>
      </c>
      <c r="H457" s="34">
        <v>6.0471559234861703</v>
      </c>
      <c r="J457">
        <f t="shared" si="95"/>
        <v>1.8091163899999998</v>
      </c>
      <c r="K457">
        <f t="shared" si="90"/>
        <v>0.18635045999999988</v>
      </c>
      <c r="L457">
        <f t="shared" si="91"/>
        <v>0.19237607651382937</v>
      </c>
      <c r="N457" s="51">
        <f t="shared" si="92"/>
        <v>-0.28994424421575204</v>
      </c>
      <c r="O457" s="51">
        <f t="shared" si="93"/>
        <v>-2.9866095726410233E-2</v>
      </c>
      <c r="P457" s="51">
        <f t="shared" si="94"/>
        <v>-3.0831811827205853E-2</v>
      </c>
    </row>
    <row r="458" spans="1:16" ht="19" x14ac:dyDescent="0.25">
      <c r="A458">
        <v>1.5</v>
      </c>
      <c r="C458">
        <v>100</v>
      </c>
      <c r="D458">
        <f t="shared" si="89"/>
        <v>0.89080819</v>
      </c>
      <c r="E458">
        <v>7.2794540000000003</v>
      </c>
      <c r="F458" s="34">
        <v>6.0512516700000001</v>
      </c>
      <c r="G458" s="34">
        <v>7.1836821500000001</v>
      </c>
      <c r="H458" s="34">
        <v>7.1608070629931504</v>
      </c>
      <c r="J458">
        <f t="shared" si="95"/>
        <v>1.2282023300000002</v>
      </c>
      <c r="K458">
        <f t="shared" si="90"/>
        <v>9.5771850000000214E-2</v>
      </c>
      <c r="L458">
        <f t="shared" si="91"/>
        <v>0.11864693700684992</v>
      </c>
      <c r="N458" s="51">
        <f t="shared" si="92"/>
        <v>-0.168721765396141</v>
      </c>
      <c r="O458" s="51">
        <f t="shared" si="93"/>
        <v>-1.3156460635646603E-2</v>
      </c>
      <c r="P458" s="51">
        <f t="shared" si="94"/>
        <v>-1.6298878598154466E-2</v>
      </c>
    </row>
    <row r="459" spans="1:16" ht="19" x14ac:dyDescent="0.25">
      <c r="A459">
        <v>1.5</v>
      </c>
      <c r="C459">
        <v>100</v>
      </c>
      <c r="D459">
        <f t="shared" si="89"/>
        <v>0.88300877499999997</v>
      </c>
      <c r="E459">
        <v>7.7994149999999998</v>
      </c>
      <c r="F459" s="34">
        <v>7.4059607099999996</v>
      </c>
      <c r="G459" s="34">
        <v>7.9235927500000001</v>
      </c>
      <c r="H459" s="34">
        <v>7.9057868925458603</v>
      </c>
      <c r="J459">
        <f t="shared" si="95"/>
        <v>0.39345429000000021</v>
      </c>
      <c r="K459">
        <f t="shared" si="90"/>
        <v>0.12417775000000031</v>
      </c>
      <c r="L459">
        <f t="shared" si="91"/>
        <v>0.10637189254586055</v>
      </c>
      <c r="N459" s="51">
        <f t="shared" si="92"/>
        <v>-5.0446641190396997E-2</v>
      </c>
      <c r="O459" s="51">
        <f t="shared" si="93"/>
        <v>1.5921418465359299E-2</v>
      </c>
      <c r="P459" s="51">
        <f t="shared" si="94"/>
        <v>1.363844500463952E-2</v>
      </c>
    </row>
    <row r="460" spans="1:16" ht="19" x14ac:dyDescent="0.25">
      <c r="A460">
        <v>1.5</v>
      </c>
      <c r="C460">
        <v>100</v>
      </c>
      <c r="D460">
        <f t="shared" si="89"/>
        <v>0.88300877499999997</v>
      </c>
      <c r="E460">
        <v>7.7994149999999998</v>
      </c>
      <c r="F460" s="34">
        <v>8.3394472999999998</v>
      </c>
      <c r="G460" s="34">
        <v>8.3538088699999999</v>
      </c>
      <c r="H460" s="34">
        <v>8.3498178360372304</v>
      </c>
      <c r="J460">
        <f t="shared" si="95"/>
        <v>0.54003230000000002</v>
      </c>
      <c r="K460">
        <f t="shared" si="90"/>
        <v>0.55439387000000018</v>
      </c>
      <c r="L460">
        <f t="shared" si="91"/>
        <v>0.55040283603723061</v>
      </c>
      <c r="N460" s="51">
        <f t="shared" si="92"/>
        <v>6.924010326415507E-2</v>
      </c>
      <c r="O460" s="51">
        <f t="shared" si="93"/>
        <v>7.1081468289608929E-2</v>
      </c>
      <c r="P460" s="51">
        <f t="shared" si="94"/>
        <v>7.05697588905361E-2</v>
      </c>
    </row>
    <row r="461" spans="1:16" ht="19" x14ac:dyDescent="0.25">
      <c r="A461">
        <v>1.5</v>
      </c>
      <c r="C461">
        <v>100</v>
      </c>
      <c r="D461">
        <f t="shared" si="89"/>
        <v>0.88300877499999997</v>
      </c>
      <c r="E461">
        <v>7.7994149999999998</v>
      </c>
      <c r="F461" s="34">
        <v>8.7051970500000007</v>
      </c>
      <c r="G461" s="34">
        <v>8.5077873099999994</v>
      </c>
      <c r="H461" s="34">
        <v>8.5116517879670504</v>
      </c>
      <c r="J461">
        <f t="shared" si="95"/>
        <v>0.90578205000000089</v>
      </c>
      <c r="K461">
        <f t="shared" si="90"/>
        <v>0.70837230999999967</v>
      </c>
      <c r="L461">
        <f t="shared" si="91"/>
        <v>0.71223678796705059</v>
      </c>
      <c r="N461" s="51">
        <f t="shared" si="92"/>
        <v>0.11613461394219964</v>
      </c>
      <c r="O461" s="51">
        <f t="shared" si="93"/>
        <v>9.0823774603608048E-2</v>
      </c>
      <c r="P461" s="51">
        <f t="shared" si="94"/>
        <v>9.1319257658048797E-2</v>
      </c>
    </row>
    <row r="462" spans="1:16" ht="19" x14ac:dyDescent="0.25">
      <c r="A462">
        <v>1.5</v>
      </c>
      <c r="C462">
        <v>100</v>
      </c>
      <c r="D462">
        <f t="shared" si="89"/>
        <v>0.87520936000000005</v>
      </c>
      <c r="E462">
        <v>8.3193760000000001</v>
      </c>
      <c r="F462" s="34">
        <v>8.9003723899999994</v>
      </c>
      <c r="G462" s="34">
        <v>8.5869249399999994</v>
      </c>
      <c r="H462" s="34">
        <v>8.5956000697881496</v>
      </c>
      <c r="J462">
        <f t="shared" si="95"/>
        <v>0.58099638999999925</v>
      </c>
      <c r="K462">
        <f t="shared" si="90"/>
        <v>0.26754893999999929</v>
      </c>
      <c r="L462">
        <f t="shared" si="91"/>
        <v>0.27622406978814951</v>
      </c>
      <c r="N462" s="51">
        <f t="shared" si="92"/>
        <v>6.9836534615096035E-2</v>
      </c>
      <c r="O462" s="51">
        <f t="shared" si="93"/>
        <v>3.2159736499468142E-2</v>
      </c>
      <c r="P462" s="51">
        <f t="shared" si="94"/>
        <v>3.3202498575391891E-2</v>
      </c>
    </row>
    <row r="463" spans="1:16" ht="19" x14ac:dyDescent="0.25">
      <c r="A463">
        <v>1.5</v>
      </c>
      <c r="C463">
        <v>100</v>
      </c>
      <c r="D463">
        <f t="shared" si="89"/>
        <v>0.87520936000000005</v>
      </c>
      <c r="E463">
        <v>8.3193760000000001</v>
      </c>
      <c r="F463" s="34">
        <v>9.0217357800000002</v>
      </c>
      <c r="G463" s="34">
        <v>8.6351181599999993</v>
      </c>
      <c r="H463" s="34">
        <v>8.6470190860638194</v>
      </c>
      <c r="J463">
        <f t="shared" si="95"/>
        <v>0.7023597800000001</v>
      </c>
      <c r="K463">
        <f t="shared" si="90"/>
        <v>0.31574215999999922</v>
      </c>
      <c r="L463">
        <f t="shared" si="91"/>
        <v>0.32764308606381931</v>
      </c>
      <c r="N463" s="51">
        <f t="shared" si="92"/>
        <v>8.4424574631558919E-2</v>
      </c>
      <c r="O463" s="51">
        <f t="shared" si="93"/>
        <v>3.7952625293050733E-2</v>
      </c>
      <c r="P463" s="51">
        <f t="shared" si="94"/>
        <v>3.9383132348365948E-2</v>
      </c>
    </row>
    <row r="464" spans="1:16" ht="19" x14ac:dyDescent="0.25">
      <c r="A464">
        <v>1.5</v>
      </c>
      <c r="C464">
        <v>100</v>
      </c>
      <c r="D464">
        <f t="shared" ref="D464:D527" si="96">(C464-A464*E464)/C464</f>
        <v>0.84401170000000003</v>
      </c>
      <c r="E464">
        <v>10.39922</v>
      </c>
      <c r="F464" s="34">
        <v>9.1045003300000005</v>
      </c>
      <c r="G464" s="34">
        <v>8.6675486300000006</v>
      </c>
      <c r="H464" s="34">
        <v>8.6817591260937093</v>
      </c>
      <c r="J464">
        <f t="shared" si="95"/>
        <v>1.2947196699999992</v>
      </c>
      <c r="K464">
        <f t="shared" si="90"/>
        <v>1.731671369999999</v>
      </c>
      <c r="L464">
        <f t="shared" si="91"/>
        <v>1.7174608739062904</v>
      </c>
      <c r="N464" s="51">
        <f t="shared" si="92"/>
        <v>-0.12450161358255708</v>
      </c>
      <c r="O464" s="51">
        <f t="shared" si="93"/>
        <v>-0.16651935145135877</v>
      </c>
      <c r="P464" s="51">
        <f t="shared" si="94"/>
        <v>-0.16515285510896879</v>
      </c>
    </row>
    <row r="465" spans="1:16" x14ac:dyDescent="0.2">
      <c r="A465">
        <v>2</v>
      </c>
      <c r="C465">
        <v>100</v>
      </c>
      <c r="D465">
        <f t="shared" si="96"/>
        <v>1</v>
      </c>
      <c r="E465">
        <v>0</v>
      </c>
      <c r="F465">
        <v>0</v>
      </c>
      <c r="G465">
        <v>0</v>
      </c>
      <c r="H465">
        <v>0</v>
      </c>
      <c r="J465">
        <f t="shared" si="95"/>
        <v>0</v>
      </c>
      <c r="K465">
        <f t="shared" si="90"/>
        <v>0</v>
      </c>
      <c r="L465">
        <f t="shared" si="91"/>
        <v>0</v>
      </c>
    </row>
    <row r="466" spans="1:16" ht="19" x14ac:dyDescent="0.25">
      <c r="A466">
        <v>2</v>
      </c>
      <c r="C466">
        <v>100</v>
      </c>
      <c r="D466">
        <f t="shared" si="96"/>
        <v>0.92720546000000004</v>
      </c>
      <c r="E466">
        <v>3.6397270000000002</v>
      </c>
      <c r="F466" s="34">
        <v>2.4362892999999999</v>
      </c>
      <c r="G466" s="34">
        <v>3.4627113999999999</v>
      </c>
      <c r="H466" s="34">
        <v>3.48790151998256</v>
      </c>
      <c r="J466">
        <f t="shared" si="95"/>
        <v>1.2034377000000003</v>
      </c>
      <c r="K466">
        <f t="shared" si="90"/>
        <v>0.17701560000000027</v>
      </c>
      <c r="L466">
        <f t="shared" si="91"/>
        <v>0.15182548001744012</v>
      </c>
      <c r="N466" s="51">
        <f t="shared" si="92"/>
        <v>-0.33063955071355633</v>
      </c>
      <c r="O466" s="51">
        <f t="shared" si="93"/>
        <v>-4.8634306913677941E-2</v>
      </c>
      <c r="P466" s="51">
        <f t="shared" si="94"/>
        <v>-4.1713425214979068E-2</v>
      </c>
    </row>
    <row r="467" spans="1:16" ht="19" x14ac:dyDescent="0.25">
      <c r="A467">
        <v>2</v>
      </c>
      <c r="C467">
        <v>100</v>
      </c>
      <c r="D467">
        <f t="shared" si="96"/>
        <v>0.90640702000000006</v>
      </c>
      <c r="E467">
        <v>4.6796489999999995</v>
      </c>
      <c r="F467" s="34">
        <v>3.2776912899999999</v>
      </c>
      <c r="G467" s="34">
        <v>4.3974973400000001</v>
      </c>
      <c r="H467" s="34">
        <v>4.3999652419266004</v>
      </c>
      <c r="J467">
        <f t="shared" si="95"/>
        <v>1.4019577099999996</v>
      </c>
      <c r="K467">
        <f t="shared" ref="K467:K498" si="97">ABS(G467-$E467)</f>
        <v>0.28215165999999936</v>
      </c>
      <c r="L467">
        <f t="shared" ref="L467:L508" si="98">ABS(H467-$E467)</f>
        <v>0.27968375807339907</v>
      </c>
      <c r="N467" s="51">
        <f t="shared" si="92"/>
        <v>-0.29958608220402849</v>
      </c>
      <c r="O467" s="51">
        <f t="shared" si="93"/>
        <v>-6.0293338239684087E-2</v>
      </c>
      <c r="P467" s="51">
        <f t="shared" si="94"/>
        <v>-5.9765969215511486E-2</v>
      </c>
    </row>
    <row r="468" spans="1:16" ht="19" x14ac:dyDescent="0.25">
      <c r="A468">
        <v>2</v>
      </c>
      <c r="C468">
        <v>100</v>
      </c>
      <c r="D468">
        <f t="shared" si="96"/>
        <v>0.87520936000000005</v>
      </c>
      <c r="E468">
        <v>6.2395319999999996</v>
      </c>
      <c r="F468" s="34">
        <v>5.00687675</v>
      </c>
      <c r="G468" s="34">
        <v>6.0236207500000001</v>
      </c>
      <c r="H468" s="34">
        <v>5.9847108832478204</v>
      </c>
      <c r="J468">
        <f t="shared" si="95"/>
        <v>1.2326552499999996</v>
      </c>
      <c r="K468">
        <f t="shared" si="97"/>
        <v>0.21591124999999955</v>
      </c>
      <c r="L468">
        <f t="shared" si="98"/>
        <v>0.25482111675217922</v>
      </c>
      <c r="N468" s="51">
        <f t="shared" si="92"/>
        <v>-0.1975557221278775</v>
      </c>
      <c r="O468" s="51">
        <f t="shared" si="93"/>
        <v>-3.4603757140759847E-2</v>
      </c>
      <c r="P468" s="51">
        <f t="shared" si="94"/>
        <v>-4.0839780411764733E-2</v>
      </c>
    </row>
    <row r="469" spans="1:16" ht="19" x14ac:dyDescent="0.25">
      <c r="A469">
        <v>2</v>
      </c>
      <c r="C469">
        <v>100</v>
      </c>
      <c r="D469">
        <f t="shared" si="96"/>
        <v>0.85441091999999996</v>
      </c>
      <c r="E469">
        <v>7.2794540000000003</v>
      </c>
      <c r="F469" s="34">
        <v>6.8007981800000001</v>
      </c>
      <c r="G469" s="34">
        <v>7.3899656399999998</v>
      </c>
      <c r="H469" s="34">
        <v>7.3403591279534801</v>
      </c>
      <c r="J469">
        <f t="shared" si="95"/>
        <v>0.47865582000000018</v>
      </c>
      <c r="K469">
        <f t="shared" si="97"/>
        <v>0.11051163999999947</v>
      </c>
      <c r="L469">
        <f t="shared" si="98"/>
        <v>6.0905127953479798E-2</v>
      </c>
      <c r="N469" s="51">
        <f t="shared" si="92"/>
        <v>-6.5754357400980915E-2</v>
      </c>
      <c r="O469" s="51">
        <f t="shared" si="93"/>
        <v>1.5181308927839844E-2</v>
      </c>
      <c r="P469" s="51">
        <f t="shared" si="94"/>
        <v>8.366716508336999E-3</v>
      </c>
    </row>
    <row r="470" spans="1:16" ht="19" x14ac:dyDescent="0.25">
      <c r="A470">
        <v>2</v>
      </c>
      <c r="C470">
        <v>100</v>
      </c>
      <c r="D470">
        <f t="shared" si="96"/>
        <v>0.85441091999999996</v>
      </c>
      <c r="E470">
        <v>7.2794540000000003</v>
      </c>
      <c r="F470" s="34">
        <v>8.2850252999999991</v>
      </c>
      <c r="G470" s="34">
        <v>7.3899656399999998</v>
      </c>
      <c r="H470" s="34">
        <v>8.3132719910964497</v>
      </c>
      <c r="J470">
        <f t="shared" si="95"/>
        <v>1.0055712999999988</v>
      </c>
      <c r="K470">
        <f t="shared" si="97"/>
        <v>0.11051163999999947</v>
      </c>
      <c r="L470">
        <f t="shared" si="98"/>
        <v>1.0338179910964493</v>
      </c>
      <c r="N470" s="51">
        <f t="shared" si="92"/>
        <v>0.13813828619564034</v>
      </c>
      <c r="O470" s="51">
        <f t="shared" si="93"/>
        <v>1.5181308927839844E-2</v>
      </c>
      <c r="P470" s="51">
        <f t="shared" si="94"/>
        <v>0.14201861720624229</v>
      </c>
    </row>
    <row r="471" spans="1:16" ht="19" x14ac:dyDescent="0.25">
      <c r="A471">
        <v>2</v>
      </c>
      <c r="C471">
        <v>100</v>
      </c>
      <c r="D471">
        <f t="shared" si="96"/>
        <v>0.85441091999999996</v>
      </c>
      <c r="E471">
        <v>7.2794540000000003</v>
      </c>
      <c r="F471" s="34">
        <v>8.9350279599999993</v>
      </c>
      <c r="G471" s="34">
        <v>8.7065816599999994</v>
      </c>
      <c r="H471" s="34">
        <v>8.7092583146920894</v>
      </c>
      <c r="J471">
        <f t="shared" si="95"/>
        <v>1.655573959999999</v>
      </c>
      <c r="K471">
        <f t="shared" si="97"/>
        <v>1.4271276599999991</v>
      </c>
      <c r="L471">
        <f t="shared" si="98"/>
        <v>1.4298043146920891</v>
      </c>
      <c r="N471" s="51">
        <f t="shared" si="92"/>
        <v>0.22743106282421716</v>
      </c>
      <c r="O471" s="51">
        <f t="shared" si="93"/>
        <v>0.19604872288498548</v>
      </c>
      <c r="P471" s="51">
        <f t="shared" si="94"/>
        <v>0.19641642281029442</v>
      </c>
    </row>
    <row r="472" spans="1:16" ht="19" x14ac:dyDescent="0.25">
      <c r="A472">
        <v>2</v>
      </c>
      <c r="C472">
        <v>100</v>
      </c>
      <c r="D472">
        <f t="shared" si="96"/>
        <v>0.83361247999999999</v>
      </c>
      <c r="E472">
        <v>8.3193760000000001</v>
      </c>
      <c r="F472" s="34">
        <v>9.2998379199999999</v>
      </c>
      <c r="G472" s="34">
        <v>8.9048966800000002</v>
      </c>
      <c r="H472" s="34">
        <v>8.9254059541362807</v>
      </c>
      <c r="J472">
        <f t="shared" si="95"/>
        <v>0.98046191999999976</v>
      </c>
      <c r="K472">
        <f t="shared" si="97"/>
        <v>0.58552068000000013</v>
      </c>
      <c r="L472">
        <f t="shared" si="98"/>
        <v>0.60602995413628058</v>
      </c>
      <c r="N472" s="51">
        <f t="shared" si="92"/>
        <v>0.11785281973071055</v>
      </c>
      <c r="O472" s="51">
        <f t="shared" si="93"/>
        <v>7.0380360257788585E-2</v>
      </c>
      <c r="P472" s="51">
        <f t="shared" si="94"/>
        <v>7.2845602138463333E-2</v>
      </c>
    </row>
    <row r="473" spans="1:16" ht="19" x14ac:dyDescent="0.25">
      <c r="A473">
        <v>2</v>
      </c>
      <c r="C473">
        <v>100</v>
      </c>
      <c r="D473">
        <f t="shared" si="96"/>
        <v>0.79201560000000004</v>
      </c>
      <c r="E473">
        <v>10.39922</v>
      </c>
      <c r="F473" s="34">
        <v>9.5333820800000009</v>
      </c>
      <c r="G473" s="34">
        <v>9.0282822300000003</v>
      </c>
      <c r="H473" s="34">
        <v>9.0618752223009302</v>
      </c>
      <c r="J473">
        <f t="shared" si="95"/>
        <v>0.86583791999999882</v>
      </c>
      <c r="K473">
        <f t="shared" si="97"/>
        <v>1.3709377699999994</v>
      </c>
      <c r="L473">
        <f t="shared" si="98"/>
        <v>1.3373447776990695</v>
      </c>
      <c r="N473" s="51">
        <f t="shared" si="92"/>
        <v>-8.3259890645644472E-2</v>
      </c>
      <c r="O473" s="51">
        <f t="shared" si="93"/>
        <v>-0.13183082673508201</v>
      </c>
      <c r="P473" s="51">
        <f t="shared" si="94"/>
        <v>-0.12860048904620439</v>
      </c>
    </row>
    <row r="474" spans="1:16" ht="19" x14ac:dyDescent="0.25">
      <c r="A474">
        <v>2</v>
      </c>
      <c r="C474">
        <v>100</v>
      </c>
      <c r="D474">
        <f t="shared" si="96"/>
        <v>0.79201560000000004</v>
      </c>
      <c r="E474">
        <v>10.39922</v>
      </c>
      <c r="F474" s="34">
        <v>9.6957057300000002</v>
      </c>
      <c r="G474" s="34">
        <v>9.11245656</v>
      </c>
      <c r="H474" s="34">
        <v>9.1559787596686295</v>
      </c>
      <c r="J474">
        <f t="shared" si="95"/>
        <v>0.70351426999999944</v>
      </c>
      <c r="K474">
        <f t="shared" si="97"/>
        <v>1.2867634399999996</v>
      </c>
      <c r="L474">
        <f t="shared" si="98"/>
        <v>1.2432412403313702</v>
      </c>
      <c r="N474" s="51">
        <f t="shared" si="92"/>
        <v>-6.7650676685366742E-2</v>
      </c>
      <c r="O474" s="51">
        <f t="shared" si="93"/>
        <v>-0.12373653408621028</v>
      </c>
      <c r="P474" s="51">
        <f t="shared" si="94"/>
        <v>-0.11955139330943765</v>
      </c>
    </row>
    <row r="475" spans="1:16" x14ac:dyDescent="0.2">
      <c r="A475">
        <v>2.5</v>
      </c>
      <c r="C475">
        <v>100</v>
      </c>
      <c r="D475">
        <f t="shared" si="96"/>
        <v>1</v>
      </c>
      <c r="E475">
        <v>0</v>
      </c>
      <c r="F475">
        <v>0</v>
      </c>
      <c r="G475">
        <v>0</v>
      </c>
      <c r="H475">
        <v>0</v>
      </c>
      <c r="J475">
        <f t="shared" si="95"/>
        <v>0</v>
      </c>
      <c r="K475">
        <f t="shared" si="97"/>
        <v>0</v>
      </c>
      <c r="L475">
        <f t="shared" si="98"/>
        <v>0</v>
      </c>
    </row>
    <row r="476" spans="1:16" ht="19" x14ac:dyDescent="0.25">
      <c r="A476">
        <v>2.5</v>
      </c>
      <c r="C476">
        <v>100</v>
      </c>
      <c r="D476">
        <f t="shared" si="96"/>
        <v>0.92200585000000002</v>
      </c>
      <c r="E476">
        <v>3.1197659999999998</v>
      </c>
      <c r="F476" s="34">
        <v>2.0135542000000002</v>
      </c>
      <c r="G476" s="34">
        <v>2.89531779</v>
      </c>
      <c r="H476" s="34">
        <v>2.9062398595718202</v>
      </c>
      <c r="J476">
        <f t="shared" si="95"/>
        <v>1.1062117999999996</v>
      </c>
      <c r="K476">
        <f t="shared" si="97"/>
        <v>0.22444820999999981</v>
      </c>
      <c r="L476">
        <f t="shared" si="98"/>
        <v>0.21352614042817963</v>
      </c>
      <c r="N476" s="51">
        <f t="shared" si="92"/>
        <v>-0.35458165772689354</v>
      </c>
      <c r="O476" s="51">
        <f t="shared" si="93"/>
        <v>-7.1943924640501825E-2</v>
      </c>
      <c r="P476" s="51">
        <f t="shared" si="94"/>
        <v>-6.8442998746758452E-2</v>
      </c>
    </row>
    <row r="477" spans="1:16" ht="19" x14ac:dyDescent="0.25">
      <c r="A477">
        <v>2.5</v>
      </c>
      <c r="C477">
        <v>100</v>
      </c>
      <c r="D477">
        <f t="shared" si="96"/>
        <v>0.90900682500000007</v>
      </c>
      <c r="E477">
        <v>3.6397270000000002</v>
      </c>
      <c r="F477" s="34">
        <v>2.6082682799999999</v>
      </c>
      <c r="G477" s="34">
        <v>3.4811973599999999</v>
      </c>
      <c r="H477" s="34">
        <v>3.4778760557287001</v>
      </c>
      <c r="J477">
        <f t="shared" si="95"/>
        <v>1.0314587200000003</v>
      </c>
      <c r="K477">
        <f t="shared" si="97"/>
        <v>0.15852964000000025</v>
      </c>
      <c r="L477">
        <f t="shared" si="98"/>
        <v>0.16185094427130009</v>
      </c>
      <c r="N477" s="51">
        <f t="shared" si="92"/>
        <v>-0.28338903439736007</v>
      </c>
      <c r="O477" s="51">
        <f t="shared" si="93"/>
        <v>-4.3555365553515482E-2</v>
      </c>
      <c r="P477" s="51">
        <f t="shared" si="94"/>
        <v>-4.4467880220494582E-2</v>
      </c>
    </row>
    <row r="478" spans="1:16" ht="19" x14ac:dyDescent="0.25">
      <c r="A478">
        <v>2.5</v>
      </c>
      <c r="C478">
        <v>100</v>
      </c>
      <c r="D478">
        <f t="shared" si="96"/>
        <v>0.89600780000000002</v>
      </c>
      <c r="E478">
        <v>4.1596880000000001</v>
      </c>
      <c r="F478" s="34">
        <v>3.7015372599999998</v>
      </c>
      <c r="G478" s="34">
        <v>4.3643395900000002</v>
      </c>
      <c r="H478" s="34">
        <v>4.3448511407189701</v>
      </c>
      <c r="J478">
        <f t="shared" si="95"/>
        <v>0.45815074000000022</v>
      </c>
      <c r="K478">
        <f t="shared" si="97"/>
        <v>0.20465159000000011</v>
      </c>
      <c r="L478">
        <f t="shared" si="98"/>
        <v>0.18516314071897</v>
      </c>
      <c r="N478" s="51">
        <f t="shared" si="92"/>
        <v>-0.11014064997182486</v>
      </c>
      <c r="O478" s="51">
        <f t="shared" si="93"/>
        <v>4.9198783658774434E-2</v>
      </c>
      <c r="P478" s="51">
        <f t="shared" si="94"/>
        <v>4.4513708893304013E-2</v>
      </c>
    </row>
    <row r="479" spans="1:16" ht="19" x14ac:dyDescent="0.25">
      <c r="A479">
        <v>2.5</v>
      </c>
      <c r="C479">
        <v>100</v>
      </c>
      <c r="D479">
        <f t="shared" si="96"/>
        <v>0.88300877499999997</v>
      </c>
      <c r="E479">
        <v>4.6796489999999995</v>
      </c>
      <c r="F479" s="34">
        <v>4.6829860200000004</v>
      </c>
      <c r="G479" s="34">
        <v>4.9983538200000002</v>
      </c>
      <c r="H479" s="34">
        <v>4.98073265013171</v>
      </c>
      <c r="J479">
        <f t="shared" si="95"/>
        <v>3.337020000000912E-3</v>
      </c>
      <c r="K479">
        <f t="shared" si="97"/>
        <v>0.31870482000000067</v>
      </c>
      <c r="L479">
        <f t="shared" si="98"/>
        <v>0.30108365013171046</v>
      </c>
      <c r="N479" s="51">
        <f t="shared" si="92"/>
        <v>7.1309194343441404E-4</v>
      </c>
      <c r="O479" s="51">
        <f t="shared" si="93"/>
        <v>6.8104428344946538E-2</v>
      </c>
      <c r="P479" s="51">
        <f t="shared" si="94"/>
        <v>6.4338938696408748E-2</v>
      </c>
    </row>
    <row r="480" spans="1:16" ht="19" x14ac:dyDescent="0.25">
      <c r="A480">
        <v>2.5</v>
      </c>
      <c r="C480">
        <v>100</v>
      </c>
      <c r="D480">
        <f t="shared" si="96"/>
        <v>0.87000974999999992</v>
      </c>
      <c r="E480">
        <v>5.1996099999999998</v>
      </c>
      <c r="F480" s="34">
        <v>5.3987098900000001</v>
      </c>
      <c r="G480" s="34">
        <v>5.3898496400000004</v>
      </c>
      <c r="H480" s="34">
        <v>5.3850723396554301</v>
      </c>
      <c r="J480">
        <f t="shared" si="95"/>
        <v>0.19909989000000028</v>
      </c>
      <c r="K480">
        <f t="shared" si="97"/>
        <v>0.1902396400000006</v>
      </c>
      <c r="L480">
        <f t="shared" si="98"/>
        <v>0.18546233965543024</v>
      </c>
      <c r="N480" s="51">
        <f t="shared" si="92"/>
        <v>3.829131223303292E-2</v>
      </c>
      <c r="O480" s="51">
        <f t="shared" si="93"/>
        <v>3.6587290200611314E-2</v>
      </c>
      <c r="P480" s="51">
        <f t="shared" si="94"/>
        <v>3.5668509687347749E-2</v>
      </c>
    </row>
    <row r="481" spans="1:16" ht="19" x14ac:dyDescent="0.25">
      <c r="A481">
        <v>2.5</v>
      </c>
      <c r="C481">
        <v>100</v>
      </c>
      <c r="D481">
        <f t="shared" si="96"/>
        <v>0.87000974999999992</v>
      </c>
      <c r="E481">
        <v>5.1996099999999998</v>
      </c>
      <c r="F481" s="34">
        <v>5.6885109500000004</v>
      </c>
      <c r="G481" s="34">
        <v>5.5343419899999997</v>
      </c>
      <c r="H481" s="34">
        <v>5.53788869265831</v>
      </c>
      <c r="J481">
        <f t="shared" si="95"/>
        <v>0.48890095000000056</v>
      </c>
      <c r="K481">
        <f t="shared" si="97"/>
        <v>0.33473198999999987</v>
      </c>
      <c r="L481">
        <f t="shared" si="98"/>
        <v>0.33827869265831012</v>
      </c>
      <c r="N481" s="51">
        <f t="shared" si="92"/>
        <v>9.402646544644705E-2</v>
      </c>
      <c r="O481" s="51">
        <f t="shared" si="93"/>
        <v>6.4376364765818955E-2</v>
      </c>
      <c r="P481" s="51">
        <f t="shared" si="94"/>
        <v>6.5058474127542287E-2</v>
      </c>
    </row>
    <row r="482" spans="1:16" ht="19" x14ac:dyDescent="0.25">
      <c r="A482">
        <v>2.5</v>
      </c>
      <c r="C482">
        <v>100</v>
      </c>
      <c r="D482">
        <f t="shared" si="96"/>
        <v>0.87000974999999992</v>
      </c>
      <c r="E482">
        <v>5.1996099999999998</v>
      </c>
      <c r="F482" s="34">
        <v>5.8454005999999996</v>
      </c>
      <c r="G482" s="34">
        <v>5.60953283</v>
      </c>
      <c r="H482" s="34">
        <v>5.6184373003547003</v>
      </c>
      <c r="J482">
        <f t="shared" si="95"/>
        <v>0.64579059999999977</v>
      </c>
      <c r="K482">
        <f t="shared" si="97"/>
        <v>0.40992283000000018</v>
      </c>
      <c r="L482">
        <f t="shared" si="98"/>
        <v>0.4188273003547005</v>
      </c>
      <c r="N482" s="51">
        <f t="shared" si="92"/>
        <v>0.12419981498612392</v>
      </c>
      <c r="O482" s="51">
        <f t="shared" si="93"/>
        <v>7.8837226253507517E-2</v>
      </c>
      <c r="P482" s="51">
        <f t="shared" si="94"/>
        <v>8.0549752838136035E-2</v>
      </c>
    </row>
    <row r="483" spans="1:16" ht="19" x14ac:dyDescent="0.25">
      <c r="A483">
        <v>2.5</v>
      </c>
      <c r="C483">
        <v>100</v>
      </c>
      <c r="D483">
        <f t="shared" si="96"/>
        <v>0.85701072499999997</v>
      </c>
      <c r="E483">
        <v>5.7195710000000002</v>
      </c>
      <c r="F483" s="34">
        <v>5.9437582300000003</v>
      </c>
      <c r="G483" s="34">
        <v>5.6556360899999998</v>
      </c>
      <c r="H483" s="34">
        <v>5.6682337485652701</v>
      </c>
      <c r="J483">
        <f t="shared" si="95"/>
        <v>0.22418723000000007</v>
      </c>
      <c r="K483">
        <f t="shared" si="97"/>
        <v>6.39349100000004E-2</v>
      </c>
      <c r="L483">
        <f t="shared" si="98"/>
        <v>5.1337251434730113E-2</v>
      </c>
      <c r="N483" s="51">
        <f t="shared" si="92"/>
        <v>3.9196511416677939E-2</v>
      </c>
      <c r="O483" s="51">
        <f t="shared" si="93"/>
        <v>-1.1178270188446022E-2</v>
      </c>
      <c r="P483" s="51">
        <f t="shared" si="94"/>
        <v>-8.9757171359058415E-3</v>
      </c>
    </row>
    <row r="484" spans="1:16" ht="19" x14ac:dyDescent="0.25">
      <c r="A484">
        <v>2.5</v>
      </c>
      <c r="C484">
        <v>100</v>
      </c>
      <c r="D484">
        <f t="shared" si="96"/>
        <v>0.83101267500000009</v>
      </c>
      <c r="E484">
        <v>6.759493</v>
      </c>
      <c r="F484" s="34">
        <v>6.0111897499999998</v>
      </c>
      <c r="G484" s="34">
        <v>5.6867949199999996</v>
      </c>
      <c r="H484" s="34">
        <v>5.7020844547736997</v>
      </c>
      <c r="J484">
        <f t="shared" ref="J484:J520" si="99">ABS(F484-$E484)</f>
        <v>0.7483032500000002</v>
      </c>
      <c r="K484">
        <f t="shared" si="97"/>
        <v>1.0726980800000003</v>
      </c>
      <c r="L484">
        <f t="shared" si="98"/>
        <v>1.0574085452263002</v>
      </c>
      <c r="N484" s="51">
        <f t="shared" si="92"/>
        <v>-0.11070404984515854</v>
      </c>
      <c r="O484" s="51">
        <f t="shared" si="93"/>
        <v>-0.15869505005774848</v>
      </c>
      <c r="P484" s="51">
        <f t="shared" si="94"/>
        <v>-0.15643311491354459</v>
      </c>
    </row>
    <row r="485" spans="1:16" x14ac:dyDescent="0.2">
      <c r="A485">
        <v>0.05</v>
      </c>
      <c r="B485" t="s">
        <v>36</v>
      </c>
      <c r="C485">
        <v>0.1</v>
      </c>
      <c r="D485">
        <f t="shared" si="96"/>
        <v>1</v>
      </c>
      <c r="E485">
        <v>0</v>
      </c>
      <c r="F485">
        <v>0</v>
      </c>
      <c r="G485">
        <v>0</v>
      </c>
      <c r="H485">
        <v>0</v>
      </c>
      <c r="J485">
        <f t="shared" si="99"/>
        <v>0</v>
      </c>
      <c r="K485">
        <f t="shared" si="97"/>
        <v>0</v>
      </c>
      <c r="L485">
        <f t="shared" si="98"/>
        <v>0</v>
      </c>
    </row>
    <row r="486" spans="1:16" ht="19" x14ac:dyDescent="0.25">
      <c r="A486">
        <v>0.05</v>
      </c>
      <c r="C486">
        <v>0.1</v>
      </c>
      <c r="D486">
        <f t="shared" si="96"/>
        <v>0.98983999999999994</v>
      </c>
      <c r="E486">
        <v>2.0320000000000001E-2</v>
      </c>
      <c r="F486" s="34">
        <v>2.545677E-2</v>
      </c>
      <c r="G486" s="34">
        <v>3.0806099999999999E-2</v>
      </c>
      <c r="H486" s="34">
        <v>3.1696545933993597E-2</v>
      </c>
      <c r="J486">
        <f t="shared" si="99"/>
        <v>5.1367699999999988E-3</v>
      </c>
      <c r="K486">
        <f t="shared" si="97"/>
        <v>1.0486099999999998E-2</v>
      </c>
      <c r="L486">
        <f t="shared" si="98"/>
        <v>1.1376545933993596E-2</v>
      </c>
      <c r="N486" s="51">
        <f t="shared" si="92"/>
        <v>0.25279379921259837</v>
      </c>
      <c r="O486" s="51">
        <f t="shared" si="93"/>
        <v>0.51604822834645658</v>
      </c>
      <c r="P486" s="51">
        <f t="shared" si="94"/>
        <v>0.55986938651543283</v>
      </c>
    </row>
    <row r="487" spans="1:16" ht="19" x14ac:dyDescent="0.25">
      <c r="A487">
        <v>0.05</v>
      </c>
      <c r="C487">
        <v>0.1</v>
      </c>
      <c r="D487">
        <f t="shared" si="96"/>
        <v>0.94920000000000004</v>
      </c>
      <c r="E487">
        <v>0.1016</v>
      </c>
      <c r="F487" s="34">
        <v>9.3451290000000006E-2</v>
      </c>
      <c r="G487" s="34">
        <v>0.11016297</v>
      </c>
      <c r="H487" s="34">
        <v>0.111897137582122</v>
      </c>
      <c r="J487">
        <f t="shared" si="99"/>
        <v>8.1487099999999896E-3</v>
      </c>
      <c r="K487">
        <f t="shared" si="97"/>
        <v>8.5629700000000031E-3</v>
      </c>
      <c r="L487">
        <f t="shared" si="98"/>
        <v>1.0297137582122001E-2</v>
      </c>
      <c r="N487" s="51">
        <f t="shared" si="92"/>
        <v>-8.0203838582677073E-2</v>
      </c>
      <c r="O487" s="51">
        <f t="shared" si="93"/>
        <v>8.4281200787401603E-2</v>
      </c>
      <c r="P487" s="51">
        <f t="shared" si="94"/>
        <v>0.1013497793515945</v>
      </c>
    </row>
    <row r="488" spans="1:16" ht="19" x14ac:dyDescent="0.25">
      <c r="A488">
        <v>0.05</v>
      </c>
      <c r="C488">
        <v>0.1</v>
      </c>
      <c r="D488">
        <f t="shared" si="96"/>
        <v>0.91872000000000009</v>
      </c>
      <c r="E488">
        <v>0.16256000000000001</v>
      </c>
      <c r="F488" s="34">
        <v>0.16843027999999999</v>
      </c>
      <c r="G488" s="34">
        <v>0.19304325</v>
      </c>
      <c r="H488" s="34">
        <v>0.19402396972670399</v>
      </c>
      <c r="J488">
        <f t="shared" si="99"/>
        <v>5.8702799999999777E-3</v>
      </c>
      <c r="K488">
        <f t="shared" si="97"/>
        <v>3.048324999999999E-2</v>
      </c>
      <c r="L488">
        <f t="shared" si="98"/>
        <v>3.1463969726703983E-2</v>
      </c>
      <c r="N488" s="51">
        <f t="shared" si="92"/>
        <v>3.6111466535432929E-2</v>
      </c>
      <c r="O488" s="51">
        <f t="shared" si="93"/>
        <v>0.18751999261811017</v>
      </c>
      <c r="P488" s="51">
        <f t="shared" si="94"/>
        <v>0.19355296337785421</v>
      </c>
    </row>
    <row r="489" spans="1:16" ht="19" x14ac:dyDescent="0.25">
      <c r="A489">
        <v>0.05</v>
      </c>
      <c r="C489">
        <v>0.1</v>
      </c>
      <c r="D489">
        <f t="shared" si="96"/>
        <v>0.86792000000000002</v>
      </c>
      <c r="E489">
        <v>0.26416000000000006</v>
      </c>
      <c r="F489" s="34">
        <v>0.26923932</v>
      </c>
      <c r="G489" s="34">
        <v>0.29748995</v>
      </c>
      <c r="H489" s="34">
        <v>0.296397861470579</v>
      </c>
      <c r="J489">
        <f t="shared" si="99"/>
        <v>5.0793199999999428E-3</v>
      </c>
      <c r="K489">
        <f t="shared" si="97"/>
        <v>3.3329949999999942E-2</v>
      </c>
      <c r="L489">
        <f t="shared" si="98"/>
        <v>3.2237861470578943E-2</v>
      </c>
      <c r="N489" s="51">
        <f t="shared" si="92"/>
        <v>1.9228195033312922E-2</v>
      </c>
      <c r="O489" s="51">
        <f t="shared" si="93"/>
        <v>0.12617334191399127</v>
      </c>
      <c r="P489" s="51">
        <f t="shared" si="94"/>
        <v>0.12203914851067132</v>
      </c>
    </row>
    <row r="490" spans="1:16" ht="19" x14ac:dyDescent="0.25">
      <c r="A490">
        <v>0.05</v>
      </c>
      <c r="C490">
        <v>0.1</v>
      </c>
      <c r="D490">
        <f t="shared" si="96"/>
        <v>0.73583999999999994</v>
      </c>
      <c r="E490">
        <v>0.52832000000000012</v>
      </c>
      <c r="F490" s="34">
        <v>0.40918574000000002</v>
      </c>
      <c r="G490" s="34">
        <v>0.43062892000000003</v>
      </c>
      <c r="H490" s="34">
        <v>0.42796257804409799</v>
      </c>
      <c r="J490">
        <f t="shared" si="99"/>
        <v>0.1191342600000001</v>
      </c>
      <c r="K490">
        <f t="shared" si="97"/>
        <v>9.7691080000000097E-2</v>
      </c>
      <c r="L490">
        <f t="shared" si="98"/>
        <v>0.10035742195590214</v>
      </c>
      <c r="N490" s="51">
        <f t="shared" si="92"/>
        <v>-0.22549640369473062</v>
      </c>
      <c r="O490" s="51">
        <f t="shared" si="93"/>
        <v>-0.18490891883706859</v>
      </c>
      <c r="P490" s="51">
        <f t="shared" si="94"/>
        <v>-0.18995575021937863</v>
      </c>
    </row>
    <row r="491" spans="1:16" ht="19" x14ac:dyDescent="0.25">
      <c r="A491">
        <v>0.05</v>
      </c>
      <c r="C491">
        <v>0.1</v>
      </c>
      <c r="D491">
        <f t="shared" si="96"/>
        <v>0.746</v>
      </c>
      <c r="E491">
        <v>0.50800000000000001</v>
      </c>
      <c r="F491" s="34">
        <v>0.49493973000000002</v>
      </c>
      <c r="G491" s="34">
        <v>0.50613421000000003</v>
      </c>
      <c r="H491" s="34">
        <v>0.50500131703301498</v>
      </c>
      <c r="J491">
        <f t="shared" si="99"/>
        <v>1.3060269999999985E-2</v>
      </c>
      <c r="K491">
        <f t="shared" si="97"/>
        <v>1.8657899999999783E-3</v>
      </c>
      <c r="L491">
        <f t="shared" si="98"/>
        <v>2.9986829669850223E-3</v>
      </c>
      <c r="N491" s="51">
        <f t="shared" si="92"/>
        <v>-2.5709192913385796E-2</v>
      </c>
      <c r="O491" s="51">
        <f t="shared" si="93"/>
        <v>-3.6728149606298785E-3</v>
      </c>
      <c r="P491" s="51">
        <f t="shared" si="94"/>
        <v>-5.902919226348469E-3</v>
      </c>
    </row>
    <row r="492" spans="1:16" ht="19" x14ac:dyDescent="0.25">
      <c r="A492">
        <v>0.05</v>
      </c>
      <c r="C492">
        <v>0.1</v>
      </c>
      <c r="D492">
        <f t="shared" si="96"/>
        <v>0.746</v>
      </c>
      <c r="E492">
        <v>0.50800000000000001</v>
      </c>
      <c r="F492" s="34">
        <v>0.55287317999999996</v>
      </c>
      <c r="G492" s="34">
        <v>0.55477014000000002</v>
      </c>
      <c r="H492" s="34">
        <v>0.55644659068704305</v>
      </c>
      <c r="J492">
        <f t="shared" si="99"/>
        <v>4.4873179999999957E-2</v>
      </c>
      <c r="K492">
        <f t="shared" si="97"/>
        <v>4.6770140000000016E-2</v>
      </c>
      <c r="L492">
        <f t="shared" si="98"/>
        <v>4.8446590687043045E-2</v>
      </c>
      <c r="N492" s="51">
        <f t="shared" si="92"/>
        <v>8.8333031496062905E-2</v>
      </c>
      <c r="O492" s="51">
        <f t="shared" si="93"/>
        <v>9.2067204724409477E-2</v>
      </c>
      <c r="P492" s="51">
        <f t="shared" si="94"/>
        <v>9.5367304502053232E-2</v>
      </c>
    </row>
    <row r="493" spans="1:16" x14ac:dyDescent="0.2">
      <c r="A493">
        <v>0.1</v>
      </c>
      <c r="C493">
        <v>0.1</v>
      </c>
      <c r="D493">
        <f t="shared" si="96"/>
        <v>1</v>
      </c>
      <c r="E493">
        <v>0</v>
      </c>
      <c r="F493">
        <v>0</v>
      </c>
      <c r="G493">
        <v>0</v>
      </c>
      <c r="H493">
        <v>0</v>
      </c>
      <c r="J493">
        <f t="shared" si="99"/>
        <v>0</v>
      </c>
      <c r="K493">
        <f t="shared" si="97"/>
        <v>0</v>
      </c>
      <c r="L493">
        <f t="shared" si="98"/>
        <v>0</v>
      </c>
    </row>
    <row r="494" spans="1:16" ht="19" x14ac:dyDescent="0.25">
      <c r="A494">
        <v>0.1</v>
      </c>
      <c r="C494">
        <v>0.1</v>
      </c>
      <c r="D494">
        <f t="shared" si="96"/>
        <v>0.79679999999999995</v>
      </c>
      <c r="E494">
        <v>0.20319999999999999</v>
      </c>
      <c r="F494" s="34">
        <v>7.8288010000000005E-2</v>
      </c>
      <c r="G494" s="34">
        <v>0.1298801</v>
      </c>
      <c r="H494" s="34">
        <v>0.13232450432224699</v>
      </c>
      <c r="J494">
        <f t="shared" si="99"/>
        <v>0.12491198999999999</v>
      </c>
      <c r="K494">
        <f t="shared" si="97"/>
        <v>7.3319899999999993E-2</v>
      </c>
      <c r="L494">
        <f t="shared" si="98"/>
        <v>7.0875495677753003E-2</v>
      </c>
      <c r="N494" s="51">
        <f t="shared" si="92"/>
        <v>-0.61472436023622046</v>
      </c>
      <c r="O494" s="51">
        <f t="shared" si="93"/>
        <v>-0.36082627952755902</v>
      </c>
      <c r="P494" s="51">
        <f t="shared" si="94"/>
        <v>-0.34879673069760336</v>
      </c>
    </row>
    <row r="495" spans="1:16" ht="19" x14ac:dyDescent="0.25">
      <c r="A495">
        <v>0.1</v>
      </c>
      <c r="C495">
        <v>0.1</v>
      </c>
      <c r="D495">
        <f t="shared" si="96"/>
        <v>0.76632</v>
      </c>
      <c r="E495">
        <v>0.23368000000000003</v>
      </c>
      <c r="F495" s="34">
        <v>0.20336873999999999</v>
      </c>
      <c r="G495" s="34">
        <v>0.25636258000000001</v>
      </c>
      <c r="H495" s="34">
        <v>0.25259835604737102</v>
      </c>
      <c r="J495">
        <f t="shared" si="99"/>
        <v>3.0311260000000034E-2</v>
      </c>
      <c r="K495">
        <f t="shared" si="97"/>
        <v>2.268257999999998E-2</v>
      </c>
      <c r="L495">
        <f t="shared" si="98"/>
        <v>1.8918356047370993E-2</v>
      </c>
      <c r="N495" s="51">
        <f t="shared" si="92"/>
        <v>-0.12971268401232469</v>
      </c>
      <c r="O495" s="51">
        <f t="shared" si="93"/>
        <v>9.706684354673048E-2</v>
      </c>
      <c r="P495" s="51">
        <f t="shared" si="94"/>
        <v>8.0958387741231555E-2</v>
      </c>
    </row>
    <row r="496" spans="1:16" ht="19" x14ac:dyDescent="0.25">
      <c r="A496">
        <v>0.1</v>
      </c>
      <c r="C496">
        <v>0.1</v>
      </c>
      <c r="D496">
        <f t="shared" si="96"/>
        <v>0.75615999999999994</v>
      </c>
      <c r="E496">
        <v>0.24384</v>
      </c>
      <c r="F496" s="34">
        <v>0.27717608999999999</v>
      </c>
      <c r="G496" s="34">
        <v>0.30603394</v>
      </c>
      <c r="H496" s="34">
        <v>0.30214233649940803</v>
      </c>
      <c r="J496">
        <f t="shared" si="99"/>
        <v>3.3336089999999985E-2</v>
      </c>
      <c r="K496">
        <f t="shared" si="97"/>
        <v>6.2193940000000003E-2</v>
      </c>
      <c r="L496">
        <f t="shared" si="98"/>
        <v>5.8302336499408025E-2</v>
      </c>
      <c r="N496" s="51">
        <f t="shared" si="92"/>
        <v>0.13671296751968498</v>
      </c>
      <c r="O496" s="51">
        <f t="shared" si="93"/>
        <v>0.25506044947506562</v>
      </c>
      <c r="P496" s="51">
        <f t="shared" si="94"/>
        <v>0.23910078944967203</v>
      </c>
    </row>
    <row r="497" spans="1:16" ht="19" x14ac:dyDescent="0.25">
      <c r="A497">
        <v>0.1</v>
      </c>
      <c r="C497">
        <v>0.1</v>
      </c>
      <c r="D497">
        <f t="shared" si="96"/>
        <v>0.71552000000000004</v>
      </c>
      <c r="E497">
        <v>0.28448000000000001</v>
      </c>
      <c r="F497" s="34">
        <v>0.33369156999999999</v>
      </c>
      <c r="G497" s="34">
        <v>0.33645584000000001</v>
      </c>
      <c r="H497" s="34">
        <v>0.334970961012927</v>
      </c>
      <c r="J497">
        <f t="shared" si="99"/>
        <v>4.9211569999999982E-2</v>
      </c>
      <c r="K497">
        <f t="shared" si="97"/>
        <v>5.1975839999999995E-2</v>
      </c>
      <c r="L497">
        <f t="shared" si="98"/>
        <v>5.0490961012926994E-2</v>
      </c>
      <c r="N497" s="51">
        <f t="shared" si="92"/>
        <v>0.1729878023059617</v>
      </c>
      <c r="O497" s="51">
        <f t="shared" si="93"/>
        <v>0.18270472440944879</v>
      </c>
      <c r="P497" s="51">
        <f t="shared" si="94"/>
        <v>0.17748509917367475</v>
      </c>
    </row>
    <row r="498" spans="1:16" ht="19" x14ac:dyDescent="0.25">
      <c r="A498">
        <v>0.1</v>
      </c>
      <c r="C498">
        <v>0.1</v>
      </c>
      <c r="D498">
        <f t="shared" si="96"/>
        <v>0.62407999999999997</v>
      </c>
      <c r="E498">
        <v>0.37592000000000003</v>
      </c>
      <c r="F498" s="34">
        <v>0.37769825000000001</v>
      </c>
      <c r="G498" s="34">
        <v>0.35671888000000002</v>
      </c>
      <c r="H498" s="34">
        <v>0.35889490694827603</v>
      </c>
      <c r="J498">
        <f t="shared" si="99"/>
        <v>1.7782499999999812E-3</v>
      </c>
      <c r="K498">
        <f t="shared" si="97"/>
        <v>1.9201120000000016E-2</v>
      </c>
      <c r="L498">
        <f t="shared" si="98"/>
        <v>1.7025093051724005E-2</v>
      </c>
      <c r="N498" s="51">
        <f t="shared" si="92"/>
        <v>4.7303947648435337E-3</v>
      </c>
      <c r="O498" s="51">
        <f t="shared" si="93"/>
        <v>-5.1077676101298188E-2</v>
      </c>
      <c r="P498" s="51">
        <f t="shared" si="94"/>
        <v>-4.5289138784113649E-2</v>
      </c>
    </row>
    <row r="499" spans="1:16" ht="19" x14ac:dyDescent="0.25">
      <c r="A499">
        <v>0.1</v>
      </c>
      <c r="C499">
        <v>0.1</v>
      </c>
      <c r="D499">
        <f t="shared" si="96"/>
        <v>0.61392000000000002</v>
      </c>
      <c r="E499">
        <v>0.38608000000000003</v>
      </c>
      <c r="F499" s="34">
        <v>0.39506508000000001</v>
      </c>
      <c r="G499" s="34">
        <v>0.36402672000000003</v>
      </c>
      <c r="H499" s="34">
        <v>0.36818627122911901</v>
      </c>
      <c r="J499">
        <f t="shared" si="99"/>
        <v>8.9850799999999786E-3</v>
      </c>
      <c r="K499">
        <f t="shared" ref="K499:K535" si="100">ABS(G499-$E499)</f>
        <v>2.2053280000000008E-2</v>
      </c>
      <c r="L499">
        <f t="shared" si="98"/>
        <v>1.7893728770881023E-2</v>
      </c>
      <c r="N499" s="51">
        <f t="shared" si="92"/>
        <v>2.327258599254035E-2</v>
      </c>
      <c r="O499" s="51">
        <f t="shared" si="93"/>
        <v>-5.7121011189390815E-2</v>
      </c>
      <c r="P499" s="51">
        <f t="shared" si="94"/>
        <v>-4.6347204648987311E-2</v>
      </c>
    </row>
    <row r="500" spans="1:16" ht="19" x14ac:dyDescent="0.25">
      <c r="A500">
        <v>0.1</v>
      </c>
      <c r="C500">
        <v>0.1</v>
      </c>
      <c r="D500">
        <f t="shared" si="96"/>
        <v>0.58343999999999996</v>
      </c>
      <c r="E500">
        <v>0.41656000000000004</v>
      </c>
      <c r="F500" s="34">
        <v>0.40436149999999998</v>
      </c>
      <c r="G500" s="34">
        <v>0.36779408000000002</v>
      </c>
      <c r="H500" s="34">
        <v>0.373172003629067</v>
      </c>
      <c r="J500">
        <f t="shared" si="99"/>
        <v>1.2198500000000057E-2</v>
      </c>
      <c r="K500">
        <f t="shared" si="100"/>
        <v>4.8765920000000018E-2</v>
      </c>
      <c r="L500">
        <f t="shared" si="98"/>
        <v>4.3387996370933046E-2</v>
      </c>
      <c r="N500" s="51">
        <f t="shared" si="92"/>
        <v>-2.9283896677549586E-2</v>
      </c>
      <c r="O500" s="51">
        <f t="shared" si="93"/>
        <v>-0.11706817745342811</v>
      </c>
      <c r="P500" s="51">
        <f t="shared" si="94"/>
        <v>-0.10415785570129883</v>
      </c>
    </row>
    <row r="501" spans="1:16" x14ac:dyDescent="0.2">
      <c r="A501">
        <v>0.5</v>
      </c>
      <c r="C501">
        <v>0.1</v>
      </c>
      <c r="D501">
        <f t="shared" si="96"/>
        <v>1</v>
      </c>
      <c r="E501">
        <v>0</v>
      </c>
      <c r="F501">
        <v>0</v>
      </c>
      <c r="G501">
        <v>0</v>
      </c>
      <c r="H501">
        <v>0</v>
      </c>
      <c r="J501">
        <f t="shared" si="99"/>
        <v>0</v>
      </c>
      <c r="K501">
        <f t="shared" si="100"/>
        <v>0</v>
      </c>
      <c r="L501">
        <f t="shared" si="98"/>
        <v>0</v>
      </c>
    </row>
    <row r="502" spans="1:16" ht="19" x14ac:dyDescent="0.25">
      <c r="A502">
        <v>0.5</v>
      </c>
      <c r="C502">
        <v>0.1</v>
      </c>
      <c r="D502">
        <f t="shared" si="96"/>
        <v>0.746</v>
      </c>
      <c r="E502">
        <v>5.0799999999999998E-2</v>
      </c>
      <c r="F502" s="34">
        <v>3.6705420000000002E-2</v>
      </c>
      <c r="G502" s="34">
        <v>4.0902470000000003E-2</v>
      </c>
      <c r="H502" s="34">
        <v>4.6144030514312699E-2</v>
      </c>
      <c r="J502">
        <f t="shared" si="99"/>
        <v>1.4094579999999995E-2</v>
      </c>
      <c r="K502">
        <f t="shared" si="100"/>
        <v>9.8975299999999947E-3</v>
      </c>
      <c r="L502">
        <f t="shared" si="98"/>
        <v>4.6559694856872988E-3</v>
      </c>
      <c r="N502" s="51">
        <f t="shared" ref="N502:O508" si="101">(F502-$E502)/$E502</f>
        <v>-0.27745236220472436</v>
      </c>
      <c r="O502" s="51">
        <f t="shared" si="101"/>
        <v>-0.19483326771653534</v>
      </c>
      <c r="P502" s="51">
        <f t="shared" ref="P502:P508" si="102">(H502-$E502)/$E502</f>
        <v>-9.1652942631639742E-2</v>
      </c>
    </row>
    <row r="503" spans="1:16" ht="19" x14ac:dyDescent="0.25">
      <c r="A503">
        <v>0.5</v>
      </c>
      <c r="C503">
        <v>0.1</v>
      </c>
      <c r="D503">
        <f t="shared" si="96"/>
        <v>0.49200000000000005</v>
      </c>
      <c r="E503">
        <v>0.1016</v>
      </c>
      <c r="F503" s="34">
        <v>9.2328869999999993E-2</v>
      </c>
      <c r="G503" s="34">
        <v>9.7178619999999993E-2</v>
      </c>
      <c r="H503" s="34">
        <v>9.7889616228331297E-2</v>
      </c>
      <c r="J503">
        <f t="shared" si="99"/>
        <v>9.2711300000000024E-3</v>
      </c>
      <c r="K503">
        <f t="shared" si="100"/>
        <v>4.4213800000000025E-3</v>
      </c>
      <c r="L503">
        <f t="shared" si="98"/>
        <v>3.7103837716686988E-3</v>
      </c>
      <c r="N503" s="51">
        <f t="shared" si="101"/>
        <v>-9.1251279527559084E-2</v>
      </c>
      <c r="O503" s="51">
        <f t="shared" si="101"/>
        <v>-4.3517519685039398E-2</v>
      </c>
      <c r="P503" s="51">
        <f t="shared" si="102"/>
        <v>-3.6519525311699795E-2</v>
      </c>
    </row>
    <row r="504" spans="1:16" ht="19" x14ac:dyDescent="0.25">
      <c r="A504">
        <v>0.5</v>
      </c>
      <c r="C504">
        <v>0.1</v>
      </c>
      <c r="D504">
        <f t="shared" si="96"/>
        <v>0.42087999999999998</v>
      </c>
      <c r="E504">
        <v>0.11582400000000001</v>
      </c>
      <c r="F504" s="34">
        <v>0.12352794</v>
      </c>
      <c r="G504" s="34">
        <v>0.12609307</v>
      </c>
      <c r="H504" s="34">
        <v>0.12351369314154401</v>
      </c>
      <c r="J504">
        <f t="shared" si="99"/>
        <v>7.7039399999999925E-3</v>
      </c>
      <c r="K504">
        <f t="shared" si="100"/>
        <v>1.0269069999999991E-2</v>
      </c>
      <c r="L504">
        <f t="shared" si="98"/>
        <v>7.6896931415439962E-3</v>
      </c>
      <c r="N504" s="51">
        <f t="shared" si="101"/>
        <v>6.6514193949440456E-2</v>
      </c>
      <c r="O504" s="51">
        <f t="shared" si="101"/>
        <v>8.8660985633374698E-2</v>
      </c>
      <c r="P504" s="51">
        <f t="shared" si="102"/>
        <v>6.6391189576806148E-2</v>
      </c>
    </row>
    <row r="505" spans="1:16" ht="19" x14ac:dyDescent="0.25">
      <c r="A505">
        <v>0.5</v>
      </c>
      <c r="C505">
        <v>0.1</v>
      </c>
      <c r="D505">
        <f t="shared" si="96"/>
        <v>0.30912000000000006</v>
      </c>
      <c r="E505">
        <v>0.13817599999999999</v>
      </c>
      <c r="F505" s="34">
        <v>0.14665421000000001</v>
      </c>
      <c r="G505" s="34">
        <v>0.14642432</v>
      </c>
      <c r="H505" s="34">
        <v>0.143182195222648</v>
      </c>
      <c r="J505">
        <f t="shared" si="99"/>
        <v>8.4782100000000138E-3</v>
      </c>
      <c r="K505">
        <f t="shared" si="100"/>
        <v>8.2483200000000034E-3</v>
      </c>
      <c r="L505">
        <f t="shared" si="98"/>
        <v>5.0061952226480022E-3</v>
      </c>
      <c r="N505" s="51">
        <f t="shared" si="101"/>
        <v>6.1358050602130718E-2</v>
      </c>
      <c r="O505" s="51">
        <f t="shared" si="101"/>
        <v>5.9694302918017632E-2</v>
      </c>
      <c r="P505" s="51">
        <f t="shared" si="102"/>
        <v>3.6230569872105156E-2</v>
      </c>
    </row>
    <row r="506" spans="1:16" ht="19" x14ac:dyDescent="0.25">
      <c r="A506">
        <v>0.5</v>
      </c>
      <c r="C506">
        <v>0.1</v>
      </c>
      <c r="D506">
        <f t="shared" si="96"/>
        <v>0.18720000000000001</v>
      </c>
      <c r="E506">
        <v>0.16256000000000001</v>
      </c>
      <c r="F506" s="34">
        <v>0.16422275</v>
      </c>
      <c r="G506" s="34">
        <v>0.16128463000000001</v>
      </c>
      <c r="H506" s="34">
        <v>0.16026418292976799</v>
      </c>
      <c r="J506">
        <f t="shared" si="99"/>
        <v>1.6627499999999906E-3</v>
      </c>
      <c r="K506">
        <f t="shared" si="100"/>
        <v>1.2753699999999979E-3</v>
      </c>
      <c r="L506">
        <f t="shared" si="98"/>
        <v>2.2958170702320202E-3</v>
      </c>
      <c r="N506" s="51">
        <f t="shared" si="101"/>
        <v>1.0228531003936949E-2</v>
      </c>
      <c r="O506" s="51">
        <f t="shared" si="101"/>
        <v>-7.8455339566929003E-3</v>
      </c>
      <c r="P506" s="51">
        <f t="shared" si="102"/>
        <v>-1.4122890441880044E-2</v>
      </c>
    </row>
    <row r="507" spans="1:16" ht="19" x14ac:dyDescent="0.25">
      <c r="A507">
        <v>0.5</v>
      </c>
      <c r="C507">
        <v>0.1</v>
      </c>
      <c r="D507">
        <f t="shared" si="96"/>
        <v>0.16687999999999995</v>
      </c>
      <c r="E507">
        <v>0.16662400000000002</v>
      </c>
      <c r="F507" s="34">
        <v>0.17105322000000001</v>
      </c>
      <c r="G507" s="34">
        <v>0.16693182000000001</v>
      </c>
      <c r="H507" s="34">
        <v>0.168173310766146</v>
      </c>
      <c r="J507">
        <f t="shared" si="99"/>
        <v>4.4292199999999837E-3</v>
      </c>
      <c r="K507">
        <f t="shared" si="100"/>
        <v>3.0781999999998644E-4</v>
      </c>
      <c r="L507">
        <f t="shared" si="98"/>
        <v>1.5493107661459782E-3</v>
      </c>
      <c r="N507" s="51">
        <f t="shared" si="101"/>
        <v>2.6582125024006045E-2</v>
      </c>
      <c r="O507" s="51">
        <f t="shared" si="101"/>
        <v>1.8473929325906616E-3</v>
      </c>
      <c r="P507" s="51">
        <f t="shared" si="102"/>
        <v>9.2982449475824489E-3</v>
      </c>
    </row>
    <row r="508" spans="1:16" ht="19" x14ac:dyDescent="0.25">
      <c r="A508">
        <v>0.5</v>
      </c>
      <c r="C508">
        <v>0.1</v>
      </c>
      <c r="D508">
        <f t="shared" si="96"/>
        <v>0.1059199999999999</v>
      </c>
      <c r="E508">
        <v>0.17881600000000003</v>
      </c>
      <c r="F508" s="34">
        <v>0.17468606</v>
      </c>
      <c r="G508" s="34">
        <v>0.16990636000000001</v>
      </c>
      <c r="H508" s="34">
        <v>0.17296655612870299</v>
      </c>
      <c r="J508">
        <f t="shared" si="99"/>
        <v>4.1299400000000264E-3</v>
      </c>
      <c r="K508">
        <f t="shared" si="100"/>
        <v>8.9096400000000242E-3</v>
      </c>
      <c r="L508">
        <f t="shared" si="98"/>
        <v>5.8494438712970442E-3</v>
      </c>
      <c r="N508" s="51">
        <f t="shared" si="101"/>
        <v>-2.3096031675018037E-2</v>
      </c>
      <c r="O508" s="51">
        <f t="shared" si="101"/>
        <v>-4.9825742662849087E-2</v>
      </c>
      <c r="P508" s="51">
        <f t="shared" si="102"/>
        <v>-3.2712083210098893E-2</v>
      </c>
    </row>
    <row r="509" spans="1:16" x14ac:dyDescent="0.2">
      <c r="A509">
        <v>0.1</v>
      </c>
      <c r="B509" t="s">
        <v>38</v>
      </c>
      <c r="C509">
        <v>50</v>
      </c>
      <c r="D509">
        <f t="shared" si="96"/>
        <v>1</v>
      </c>
      <c r="E509">
        <v>0</v>
      </c>
      <c r="F509">
        <v>0</v>
      </c>
      <c r="G509">
        <v>0</v>
      </c>
      <c r="H509">
        <v>0</v>
      </c>
      <c r="J509">
        <f t="shared" si="99"/>
        <v>0</v>
      </c>
      <c r="K509">
        <f t="shared" si="100"/>
        <v>0</v>
      </c>
      <c r="L509">
        <f t="shared" ref="L509:L535" si="103">ABS(H509-$E509)</f>
        <v>0</v>
      </c>
    </row>
    <row r="510" spans="1:16" ht="19" x14ac:dyDescent="0.25">
      <c r="A510">
        <v>0.1</v>
      </c>
      <c r="C510">
        <v>50</v>
      </c>
      <c r="D510">
        <f t="shared" si="96"/>
        <v>0.80500000000000005</v>
      </c>
      <c r="E510">
        <v>97.499999999999972</v>
      </c>
      <c r="F510" s="34">
        <v>85.151306270000006</v>
      </c>
      <c r="G510" s="34">
        <v>84.852825150000001</v>
      </c>
      <c r="H510" s="34">
        <v>88.002547197452401</v>
      </c>
      <c r="J510">
        <f t="shared" si="99"/>
        <v>12.348693729999965</v>
      </c>
      <c r="K510">
        <f t="shared" si="100"/>
        <v>12.647174849999971</v>
      </c>
      <c r="L510">
        <f t="shared" si="103"/>
        <v>9.4974528025475706</v>
      </c>
      <c r="N510" s="51">
        <f t="shared" ref="N510:N525" si="104">(F510-$E510)/$E510</f>
        <v>-0.1266532690256407</v>
      </c>
      <c r="O510" s="51">
        <f t="shared" ref="O510:O525" si="105">(G510-$E510)/$E510</f>
        <v>-0.12971461384615357</v>
      </c>
      <c r="P510" s="51">
        <f t="shared" ref="P510:P568" si="106">(H510-$E510)/$E510</f>
        <v>-9.7409772333821268E-2</v>
      </c>
    </row>
    <row r="511" spans="1:16" ht="19" x14ac:dyDescent="0.25">
      <c r="A511">
        <v>0.1</v>
      </c>
      <c r="C511">
        <v>50</v>
      </c>
      <c r="D511">
        <f t="shared" si="96"/>
        <v>0.81499999999999995</v>
      </c>
      <c r="E511">
        <v>92.500000000000028</v>
      </c>
      <c r="F511" s="34">
        <v>106.06291888</v>
      </c>
      <c r="G511" s="34">
        <v>105.75964046999999</v>
      </c>
      <c r="H511" s="34">
        <v>107.504748439661</v>
      </c>
      <c r="J511">
        <f t="shared" si="99"/>
        <v>13.56291887999997</v>
      </c>
      <c r="K511">
        <f t="shared" si="100"/>
        <v>13.259640469999965</v>
      </c>
      <c r="L511">
        <f t="shared" si="103"/>
        <v>15.004748439660972</v>
      </c>
      <c r="N511" s="51">
        <f t="shared" si="104"/>
        <v>0.14662615005405369</v>
      </c>
      <c r="O511" s="51">
        <f t="shared" si="105"/>
        <v>0.14334746454054012</v>
      </c>
      <c r="P511" s="51">
        <f t="shared" si="106"/>
        <v>0.16221349664498344</v>
      </c>
    </row>
    <row r="512" spans="1:16" ht="19" x14ac:dyDescent="0.25">
      <c r="A512">
        <v>0.1</v>
      </c>
      <c r="C512">
        <v>50</v>
      </c>
      <c r="D512">
        <f t="shared" si="96"/>
        <v>0.77500000000000002</v>
      </c>
      <c r="E512">
        <v>112.49999999999997</v>
      </c>
      <c r="F512" s="34">
        <v>120.90950718000001</v>
      </c>
      <c r="G512" s="34">
        <v>120.61928149000001</v>
      </c>
      <c r="H512" s="34">
        <v>121.207910504403</v>
      </c>
      <c r="J512">
        <f t="shared" si="99"/>
        <v>8.4095071800000341</v>
      </c>
      <c r="K512">
        <f t="shared" si="100"/>
        <v>8.1192814900000343</v>
      </c>
      <c r="L512">
        <f t="shared" si="103"/>
        <v>8.7079105044030314</v>
      </c>
      <c r="N512" s="51">
        <f t="shared" si="104"/>
        <v>7.475117493333365E-2</v>
      </c>
      <c r="O512" s="51">
        <f t="shared" si="105"/>
        <v>7.2171391022222545E-2</v>
      </c>
      <c r="P512" s="51">
        <f t="shared" si="106"/>
        <v>7.7403648928026966E-2</v>
      </c>
    </row>
    <row r="513" spans="1:16" ht="19" x14ac:dyDescent="0.25">
      <c r="A513">
        <v>0.1</v>
      </c>
      <c r="C513">
        <v>50</v>
      </c>
      <c r="D513">
        <f t="shared" si="96"/>
        <v>0.70499999999999996</v>
      </c>
      <c r="E513">
        <v>147.5</v>
      </c>
      <c r="F513" s="34">
        <v>131.99546862</v>
      </c>
      <c r="G513" s="34">
        <v>131.72391506</v>
      </c>
      <c r="H513" s="34">
        <v>131.449426511903</v>
      </c>
      <c r="J513">
        <f t="shared" si="99"/>
        <v>15.504531380000003</v>
      </c>
      <c r="K513">
        <f t="shared" si="100"/>
        <v>15.776084940000004</v>
      </c>
      <c r="L513">
        <f t="shared" si="103"/>
        <v>16.050573488097001</v>
      </c>
      <c r="N513" s="51">
        <f t="shared" si="104"/>
        <v>-0.10511546698305087</v>
      </c>
      <c r="O513" s="51">
        <f t="shared" si="105"/>
        <v>-0.10695650806779664</v>
      </c>
      <c r="P513" s="51">
        <f t="shared" si="106"/>
        <v>-0.10881744737692882</v>
      </c>
    </row>
    <row r="514" spans="1:16" ht="19" x14ac:dyDescent="0.25">
      <c r="A514">
        <v>0.1</v>
      </c>
      <c r="C514">
        <v>50</v>
      </c>
      <c r="D514">
        <f t="shared" si="96"/>
        <v>0.72</v>
      </c>
      <c r="E514">
        <v>140</v>
      </c>
      <c r="F514" s="34">
        <v>140.58902798</v>
      </c>
      <c r="G514" s="34">
        <v>140.33720484</v>
      </c>
      <c r="H514" s="34">
        <v>139.438566885353</v>
      </c>
      <c r="J514">
        <f t="shared" si="99"/>
        <v>0.58902797999999734</v>
      </c>
      <c r="K514">
        <f t="shared" si="100"/>
        <v>0.33720483999999828</v>
      </c>
      <c r="L514">
        <f t="shared" si="103"/>
        <v>0.56143311464700218</v>
      </c>
      <c r="N514" s="51">
        <f t="shared" si="104"/>
        <v>4.207342714285695E-3</v>
      </c>
      <c r="O514" s="51">
        <f t="shared" si="105"/>
        <v>2.4086059999999876E-3</v>
      </c>
      <c r="P514" s="51">
        <f t="shared" si="106"/>
        <v>-4.010236533192873E-3</v>
      </c>
    </row>
    <row r="515" spans="1:16" ht="19" x14ac:dyDescent="0.25">
      <c r="A515">
        <v>0.1</v>
      </c>
      <c r="C515">
        <v>50</v>
      </c>
      <c r="D515">
        <f t="shared" si="96"/>
        <v>0.69499999999999995</v>
      </c>
      <c r="E515">
        <v>152.5</v>
      </c>
      <c r="F515" s="34">
        <v>153.04392583000001</v>
      </c>
      <c r="G515" s="34">
        <v>152.82885461999999</v>
      </c>
      <c r="H515" s="34">
        <v>151.17489402542799</v>
      </c>
      <c r="J515">
        <f t="shared" si="99"/>
        <v>0.54392583000000627</v>
      </c>
      <c r="K515">
        <f t="shared" si="100"/>
        <v>0.32885461999998711</v>
      </c>
      <c r="L515">
        <f t="shared" si="103"/>
        <v>1.3251059745720113</v>
      </c>
      <c r="N515" s="51">
        <f t="shared" si="104"/>
        <v>3.5667267540984019E-3</v>
      </c>
      <c r="O515" s="51">
        <f t="shared" si="105"/>
        <v>2.1564237377048336E-3</v>
      </c>
      <c r="P515" s="51">
        <f t="shared" si="106"/>
        <v>-8.6892195053902381E-3</v>
      </c>
    </row>
    <row r="516" spans="1:16" ht="19" x14ac:dyDescent="0.25">
      <c r="A516">
        <v>0.1</v>
      </c>
      <c r="C516">
        <v>50</v>
      </c>
      <c r="D516">
        <f t="shared" si="96"/>
        <v>0.69</v>
      </c>
      <c r="E516">
        <v>155.00000000000003</v>
      </c>
      <c r="F516" s="34">
        <v>161.63558355999999</v>
      </c>
      <c r="G516" s="34">
        <v>161.45149552000001</v>
      </c>
      <c r="H516" s="34">
        <v>159.44375976650201</v>
      </c>
      <c r="J516">
        <f t="shared" si="99"/>
        <v>6.635583559999958</v>
      </c>
      <c r="K516">
        <f t="shared" si="100"/>
        <v>6.4514955199999804</v>
      </c>
      <c r="L516">
        <f t="shared" si="103"/>
        <v>4.4437597665019837</v>
      </c>
      <c r="N516" s="51">
        <f t="shared" si="104"/>
        <v>4.2810216516128756E-2</v>
      </c>
      <c r="O516" s="51">
        <f t="shared" si="105"/>
        <v>4.1622551741935347E-2</v>
      </c>
      <c r="P516" s="51">
        <f t="shared" si="106"/>
        <v>2.8669417848399891E-2</v>
      </c>
    </row>
    <row r="517" spans="1:16" ht="19" x14ac:dyDescent="0.25">
      <c r="A517">
        <v>0.1</v>
      </c>
      <c r="C517">
        <v>50</v>
      </c>
      <c r="D517">
        <f t="shared" si="96"/>
        <v>0.65</v>
      </c>
      <c r="E517">
        <v>175</v>
      </c>
      <c r="F517" s="34">
        <v>176.49809310000001</v>
      </c>
      <c r="G517" s="34">
        <v>176.37846931000001</v>
      </c>
      <c r="H517" s="34">
        <v>174.29227313552499</v>
      </c>
      <c r="J517">
        <f t="shared" si="99"/>
        <v>1.4980931000000055</v>
      </c>
      <c r="K517">
        <f t="shared" si="100"/>
        <v>1.378469310000014</v>
      </c>
      <c r="L517">
        <f t="shared" si="103"/>
        <v>0.70772686447500632</v>
      </c>
      <c r="N517" s="51">
        <f t="shared" si="104"/>
        <v>8.5605320000000321E-3</v>
      </c>
      <c r="O517" s="51">
        <f t="shared" si="105"/>
        <v>7.8769674857143666E-3</v>
      </c>
      <c r="P517" s="51">
        <f t="shared" si="106"/>
        <v>-4.0441535112857507E-3</v>
      </c>
    </row>
    <row r="518" spans="1:16" ht="19" x14ac:dyDescent="0.25">
      <c r="A518">
        <v>0.1</v>
      </c>
      <c r="C518">
        <v>50</v>
      </c>
      <c r="D518">
        <f t="shared" si="96"/>
        <v>0.64</v>
      </c>
      <c r="E518">
        <v>180</v>
      </c>
      <c r="F518" s="34">
        <v>182.07885415999999</v>
      </c>
      <c r="G518" s="34">
        <v>181.98699611000001</v>
      </c>
      <c r="H518" s="34">
        <v>180.128408297557</v>
      </c>
      <c r="J518">
        <f t="shared" si="99"/>
        <v>2.0788541599999917</v>
      </c>
      <c r="K518">
        <f t="shared" si="100"/>
        <v>1.9869961100000069</v>
      </c>
      <c r="L518">
        <f t="shared" si="103"/>
        <v>0.12840829755700156</v>
      </c>
      <c r="N518" s="51">
        <f t="shared" si="104"/>
        <v>1.1549189777777731E-2</v>
      </c>
      <c r="O518" s="51">
        <f t="shared" si="105"/>
        <v>1.1038867277777815E-2</v>
      </c>
      <c r="P518" s="51">
        <f t="shared" si="106"/>
        <v>7.1337943087223089E-4</v>
      </c>
    </row>
    <row r="519" spans="1:16" ht="19" x14ac:dyDescent="0.25">
      <c r="A519">
        <v>0.1</v>
      </c>
      <c r="C519">
        <v>50</v>
      </c>
      <c r="D519">
        <f t="shared" si="96"/>
        <v>0.61</v>
      </c>
      <c r="E519">
        <v>195</v>
      </c>
      <c r="F519" s="34">
        <v>196.58242294999999</v>
      </c>
      <c r="G519" s="34">
        <v>196.57182309000001</v>
      </c>
      <c r="H519" s="34">
        <v>196.408975727925</v>
      </c>
      <c r="J519">
        <f t="shared" si="99"/>
        <v>1.5824229499999944</v>
      </c>
      <c r="K519">
        <f t="shared" si="100"/>
        <v>1.5718230900000094</v>
      </c>
      <c r="L519">
        <f t="shared" si="103"/>
        <v>1.4089757279249966</v>
      </c>
      <c r="N519" s="51">
        <f t="shared" si="104"/>
        <v>8.1149894871794595E-3</v>
      </c>
      <c r="O519" s="51">
        <f t="shared" si="105"/>
        <v>8.0606312307692791E-3</v>
      </c>
      <c r="P519" s="51">
        <f t="shared" si="106"/>
        <v>7.2255165534615209E-3</v>
      </c>
    </row>
    <row r="520" spans="1:16" ht="19" x14ac:dyDescent="0.25">
      <c r="A520">
        <v>0.1</v>
      </c>
      <c r="C520">
        <v>50</v>
      </c>
      <c r="D520">
        <f t="shared" si="96"/>
        <v>0.6</v>
      </c>
      <c r="E520">
        <v>200</v>
      </c>
      <c r="F520" s="34">
        <v>197.44658183999999</v>
      </c>
      <c r="G520" s="34">
        <v>197.44123863999999</v>
      </c>
      <c r="H520" s="34">
        <v>197.45157977179201</v>
      </c>
      <c r="J520">
        <f t="shared" si="99"/>
        <v>2.5534181600000068</v>
      </c>
      <c r="K520">
        <f t="shared" si="100"/>
        <v>2.5587613600000054</v>
      </c>
      <c r="L520">
        <f t="shared" si="103"/>
        <v>2.5484202282079877</v>
      </c>
      <c r="N520" s="51">
        <f t="shared" si="104"/>
        <v>-1.2767090800000033E-2</v>
      </c>
      <c r="O520" s="51">
        <f t="shared" si="105"/>
        <v>-1.2793806800000028E-2</v>
      </c>
      <c r="P520" s="51">
        <f t="shared" si="106"/>
        <v>-1.2742101141039939E-2</v>
      </c>
    </row>
    <row r="521" spans="1:16" ht="19" x14ac:dyDescent="0.25">
      <c r="A521">
        <v>0.1</v>
      </c>
      <c r="C521">
        <v>50</v>
      </c>
      <c r="D521">
        <f t="shared" si="96"/>
        <v>0.61</v>
      </c>
      <c r="E521">
        <v>195</v>
      </c>
      <c r="F521" s="34">
        <v>198.84515085000001</v>
      </c>
      <c r="G521" s="34">
        <v>198.84841409000001</v>
      </c>
      <c r="H521" s="34">
        <v>199.16290891707101</v>
      </c>
      <c r="J521">
        <f t="shared" ref="J521:J584" si="107">ABS(F521-$E521)</f>
        <v>3.8451508500000102</v>
      </c>
      <c r="K521">
        <f t="shared" si="100"/>
        <v>3.8484140900000057</v>
      </c>
      <c r="L521">
        <f t="shared" si="103"/>
        <v>4.1629089170710074</v>
      </c>
      <c r="N521" s="51">
        <f t="shared" si="104"/>
        <v>1.9718722307692359E-2</v>
      </c>
      <c r="O521" s="51">
        <f t="shared" si="105"/>
        <v>1.9735456871794902E-2</v>
      </c>
      <c r="P521" s="51">
        <f t="shared" si="106"/>
        <v>2.1348250856774397E-2</v>
      </c>
    </row>
    <row r="522" spans="1:16" ht="19" x14ac:dyDescent="0.25">
      <c r="A522">
        <v>0.1</v>
      </c>
      <c r="C522">
        <v>50</v>
      </c>
      <c r="D522">
        <f t="shared" si="96"/>
        <v>0.57999999999999996</v>
      </c>
      <c r="E522">
        <v>210.00000000000003</v>
      </c>
      <c r="F522" s="34">
        <v>199.41899530000001</v>
      </c>
      <c r="G522" s="34">
        <v>199.42582522999999</v>
      </c>
      <c r="H522" s="34">
        <v>199.87427537668</v>
      </c>
      <c r="J522">
        <f t="shared" si="107"/>
        <v>10.581004700000022</v>
      </c>
      <c r="K522">
        <f t="shared" si="100"/>
        <v>10.574174770000042</v>
      </c>
      <c r="L522">
        <f t="shared" si="103"/>
        <v>10.125724623320025</v>
      </c>
      <c r="N522" s="51">
        <f t="shared" si="104"/>
        <v>-5.0385736666666764E-2</v>
      </c>
      <c r="O522" s="51">
        <f t="shared" si="105"/>
        <v>-5.0353213190476385E-2</v>
      </c>
      <c r="P522" s="51">
        <f t="shared" si="106"/>
        <v>-4.8217736301523921E-2</v>
      </c>
    </row>
    <row r="523" spans="1:16" ht="19" x14ac:dyDescent="0.25">
      <c r="A523">
        <v>0.1</v>
      </c>
      <c r="C523">
        <v>50</v>
      </c>
      <c r="D523">
        <f t="shared" si="96"/>
        <v>0.6</v>
      </c>
      <c r="E523">
        <v>200</v>
      </c>
      <c r="F523" s="34">
        <v>202.33862637999999</v>
      </c>
      <c r="G523" s="34">
        <v>202.36392215000001</v>
      </c>
      <c r="H523" s="34">
        <v>203.588421704941</v>
      </c>
      <c r="J523">
        <f t="shared" si="107"/>
        <v>2.3386263799999938</v>
      </c>
      <c r="K523">
        <f t="shared" si="100"/>
        <v>2.3639221500000076</v>
      </c>
      <c r="L523">
        <f t="shared" si="103"/>
        <v>3.5884217049409983</v>
      </c>
      <c r="N523" s="51">
        <f t="shared" si="104"/>
        <v>1.1693131899999969E-2</v>
      </c>
      <c r="O523" s="51">
        <f t="shared" si="105"/>
        <v>1.1819610750000037E-2</v>
      </c>
      <c r="P523" s="51">
        <f t="shared" si="106"/>
        <v>1.7942108524704993E-2</v>
      </c>
    </row>
    <row r="524" spans="1:16" ht="19" x14ac:dyDescent="0.25">
      <c r="A524">
        <v>0.1</v>
      </c>
      <c r="C524">
        <v>50</v>
      </c>
      <c r="D524">
        <f t="shared" si="96"/>
        <v>0.59</v>
      </c>
      <c r="E524">
        <v>205</v>
      </c>
      <c r="F524" s="34">
        <v>202.57589440000001</v>
      </c>
      <c r="G524" s="34">
        <v>202.60271426</v>
      </c>
      <c r="H524" s="34">
        <v>203.89804453546199</v>
      </c>
      <c r="J524">
        <f t="shared" si="107"/>
        <v>2.4241055999999901</v>
      </c>
      <c r="K524">
        <f t="shared" si="100"/>
        <v>2.3972857400000009</v>
      </c>
      <c r="L524">
        <f t="shared" si="103"/>
        <v>1.1019554645380083</v>
      </c>
      <c r="N524" s="51">
        <f t="shared" si="104"/>
        <v>-1.182490536585361E-2</v>
      </c>
      <c r="O524" s="51">
        <f t="shared" si="105"/>
        <v>-1.1694076780487809E-2</v>
      </c>
      <c r="P524" s="51">
        <f t="shared" si="106"/>
        <v>-5.3753925099415036E-3</v>
      </c>
    </row>
    <row r="525" spans="1:16" ht="19" x14ac:dyDescent="0.25">
      <c r="A525">
        <v>0.1</v>
      </c>
      <c r="C525">
        <v>50</v>
      </c>
      <c r="D525">
        <f t="shared" si="96"/>
        <v>0.6</v>
      </c>
      <c r="E525">
        <v>200</v>
      </c>
      <c r="F525" s="34">
        <v>202.79540546000001</v>
      </c>
      <c r="G525" s="34">
        <v>202.82363849000001</v>
      </c>
      <c r="H525" s="34">
        <v>204.185656750307</v>
      </c>
      <c r="J525">
        <f t="shared" si="107"/>
        <v>2.795405460000012</v>
      </c>
      <c r="K525">
        <f t="shared" si="100"/>
        <v>2.8236384900000076</v>
      </c>
      <c r="L525">
        <f t="shared" si="103"/>
        <v>4.1856567503070039</v>
      </c>
      <c r="N525" s="51">
        <f t="shared" si="104"/>
        <v>1.3977027300000061E-2</v>
      </c>
      <c r="O525" s="51">
        <f t="shared" si="105"/>
        <v>1.4118192450000037E-2</v>
      </c>
      <c r="P525" s="51">
        <f t="shared" si="106"/>
        <v>2.0928283751535021E-2</v>
      </c>
    </row>
    <row r="526" spans="1:16" x14ac:dyDescent="0.2">
      <c r="A526">
        <v>0.2</v>
      </c>
      <c r="C526">
        <v>50</v>
      </c>
      <c r="D526">
        <f t="shared" si="96"/>
        <v>1</v>
      </c>
      <c r="E526">
        <v>0</v>
      </c>
      <c r="F526">
        <v>0</v>
      </c>
      <c r="G526">
        <v>0</v>
      </c>
      <c r="H526">
        <v>0</v>
      </c>
      <c r="J526">
        <f t="shared" si="107"/>
        <v>0</v>
      </c>
      <c r="K526">
        <f t="shared" si="100"/>
        <v>0</v>
      </c>
      <c r="L526">
        <f t="shared" si="103"/>
        <v>0</v>
      </c>
    </row>
    <row r="527" spans="1:16" ht="19" x14ac:dyDescent="0.25">
      <c r="A527">
        <v>0.2</v>
      </c>
      <c r="C527">
        <v>50</v>
      </c>
      <c r="D527">
        <f t="shared" si="96"/>
        <v>0.68</v>
      </c>
      <c r="E527">
        <v>79.999999999999986</v>
      </c>
      <c r="F527" s="34">
        <v>70.090237900000005</v>
      </c>
      <c r="G527" s="34">
        <v>72.498074900000006</v>
      </c>
      <c r="H527" s="34">
        <v>76.1307519007172</v>
      </c>
      <c r="J527">
        <f t="shared" si="107"/>
        <v>9.9097620999999805</v>
      </c>
      <c r="K527">
        <f t="shared" si="100"/>
        <v>7.5019250999999798</v>
      </c>
      <c r="L527">
        <f t="shared" si="103"/>
        <v>3.8692480992827853</v>
      </c>
      <c r="N527" s="51">
        <f t="shared" ref="N527:N543" si="108">(F527-$E527)/$E527</f>
        <v>-0.12387202624999978</v>
      </c>
      <c r="O527" s="51">
        <f t="shared" ref="O527:O543" si="109">(G527-$E527)/$E527</f>
        <v>-9.3774063749999761E-2</v>
      </c>
      <c r="P527" s="51">
        <f t="shared" si="106"/>
        <v>-4.8365601241034825E-2</v>
      </c>
    </row>
    <row r="528" spans="1:16" ht="19" x14ac:dyDescent="0.25">
      <c r="A528">
        <v>0.2</v>
      </c>
      <c r="C528">
        <v>50</v>
      </c>
      <c r="D528">
        <f t="shared" ref="D528:D591" si="110">(C528-A528*E528)/C528</f>
        <v>0.64</v>
      </c>
      <c r="E528">
        <v>90</v>
      </c>
      <c r="F528" s="34">
        <v>85.507157179999993</v>
      </c>
      <c r="G528" s="34">
        <v>87.727687849999995</v>
      </c>
      <c r="H528" s="34">
        <v>89.485050708782495</v>
      </c>
      <c r="J528">
        <f t="shared" si="107"/>
        <v>4.492842820000007</v>
      </c>
      <c r="K528">
        <f t="shared" si="100"/>
        <v>2.2723121500000047</v>
      </c>
      <c r="L528">
        <f t="shared" si="103"/>
        <v>0.51494929121750488</v>
      </c>
      <c r="N528" s="51">
        <f t="shared" si="108"/>
        <v>-4.9920475777777855E-2</v>
      </c>
      <c r="O528" s="51">
        <f t="shared" si="109"/>
        <v>-2.5247912777777829E-2</v>
      </c>
      <c r="P528" s="51">
        <f t="shared" si="106"/>
        <v>-5.7216587913056097E-3</v>
      </c>
    </row>
    <row r="529" spans="1:16" ht="19" x14ac:dyDescent="0.25">
      <c r="A529">
        <v>0.2</v>
      </c>
      <c r="C529">
        <v>50</v>
      </c>
      <c r="D529">
        <f t="shared" si="110"/>
        <v>0.62</v>
      </c>
      <c r="E529">
        <v>95</v>
      </c>
      <c r="F529" s="34">
        <v>96.073198880000007</v>
      </c>
      <c r="G529" s="34">
        <v>98.02355274</v>
      </c>
      <c r="H529" s="34">
        <v>98.446890149982593</v>
      </c>
      <c r="J529">
        <f t="shared" si="107"/>
        <v>1.0731988800000067</v>
      </c>
      <c r="K529">
        <f t="shared" si="100"/>
        <v>3.0235527399999995</v>
      </c>
      <c r="L529">
        <f t="shared" si="103"/>
        <v>3.4468901499825932</v>
      </c>
      <c r="N529" s="51">
        <f t="shared" si="108"/>
        <v>1.1296830315789545E-2</v>
      </c>
      <c r="O529" s="51">
        <f t="shared" si="109"/>
        <v>3.1826870947368413E-2</v>
      </c>
      <c r="P529" s="51">
        <f t="shared" si="106"/>
        <v>3.6283054210343085E-2</v>
      </c>
    </row>
    <row r="530" spans="1:16" ht="19" x14ac:dyDescent="0.25">
      <c r="A530">
        <v>0.2</v>
      </c>
      <c r="C530">
        <v>50</v>
      </c>
      <c r="D530">
        <f t="shared" si="110"/>
        <v>0.59</v>
      </c>
      <c r="E530">
        <v>102.5</v>
      </c>
      <c r="F530" s="34">
        <v>103.76660599</v>
      </c>
      <c r="G530" s="34">
        <v>105.44894942000001</v>
      </c>
      <c r="H530" s="34">
        <v>104.964997786231</v>
      </c>
      <c r="J530">
        <f t="shared" si="107"/>
        <v>1.2666059900000022</v>
      </c>
      <c r="K530">
        <f t="shared" si="100"/>
        <v>2.9489494200000053</v>
      </c>
      <c r="L530">
        <f t="shared" si="103"/>
        <v>2.4649977862309953</v>
      </c>
      <c r="N530" s="51">
        <f t="shared" si="108"/>
        <v>1.2357131609756119E-2</v>
      </c>
      <c r="O530" s="51">
        <f t="shared" si="109"/>
        <v>2.8770238243902492E-2</v>
      </c>
      <c r="P530" s="51">
        <f t="shared" si="106"/>
        <v>2.4048758890058492E-2</v>
      </c>
    </row>
    <row r="531" spans="1:16" ht="19" x14ac:dyDescent="0.25">
      <c r="A531">
        <v>0.2</v>
      </c>
      <c r="C531">
        <v>50</v>
      </c>
      <c r="D531">
        <f t="shared" si="110"/>
        <v>0.55000000000000004</v>
      </c>
      <c r="E531">
        <v>112.49999999999997</v>
      </c>
      <c r="F531" s="34">
        <v>109.61867947</v>
      </c>
      <c r="G531" s="34">
        <v>111.0574349</v>
      </c>
      <c r="H531" s="34">
        <v>109.96275221025699</v>
      </c>
      <c r="J531">
        <f t="shared" si="107"/>
        <v>2.881320529999968</v>
      </c>
      <c r="K531">
        <f t="shared" si="100"/>
        <v>1.4425650999999675</v>
      </c>
      <c r="L531">
        <f t="shared" si="103"/>
        <v>2.5372477897429775</v>
      </c>
      <c r="N531" s="51">
        <f t="shared" si="108"/>
        <v>-2.5611738044444166E-2</v>
      </c>
      <c r="O531" s="51">
        <f t="shared" si="109"/>
        <v>-1.2822800888888604E-2</v>
      </c>
      <c r="P531" s="51">
        <f t="shared" si="106"/>
        <v>-2.2553313686604251E-2</v>
      </c>
    </row>
    <row r="532" spans="1:16" ht="19" x14ac:dyDescent="0.25">
      <c r="A532">
        <v>0.2</v>
      </c>
      <c r="C532">
        <v>50</v>
      </c>
      <c r="D532">
        <f t="shared" si="110"/>
        <v>0.55000000000000004</v>
      </c>
      <c r="E532">
        <v>112.49999999999997</v>
      </c>
      <c r="F532" s="34">
        <v>117.93239766000001</v>
      </c>
      <c r="G532" s="34">
        <v>118.96675147000001</v>
      </c>
      <c r="H532" s="34">
        <v>117.197013492046</v>
      </c>
      <c r="J532">
        <f t="shared" si="107"/>
        <v>5.432397660000035</v>
      </c>
      <c r="K532">
        <f t="shared" si="100"/>
        <v>6.4667514700000339</v>
      </c>
      <c r="L532">
        <f t="shared" si="103"/>
        <v>4.6970134920460254</v>
      </c>
      <c r="N532" s="51">
        <f t="shared" si="108"/>
        <v>4.8287979200000324E-2</v>
      </c>
      <c r="O532" s="51">
        <f t="shared" si="109"/>
        <v>5.7482235288889204E-2</v>
      </c>
      <c r="P532" s="51">
        <f t="shared" si="106"/>
        <v>4.1751231040409127E-2</v>
      </c>
    </row>
    <row r="533" spans="1:16" ht="19" x14ac:dyDescent="0.25">
      <c r="A533">
        <v>0.2</v>
      </c>
      <c r="C533">
        <v>50</v>
      </c>
      <c r="D533">
        <f t="shared" si="110"/>
        <v>0.51</v>
      </c>
      <c r="E533">
        <v>122.5</v>
      </c>
      <c r="F533" s="34">
        <v>123.55479574</v>
      </c>
      <c r="G533" s="34">
        <v>124.2772361</v>
      </c>
      <c r="H533" s="34">
        <v>122.238838410097</v>
      </c>
      <c r="J533">
        <f t="shared" si="107"/>
        <v>1.054795740000003</v>
      </c>
      <c r="K533">
        <f t="shared" si="100"/>
        <v>1.7772360999999961</v>
      </c>
      <c r="L533">
        <f t="shared" si="103"/>
        <v>0.26116158990299709</v>
      </c>
      <c r="N533" s="51">
        <f t="shared" si="108"/>
        <v>8.6105774693877798E-3</v>
      </c>
      <c r="O533" s="51">
        <f t="shared" si="109"/>
        <v>1.4508049795918335E-2</v>
      </c>
      <c r="P533" s="51">
        <f t="shared" si="106"/>
        <v>-2.1319313461469151E-3</v>
      </c>
    </row>
    <row r="534" spans="1:16" ht="19" x14ac:dyDescent="0.25">
      <c r="A534">
        <v>0.2</v>
      </c>
      <c r="C534">
        <v>50</v>
      </c>
      <c r="D534">
        <f t="shared" si="110"/>
        <v>0.49</v>
      </c>
      <c r="E534">
        <v>127.5</v>
      </c>
      <c r="F534" s="34">
        <v>127.61066719999999</v>
      </c>
      <c r="G534" s="34">
        <v>128.08902838</v>
      </c>
      <c r="H534" s="34">
        <v>125.988015742407</v>
      </c>
      <c r="J534">
        <f t="shared" si="107"/>
        <v>0.11066719999999464</v>
      </c>
      <c r="K534">
        <f t="shared" si="100"/>
        <v>0.58902838000000202</v>
      </c>
      <c r="L534">
        <f t="shared" si="103"/>
        <v>1.5119842575929994</v>
      </c>
      <c r="N534" s="51">
        <f t="shared" si="108"/>
        <v>8.6797803921564423E-4</v>
      </c>
      <c r="O534" s="51">
        <f t="shared" si="109"/>
        <v>4.6198304313725645E-3</v>
      </c>
      <c r="P534" s="51">
        <f t="shared" si="106"/>
        <v>-1.1858700059552937E-2</v>
      </c>
    </row>
    <row r="535" spans="1:16" ht="19" x14ac:dyDescent="0.25">
      <c r="A535">
        <v>0.2</v>
      </c>
      <c r="C535">
        <v>50</v>
      </c>
      <c r="D535">
        <f t="shared" si="110"/>
        <v>0.46</v>
      </c>
      <c r="E535">
        <v>135</v>
      </c>
      <c r="F535" s="34">
        <v>133.07098553</v>
      </c>
      <c r="G535" s="34">
        <v>133.19569909000001</v>
      </c>
      <c r="H535" s="34">
        <v>131.24414156115401</v>
      </c>
      <c r="J535">
        <f t="shared" si="107"/>
        <v>1.9290144699999985</v>
      </c>
      <c r="K535">
        <f t="shared" si="100"/>
        <v>1.8043009099999949</v>
      </c>
      <c r="L535">
        <f t="shared" si="103"/>
        <v>3.7558584388459906</v>
      </c>
      <c r="N535" s="51">
        <f t="shared" si="108"/>
        <v>-1.4288996074074063E-2</v>
      </c>
      <c r="O535" s="51">
        <f t="shared" si="109"/>
        <v>-1.3365191925925888E-2</v>
      </c>
      <c r="P535" s="51">
        <f t="shared" si="106"/>
        <v>-2.7821173621081413E-2</v>
      </c>
    </row>
    <row r="536" spans="1:16" ht="19" x14ac:dyDescent="0.25">
      <c r="A536">
        <v>0.2</v>
      </c>
      <c r="C536">
        <v>50</v>
      </c>
      <c r="D536">
        <f t="shared" si="110"/>
        <v>0.47</v>
      </c>
      <c r="E536">
        <v>132.5</v>
      </c>
      <c r="F536" s="34">
        <v>136.57738197</v>
      </c>
      <c r="G536" s="34">
        <v>136.45994112</v>
      </c>
      <c r="H536" s="34">
        <v>134.790983903117</v>
      </c>
      <c r="J536">
        <f t="shared" si="107"/>
        <v>4.0773819700000047</v>
      </c>
      <c r="K536">
        <f t="shared" ref="K536:K599" si="111">ABS(G536-$E536)</f>
        <v>3.9599411199999963</v>
      </c>
      <c r="L536">
        <f t="shared" ref="L536:L599" si="112">ABS(H536-$E536)</f>
        <v>2.2909839031169952</v>
      </c>
      <c r="N536" s="51">
        <f t="shared" si="108"/>
        <v>3.0772694113207582E-2</v>
      </c>
      <c r="O536" s="51">
        <f t="shared" si="109"/>
        <v>2.9886348075471671E-2</v>
      </c>
      <c r="P536" s="51">
        <f t="shared" si="106"/>
        <v>1.7290444551826378E-2</v>
      </c>
    </row>
    <row r="537" spans="1:16" ht="19" x14ac:dyDescent="0.25">
      <c r="A537">
        <v>0.2</v>
      </c>
      <c r="C537">
        <v>50</v>
      </c>
      <c r="D537">
        <f t="shared" si="110"/>
        <v>0.42</v>
      </c>
      <c r="E537">
        <v>145</v>
      </c>
      <c r="F537" s="34">
        <v>145.52466196</v>
      </c>
      <c r="G537" s="34">
        <v>144.73644329000001</v>
      </c>
      <c r="H537" s="34">
        <v>144.849952179865</v>
      </c>
      <c r="J537">
        <f t="shared" si="107"/>
        <v>0.52466196000000309</v>
      </c>
      <c r="K537">
        <f t="shared" si="111"/>
        <v>0.26355670999998893</v>
      </c>
      <c r="L537">
        <f t="shared" si="112"/>
        <v>0.15004782013500062</v>
      </c>
      <c r="N537" s="51">
        <f t="shared" si="108"/>
        <v>3.6183583448276073E-3</v>
      </c>
      <c r="O537" s="51">
        <f t="shared" si="109"/>
        <v>-1.8176324827585443E-3</v>
      </c>
      <c r="P537" s="51">
        <f t="shared" si="106"/>
        <v>-1.0348125526551766E-3</v>
      </c>
    </row>
    <row r="538" spans="1:16" ht="19" x14ac:dyDescent="0.25">
      <c r="A538">
        <v>0.2</v>
      </c>
      <c r="C538">
        <v>50</v>
      </c>
      <c r="D538">
        <f t="shared" si="110"/>
        <v>0.43</v>
      </c>
      <c r="E538">
        <v>142.5</v>
      </c>
      <c r="F538" s="34">
        <v>146.05036866</v>
      </c>
      <c r="G538" s="34">
        <v>145.22039036000001</v>
      </c>
      <c r="H538" s="34">
        <v>145.50968386006801</v>
      </c>
      <c r="J538">
        <f t="shared" si="107"/>
        <v>3.5503686600000037</v>
      </c>
      <c r="K538">
        <f t="shared" si="111"/>
        <v>2.7203903600000103</v>
      </c>
      <c r="L538">
        <f t="shared" si="112"/>
        <v>3.0096838600680087</v>
      </c>
      <c r="N538" s="51">
        <f t="shared" si="108"/>
        <v>2.4914867789473709E-2</v>
      </c>
      <c r="O538" s="51">
        <f t="shared" si="109"/>
        <v>1.909045866666674E-2</v>
      </c>
      <c r="P538" s="51">
        <f t="shared" si="106"/>
        <v>2.1120588491705325E-2</v>
      </c>
    </row>
    <row r="539" spans="1:16" ht="19" x14ac:dyDescent="0.25">
      <c r="A539">
        <v>0.2</v>
      </c>
      <c r="C539">
        <v>50</v>
      </c>
      <c r="D539">
        <f t="shared" si="110"/>
        <v>0.42</v>
      </c>
      <c r="E539">
        <v>145</v>
      </c>
      <c r="F539" s="34">
        <v>146.89944561999999</v>
      </c>
      <c r="G539" s="34">
        <v>146.00147336000001</v>
      </c>
      <c r="H539" s="34">
        <v>146.59902529797901</v>
      </c>
      <c r="J539">
        <f t="shared" si="107"/>
        <v>1.8994456199999945</v>
      </c>
      <c r="K539">
        <f t="shared" si="111"/>
        <v>1.0014733600000056</v>
      </c>
      <c r="L539">
        <f t="shared" si="112"/>
        <v>1.5990252979790114</v>
      </c>
      <c r="N539" s="51">
        <f t="shared" si="108"/>
        <v>1.3099624965517203E-2</v>
      </c>
      <c r="O539" s="51">
        <f t="shared" si="109"/>
        <v>6.9067128275862458E-3</v>
      </c>
      <c r="P539" s="51">
        <f t="shared" si="106"/>
        <v>1.102776067571732E-2</v>
      </c>
    </row>
    <row r="540" spans="1:16" ht="19" x14ac:dyDescent="0.25">
      <c r="A540">
        <v>0.2</v>
      </c>
      <c r="C540">
        <v>50</v>
      </c>
      <c r="D540">
        <f t="shared" si="110"/>
        <v>0.38</v>
      </c>
      <c r="E540">
        <v>155</v>
      </c>
      <c r="F540" s="34">
        <v>147.24720980000001</v>
      </c>
      <c r="G540" s="34">
        <v>146.32119366000001</v>
      </c>
      <c r="H540" s="34">
        <v>147.054444627111</v>
      </c>
      <c r="J540">
        <f t="shared" si="107"/>
        <v>7.7527901999999926</v>
      </c>
      <c r="K540">
        <f t="shared" si="111"/>
        <v>8.6788063399999942</v>
      </c>
      <c r="L540">
        <f t="shared" si="112"/>
        <v>7.9455553728890038</v>
      </c>
      <c r="N540" s="51">
        <f t="shared" si="108"/>
        <v>-5.0018001290322536E-2</v>
      </c>
      <c r="O540" s="51">
        <f t="shared" si="109"/>
        <v>-5.5992298967741896E-2</v>
      </c>
      <c r="P540" s="51">
        <f t="shared" si="106"/>
        <v>-5.126164756702583E-2</v>
      </c>
    </row>
    <row r="541" spans="1:16" ht="19" x14ac:dyDescent="0.25">
      <c r="A541">
        <v>0.2</v>
      </c>
      <c r="C541">
        <v>50</v>
      </c>
      <c r="D541">
        <f t="shared" si="110"/>
        <v>0.41</v>
      </c>
      <c r="E541">
        <v>147.5</v>
      </c>
      <c r="F541" s="34">
        <v>149.01102505</v>
      </c>
      <c r="G541" s="34">
        <v>147.94103175000001</v>
      </c>
      <c r="H541" s="34">
        <v>149.462057016953</v>
      </c>
      <c r="J541">
        <f t="shared" si="107"/>
        <v>1.5110250500000006</v>
      </c>
      <c r="K541">
        <f t="shared" si="111"/>
        <v>0.44103175000000761</v>
      </c>
      <c r="L541">
        <f t="shared" si="112"/>
        <v>1.9620570169529969</v>
      </c>
      <c r="N541" s="51">
        <f t="shared" si="108"/>
        <v>1.0244237627118648E-2</v>
      </c>
      <c r="O541" s="51">
        <f t="shared" si="109"/>
        <v>2.990045762711916E-3</v>
      </c>
      <c r="P541" s="51">
        <f t="shared" si="106"/>
        <v>1.3302081470867776E-2</v>
      </c>
    </row>
    <row r="542" spans="1:16" ht="19" x14ac:dyDescent="0.25">
      <c r="A542">
        <v>0.2</v>
      </c>
      <c r="C542">
        <v>50</v>
      </c>
      <c r="D542">
        <f t="shared" si="110"/>
        <v>0.40500000000000003</v>
      </c>
      <c r="E542">
        <v>148.75</v>
      </c>
      <c r="F542" s="34">
        <v>149.15395749000001</v>
      </c>
      <c r="G542" s="34">
        <v>148.07216951999999</v>
      </c>
      <c r="H542" s="34">
        <v>149.665381185467</v>
      </c>
      <c r="J542">
        <f t="shared" si="107"/>
        <v>0.40395749000001047</v>
      </c>
      <c r="K542">
        <f t="shared" si="111"/>
        <v>0.67783048000001145</v>
      </c>
      <c r="L542">
        <f t="shared" si="112"/>
        <v>0.9153811854669982</v>
      </c>
      <c r="N542" s="51">
        <f t="shared" si="108"/>
        <v>2.715680605042087E-3</v>
      </c>
      <c r="O542" s="51">
        <f t="shared" si="109"/>
        <v>-4.5568435630252866E-3</v>
      </c>
      <c r="P542" s="51">
        <f t="shared" si="106"/>
        <v>6.1538230955764583E-3</v>
      </c>
    </row>
    <row r="543" spans="1:16" ht="19" x14ac:dyDescent="0.25">
      <c r="A543">
        <v>0.2</v>
      </c>
      <c r="C543">
        <v>50</v>
      </c>
      <c r="D543">
        <f t="shared" si="110"/>
        <v>0.4</v>
      </c>
      <c r="E543">
        <v>150</v>
      </c>
      <c r="F543" s="34">
        <v>149.28613870999999</v>
      </c>
      <c r="G543" s="34">
        <v>148.19342628999999</v>
      </c>
      <c r="H543" s="34">
        <v>149.85466612756301</v>
      </c>
      <c r="J543">
        <f t="shared" si="107"/>
        <v>0.71386129000001119</v>
      </c>
      <c r="K543">
        <f t="shared" si="111"/>
        <v>1.8065737100000092</v>
      </c>
      <c r="L543">
        <f t="shared" si="112"/>
        <v>0.14533387243699281</v>
      </c>
      <c r="N543" s="51">
        <f t="shared" si="108"/>
        <v>-4.7590752666667414E-3</v>
      </c>
      <c r="O543" s="51">
        <f t="shared" si="109"/>
        <v>-1.2043824733333396E-2</v>
      </c>
      <c r="P543" s="51">
        <f t="shared" si="106"/>
        <v>-9.6889248291328538E-4</v>
      </c>
    </row>
    <row r="544" spans="1:16" x14ac:dyDescent="0.2">
      <c r="A544">
        <v>0.4</v>
      </c>
      <c r="C544">
        <v>50</v>
      </c>
      <c r="D544">
        <f t="shared" si="110"/>
        <v>1</v>
      </c>
      <c r="E544">
        <v>0</v>
      </c>
      <c r="F544">
        <v>0</v>
      </c>
      <c r="G544">
        <v>0</v>
      </c>
      <c r="H544">
        <v>0</v>
      </c>
      <c r="J544">
        <f t="shared" si="107"/>
        <v>0</v>
      </c>
      <c r="K544">
        <f t="shared" si="111"/>
        <v>0</v>
      </c>
      <c r="L544">
        <f t="shared" si="112"/>
        <v>0</v>
      </c>
    </row>
    <row r="545" spans="1:16" ht="19" x14ac:dyDescent="0.25">
      <c r="A545">
        <v>0.4</v>
      </c>
      <c r="C545">
        <v>50</v>
      </c>
      <c r="D545">
        <f t="shared" si="110"/>
        <v>0.55000000000000004</v>
      </c>
      <c r="E545">
        <v>56.249999999999986</v>
      </c>
      <c r="F545" s="34">
        <v>58.03856528</v>
      </c>
      <c r="G545" s="34">
        <v>55.297807200000001</v>
      </c>
      <c r="H545" s="34">
        <v>57.904366249984101</v>
      </c>
      <c r="J545">
        <f t="shared" si="107"/>
        <v>1.7885652800000145</v>
      </c>
      <c r="K545">
        <f t="shared" si="111"/>
        <v>0.95219279999998463</v>
      </c>
      <c r="L545">
        <f t="shared" si="112"/>
        <v>1.6543662499841147</v>
      </c>
      <c r="N545" s="51">
        <f t="shared" ref="N545:N561" si="113">(F545-$E545)/$E545</f>
        <v>3.1796716088889156E-2</v>
      </c>
      <c r="O545" s="51">
        <f t="shared" ref="O545:O561" si="114">(G545-$E545)/$E545</f>
        <v>-1.6927871999999729E-2</v>
      </c>
      <c r="P545" s="51">
        <f t="shared" si="106"/>
        <v>2.941095555527316E-2</v>
      </c>
    </row>
    <row r="546" spans="1:16" ht="19" x14ac:dyDescent="0.25">
      <c r="A546">
        <v>0.4</v>
      </c>
      <c r="C546">
        <v>50</v>
      </c>
      <c r="D546">
        <f t="shared" si="110"/>
        <v>0.49</v>
      </c>
      <c r="E546">
        <v>63.75</v>
      </c>
      <c r="F546" s="34">
        <v>65.969166790000003</v>
      </c>
      <c r="G546" s="34">
        <v>63.675848850000001</v>
      </c>
      <c r="H546" s="34">
        <v>64.628161360286896</v>
      </c>
      <c r="J546">
        <f t="shared" si="107"/>
        <v>2.2191667900000027</v>
      </c>
      <c r="K546">
        <f t="shared" si="111"/>
        <v>7.4151149999998722E-2</v>
      </c>
      <c r="L546">
        <f t="shared" si="112"/>
        <v>0.87816136028689584</v>
      </c>
      <c r="N546" s="51">
        <f t="shared" si="113"/>
        <v>3.4810459450980435E-2</v>
      </c>
      <c r="O546" s="51">
        <f t="shared" si="114"/>
        <v>-1.1631552941176271E-3</v>
      </c>
      <c r="P546" s="51">
        <f t="shared" si="106"/>
        <v>1.3775080161363073E-2</v>
      </c>
    </row>
    <row r="547" spans="1:16" ht="19" x14ac:dyDescent="0.25">
      <c r="A547">
        <v>0.4</v>
      </c>
      <c r="C547">
        <v>50</v>
      </c>
      <c r="D547">
        <f t="shared" si="110"/>
        <v>0.46500000000000008</v>
      </c>
      <c r="E547">
        <v>66.874999999999986</v>
      </c>
      <c r="F547" s="34">
        <v>70.806817890000005</v>
      </c>
      <c r="G547" s="34">
        <v>68.894901700000005</v>
      </c>
      <c r="H547" s="34">
        <v>68.887928031125</v>
      </c>
      <c r="J547">
        <f t="shared" si="107"/>
        <v>3.9318178900000191</v>
      </c>
      <c r="K547">
        <f t="shared" si="111"/>
        <v>2.0199017000000197</v>
      </c>
      <c r="L547">
        <f t="shared" si="112"/>
        <v>2.0129280311250142</v>
      </c>
      <c r="N547" s="51">
        <f t="shared" si="113"/>
        <v>5.8793538542056371E-2</v>
      </c>
      <c r="O547" s="51">
        <f t="shared" si="114"/>
        <v>3.0204137570093759E-2</v>
      </c>
      <c r="P547" s="51">
        <f t="shared" si="106"/>
        <v>3.0099858409346012E-2</v>
      </c>
    </row>
    <row r="548" spans="1:16" ht="19" x14ac:dyDescent="0.25">
      <c r="A548">
        <v>0.4</v>
      </c>
      <c r="C548">
        <v>50</v>
      </c>
      <c r="D548">
        <f t="shared" si="110"/>
        <v>0.42500000000000004</v>
      </c>
      <c r="E548">
        <v>71.874999999999986</v>
      </c>
      <c r="F548" s="34">
        <v>74.065647209999995</v>
      </c>
      <c r="G548" s="34">
        <v>72.458230740000005</v>
      </c>
      <c r="H548" s="34">
        <v>71.882785584705402</v>
      </c>
      <c r="J548">
        <f t="shared" si="107"/>
        <v>2.1906472100000087</v>
      </c>
      <c r="K548">
        <f t="shared" si="111"/>
        <v>0.58323074000001895</v>
      </c>
      <c r="L548">
        <f t="shared" si="112"/>
        <v>7.7855847054166816E-3</v>
      </c>
      <c r="N548" s="51">
        <f t="shared" si="113"/>
        <v>3.0478569878260996E-2</v>
      </c>
      <c r="O548" s="51">
        <f t="shared" si="114"/>
        <v>8.1145146434785254E-3</v>
      </c>
      <c r="P548" s="51">
        <f t="shared" si="106"/>
        <v>1.0832117851014515E-4</v>
      </c>
    </row>
    <row r="549" spans="1:16" ht="19" x14ac:dyDescent="0.25">
      <c r="A549">
        <v>0.4</v>
      </c>
      <c r="C549">
        <v>50</v>
      </c>
      <c r="D549">
        <f t="shared" si="110"/>
        <v>0.39</v>
      </c>
      <c r="E549">
        <v>76.25</v>
      </c>
      <c r="F549" s="34">
        <v>76.410125379999997</v>
      </c>
      <c r="G549" s="34">
        <v>75.045873999999998</v>
      </c>
      <c r="H549" s="34">
        <v>74.128794604810196</v>
      </c>
      <c r="J549">
        <f t="shared" si="107"/>
        <v>0.16012537999999665</v>
      </c>
      <c r="K549">
        <f t="shared" si="111"/>
        <v>1.2041260000000023</v>
      </c>
      <c r="L549">
        <f t="shared" si="112"/>
        <v>2.1212053951898042</v>
      </c>
      <c r="N549" s="51">
        <f t="shared" si="113"/>
        <v>2.1000049836065134E-3</v>
      </c>
      <c r="O549" s="51">
        <f t="shared" si="114"/>
        <v>-1.5791816393442654E-2</v>
      </c>
      <c r="P549" s="51">
        <f t="shared" si="106"/>
        <v>-2.781908715003022E-2</v>
      </c>
    </row>
    <row r="550" spans="1:16" ht="19" x14ac:dyDescent="0.25">
      <c r="A550">
        <v>0.4</v>
      </c>
      <c r="C550">
        <v>50</v>
      </c>
      <c r="D550">
        <f t="shared" si="110"/>
        <v>0.36499999999999999</v>
      </c>
      <c r="E550">
        <v>79.375</v>
      </c>
      <c r="F550" s="34">
        <v>79.558043870000006</v>
      </c>
      <c r="G550" s="34">
        <v>78.552476780000006</v>
      </c>
      <c r="H550" s="34">
        <v>77.314028686890097</v>
      </c>
      <c r="J550">
        <f t="shared" si="107"/>
        <v>0.18304387000000588</v>
      </c>
      <c r="K550">
        <f t="shared" si="111"/>
        <v>0.82252321999999367</v>
      </c>
      <c r="L550">
        <f t="shared" si="112"/>
        <v>2.0609713131099028</v>
      </c>
      <c r="N550" s="51">
        <f t="shared" si="113"/>
        <v>2.3060645039370818E-3</v>
      </c>
      <c r="O550" s="51">
        <f t="shared" si="114"/>
        <v>-1.0362497259842439E-2</v>
      </c>
      <c r="P550" s="51">
        <f t="shared" si="106"/>
        <v>-2.596499292106964E-2</v>
      </c>
    </row>
    <row r="551" spans="1:16" ht="19" x14ac:dyDescent="0.25">
      <c r="A551">
        <v>0.4</v>
      </c>
      <c r="C551">
        <v>50</v>
      </c>
      <c r="D551">
        <f t="shared" si="110"/>
        <v>0.35499999999999998</v>
      </c>
      <c r="E551">
        <v>80.625</v>
      </c>
      <c r="F551" s="34">
        <v>81.574449819999998</v>
      </c>
      <c r="G551" s="34">
        <v>80.818271510000002</v>
      </c>
      <c r="H551" s="34">
        <v>79.495115212872506</v>
      </c>
      <c r="J551">
        <f t="shared" si="107"/>
        <v>0.94944981999999811</v>
      </c>
      <c r="K551">
        <f t="shared" si="111"/>
        <v>0.19327151000000242</v>
      </c>
      <c r="L551">
        <f t="shared" si="112"/>
        <v>1.1298847871274944</v>
      </c>
      <c r="N551" s="51">
        <f t="shared" si="113"/>
        <v>1.1776121798449588E-2</v>
      </c>
      <c r="O551" s="51">
        <f t="shared" si="114"/>
        <v>2.3971660155039059E-3</v>
      </c>
      <c r="P551" s="51">
        <f t="shared" si="106"/>
        <v>-1.4014074879100705E-2</v>
      </c>
    </row>
    <row r="552" spans="1:16" ht="19" x14ac:dyDescent="0.25">
      <c r="A552">
        <v>0.4</v>
      </c>
      <c r="C552">
        <v>50</v>
      </c>
      <c r="D552">
        <f t="shared" si="110"/>
        <v>0.34499999999999997</v>
      </c>
      <c r="E552">
        <v>81.875</v>
      </c>
      <c r="F552" s="34">
        <v>82.976480859999995</v>
      </c>
      <c r="G552" s="34">
        <v>82.40284217</v>
      </c>
      <c r="H552" s="34">
        <v>81.099982689063907</v>
      </c>
      <c r="J552">
        <f t="shared" si="107"/>
        <v>1.1014808599999952</v>
      </c>
      <c r="K552">
        <f t="shared" si="111"/>
        <v>0.52784216999999956</v>
      </c>
      <c r="L552">
        <f t="shared" si="112"/>
        <v>0.77501731093609294</v>
      </c>
      <c r="N552" s="51">
        <f t="shared" si="113"/>
        <v>1.3453201343511393E-2</v>
      </c>
      <c r="O552" s="51">
        <f t="shared" si="114"/>
        <v>6.4469272671755671E-3</v>
      </c>
      <c r="P552" s="51">
        <f t="shared" si="106"/>
        <v>-9.4658602862423558E-3</v>
      </c>
    </row>
    <row r="553" spans="1:16" ht="19" x14ac:dyDescent="0.25">
      <c r="A553">
        <v>0.4</v>
      </c>
      <c r="C553">
        <v>50</v>
      </c>
      <c r="D553">
        <f t="shared" si="110"/>
        <v>0.33</v>
      </c>
      <c r="E553">
        <v>83.75</v>
      </c>
      <c r="F553" s="34">
        <v>84.798280160000004</v>
      </c>
      <c r="G553" s="34">
        <v>84.473129630000003</v>
      </c>
      <c r="H553" s="34">
        <v>83.330381808523299</v>
      </c>
      <c r="J553">
        <f t="shared" si="107"/>
        <v>1.0482801600000045</v>
      </c>
      <c r="K553">
        <f t="shared" si="111"/>
        <v>0.72312963000000252</v>
      </c>
      <c r="L553">
        <f t="shared" si="112"/>
        <v>0.41961819147670099</v>
      </c>
      <c r="N553" s="51">
        <f t="shared" si="113"/>
        <v>1.25167780298508E-2</v>
      </c>
      <c r="O553" s="51">
        <f t="shared" si="114"/>
        <v>8.6343836417910741E-3</v>
      </c>
      <c r="P553" s="51">
        <f t="shared" si="106"/>
        <v>-5.0103664653934447E-3</v>
      </c>
    </row>
    <row r="554" spans="1:16" ht="19" x14ac:dyDescent="0.25">
      <c r="A554">
        <v>0.4</v>
      </c>
      <c r="C554">
        <v>50</v>
      </c>
      <c r="D554">
        <f t="shared" si="110"/>
        <v>0.31</v>
      </c>
      <c r="E554">
        <v>86.25</v>
      </c>
      <c r="F554" s="34">
        <v>85.930271099999999</v>
      </c>
      <c r="G554" s="34">
        <v>85.765999649999998</v>
      </c>
      <c r="H554" s="34">
        <v>84.825796665500803</v>
      </c>
      <c r="J554">
        <f t="shared" si="107"/>
        <v>0.3197289000000012</v>
      </c>
      <c r="K554">
        <f t="shared" si="111"/>
        <v>0.4840003500000023</v>
      </c>
      <c r="L554">
        <f t="shared" si="112"/>
        <v>1.4242033344991967</v>
      </c>
      <c r="N554" s="51">
        <f t="shared" si="113"/>
        <v>-3.7070017391304488E-3</v>
      </c>
      <c r="O554" s="51">
        <f t="shared" si="114"/>
        <v>-5.6115982608695922E-3</v>
      </c>
      <c r="P554" s="51">
        <f t="shared" si="106"/>
        <v>-1.6512502428976193E-2</v>
      </c>
    </row>
    <row r="555" spans="1:16" ht="19" x14ac:dyDescent="0.25">
      <c r="A555">
        <v>0.4</v>
      </c>
      <c r="C555">
        <v>50</v>
      </c>
      <c r="D555">
        <f t="shared" si="110"/>
        <v>0.28000000000000003</v>
      </c>
      <c r="E555">
        <v>90</v>
      </c>
      <c r="F555" s="34">
        <v>88.692893409999996</v>
      </c>
      <c r="G555" s="34">
        <v>88.942298919999999</v>
      </c>
      <c r="H555" s="34">
        <v>89.051870993435301</v>
      </c>
      <c r="J555">
        <f t="shared" si="107"/>
        <v>1.3071065900000036</v>
      </c>
      <c r="K555">
        <f t="shared" si="111"/>
        <v>1.0577010800000011</v>
      </c>
      <c r="L555">
        <f t="shared" si="112"/>
        <v>0.94812900656469878</v>
      </c>
      <c r="N555" s="51">
        <f t="shared" si="113"/>
        <v>-1.4523406555555595E-2</v>
      </c>
      <c r="O555" s="51">
        <f t="shared" si="114"/>
        <v>-1.1752234222222234E-2</v>
      </c>
      <c r="P555" s="51">
        <f t="shared" si="106"/>
        <v>-1.0534766739607765E-2</v>
      </c>
    </row>
    <row r="556" spans="1:16" ht="19" x14ac:dyDescent="0.25">
      <c r="A556">
        <v>0.4</v>
      </c>
      <c r="C556">
        <v>50</v>
      </c>
      <c r="D556">
        <f t="shared" si="110"/>
        <v>0.27500000000000002</v>
      </c>
      <c r="E556">
        <v>90.625</v>
      </c>
      <c r="F556" s="34">
        <v>88.849843149999998</v>
      </c>
      <c r="G556" s="34">
        <v>89.123653219999994</v>
      </c>
      <c r="H556" s="34">
        <v>89.329752796129696</v>
      </c>
      <c r="J556">
        <f t="shared" si="107"/>
        <v>1.7751568500000019</v>
      </c>
      <c r="K556">
        <f t="shared" si="111"/>
        <v>1.5013467800000058</v>
      </c>
      <c r="L556">
        <f t="shared" si="112"/>
        <v>1.2952472038703036</v>
      </c>
      <c r="N556" s="51">
        <f t="shared" si="113"/>
        <v>-1.9587937655172433E-2</v>
      </c>
      <c r="O556" s="51">
        <f t="shared" si="114"/>
        <v>-1.6566585158620754E-2</v>
      </c>
      <c r="P556" s="51">
        <f t="shared" si="106"/>
        <v>-1.4292382939258523E-2</v>
      </c>
    </row>
    <row r="557" spans="1:16" ht="19" x14ac:dyDescent="0.25">
      <c r="A557">
        <v>0.4</v>
      </c>
      <c r="C557">
        <v>50</v>
      </c>
      <c r="D557">
        <f t="shared" si="110"/>
        <v>0.28499999999999986</v>
      </c>
      <c r="E557">
        <v>89.375000000000014</v>
      </c>
      <c r="F557" s="34">
        <v>89.102121409999995</v>
      </c>
      <c r="G557" s="34">
        <v>89.415363429999999</v>
      </c>
      <c r="H557" s="34">
        <v>89.789249573991697</v>
      </c>
      <c r="J557">
        <f t="shared" si="107"/>
        <v>0.27287859000001902</v>
      </c>
      <c r="K557">
        <f t="shared" si="111"/>
        <v>4.0363429999985101E-2</v>
      </c>
      <c r="L557">
        <f t="shared" si="112"/>
        <v>0.4142495739916825</v>
      </c>
      <c r="N557" s="51">
        <f t="shared" si="113"/>
        <v>-3.0531870209792333E-3</v>
      </c>
      <c r="O557" s="51">
        <f t="shared" si="114"/>
        <v>4.5161879720263045E-4</v>
      </c>
      <c r="P557" s="51">
        <f t="shared" si="106"/>
        <v>4.6349602684384048E-3</v>
      </c>
    </row>
    <row r="558" spans="1:16" ht="19" x14ac:dyDescent="0.25">
      <c r="A558">
        <v>0.4</v>
      </c>
      <c r="C558">
        <v>50</v>
      </c>
      <c r="D558">
        <f t="shared" si="110"/>
        <v>0.28000000000000003</v>
      </c>
      <c r="E558">
        <v>90</v>
      </c>
      <c r="F558" s="34">
        <v>89.205019140000005</v>
      </c>
      <c r="G558" s="34">
        <v>89.534416890000003</v>
      </c>
      <c r="H558" s="34">
        <v>89.981641071608607</v>
      </c>
      <c r="J558">
        <f t="shared" si="107"/>
        <v>0.79498085999999546</v>
      </c>
      <c r="K558">
        <f t="shared" si="111"/>
        <v>0.46558310999999719</v>
      </c>
      <c r="L558">
        <f t="shared" si="112"/>
        <v>1.8358928391393192E-2</v>
      </c>
      <c r="N558" s="51">
        <f t="shared" si="113"/>
        <v>-8.8331206666666159E-3</v>
      </c>
      <c r="O558" s="51">
        <f t="shared" si="114"/>
        <v>-5.1731456666666356E-3</v>
      </c>
      <c r="P558" s="51">
        <f t="shared" si="106"/>
        <v>-2.0398809323770214E-4</v>
      </c>
    </row>
    <row r="559" spans="1:16" ht="19" x14ac:dyDescent="0.25">
      <c r="A559">
        <v>0.4</v>
      </c>
      <c r="C559">
        <v>50</v>
      </c>
      <c r="D559">
        <f t="shared" si="110"/>
        <v>0.28499999999999986</v>
      </c>
      <c r="E559">
        <v>89.375000000000014</v>
      </c>
      <c r="F559" s="34">
        <v>89.723093399999996</v>
      </c>
      <c r="G559" s="34">
        <v>90.134471550000001</v>
      </c>
      <c r="H559" s="34">
        <v>91.0025620365587</v>
      </c>
      <c r="J559">
        <f t="shared" si="107"/>
        <v>0.34809339999998201</v>
      </c>
      <c r="K559">
        <f t="shared" si="111"/>
        <v>0.75947154999998645</v>
      </c>
      <c r="L559">
        <f t="shared" si="112"/>
        <v>1.627562036558686</v>
      </c>
      <c r="N559" s="51">
        <f t="shared" si="113"/>
        <v>3.8947513286711269E-3</v>
      </c>
      <c r="O559" s="51">
        <f t="shared" si="114"/>
        <v>8.4975837762236231E-3</v>
      </c>
      <c r="P559" s="51">
        <f t="shared" si="106"/>
        <v>1.8210484325132149E-2</v>
      </c>
    </row>
    <row r="560" spans="1:16" ht="19" x14ac:dyDescent="0.25">
      <c r="A560">
        <v>0.4</v>
      </c>
      <c r="C560">
        <v>50</v>
      </c>
      <c r="D560">
        <f t="shared" si="110"/>
        <v>0.28999999999999998</v>
      </c>
      <c r="E560">
        <v>88.75</v>
      </c>
      <c r="F560" s="34">
        <v>89.764799420000003</v>
      </c>
      <c r="G560" s="34">
        <v>90.182823569999996</v>
      </c>
      <c r="H560" s="34">
        <v>91.089145102087897</v>
      </c>
      <c r="J560">
        <f t="shared" si="107"/>
        <v>1.0147994200000028</v>
      </c>
      <c r="K560">
        <f t="shared" si="111"/>
        <v>1.4328235699999965</v>
      </c>
      <c r="L560">
        <f t="shared" si="112"/>
        <v>2.3391451020878975</v>
      </c>
      <c r="N560" s="51">
        <f t="shared" si="113"/>
        <v>1.1434359661971863E-2</v>
      </c>
      <c r="O560" s="51">
        <f t="shared" si="114"/>
        <v>1.6144490929577426E-2</v>
      </c>
      <c r="P560" s="51">
        <f t="shared" si="106"/>
        <v>2.6356564530567859E-2</v>
      </c>
    </row>
    <row r="561" spans="1:16" ht="19" x14ac:dyDescent="0.25">
      <c r="A561">
        <v>0.4</v>
      </c>
      <c r="C561">
        <v>50</v>
      </c>
      <c r="D561">
        <f t="shared" si="110"/>
        <v>0.28000000000000003</v>
      </c>
      <c r="E561">
        <v>90</v>
      </c>
      <c r="F561" s="34">
        <v>89.803331720000003</v>
      </c>
      <c r="G561" s="34">
        <v>90.227502270000002</v>
      </c>
      <c r="H561" s="34">
        <v>91.169811634832797</v>
      </c>
      <c r="J561">
        <f t="shared" si="107"/>
        <v>0.19666827999999725</v>
      </c>
      <c r="K561">
        <f t="shared" si="111"/>
        <v>0.22750227000000223</v>
      </c>
      <c r="L561">
        <f t="shared" si="112"/>
        <v>1.1698116348327972</v>
      </c>
      <c r="N561" s="51">
        <f t="shared" si="113"/>
        <v>-2.1852031111110806E-3</v>
      </c>
      <c r="O561" s="51">
        <f t="shared" si="114"/>
        <v>2.5278030000000246E-3</v>
      </c>
      <c r="P561" s="51">
        <f t="shared" si="106"/>
        <v>1.2997907053697745E-2</v>
      </c>
    </row>
    <row r="562" spans="1:16" x14ac:dyDescent="0.2">
      <c r="A562">
        <v>0.05</v>
      </c>
      <c r="B562" t="s">
        <v>38</v>
      </c>
      <c r="C562">
        <v>50</v>
      </c>
      <c r="D562">
        <f t="shared" si="110"/>
        <v>1</v>
      </c>
      <c r="E562">
        <v>0</v>
      </c>
      <c r="F562">
        <v>0</v>
      </c>
      <c r="G562">
        <v>0</v>
      </c>
      <c r="H562">
        <v>0</v>
      </c>
      <c r="J562">
        <f t="shared" si="107"/>
        <v>0</v>
      </c>
      <c r="K562">
        <f t="shared" si="111"/>
        <v>0</v>
      </c>
      <c r="L562">
        <f t="shared" si="112"/>
        <v>0</v>
      </c>
    </row>
    <row r="563" spans="1:16" ht="19" x14ac:dyDescent="0.25">
      <c r="A563">
        <v>0.05</v>
      </c>
      <c r="C563">
        <v>50</v>
      </c>
      <c r="D563">
        <f t="shared" si="110"/>
        <v>0.99943119400000002</v>
      </c>
      <c r="E563">
        <v>0.56880599999999992</v>
      </c>
      <c r="F563" s="34">
        <v>0.48875534999999998</v>
      </c>
      <c r="G563" s="34">
        <v>0.50133797000000002</v>
      </c>
      <c r="H563" s="34">
        <v>0.50137863186692899</v>
      </c>
      <c r="J563">
        <f t="shared" si="107"/>
        <v>8.0050649999999945E-2</v>
      </c>
      <c r="K563">
        <f t="shared" si="111"/>
        <v>6.7468029999999901E-2</v>
      </c>
      <c r="L563">
        <f t="shared" si="112"/>
        <v>6.7427368133070931E-2</v>
      </c>
      <c r="N563" s="51">
        <f t="shared" ref="N563:O568" si="115">(F563-$E563)/$E563</f>
        <v>-0.14073453866520388</v>
      </c>
      <c r="O563" s="51">
        <f t="shared" si="115"/>
        <v>-0.11861342883162257</v>
      </c>
      <c r="P563" s="51">
        <f t="shared" si="106"/>
        <v>-0.11854194247787636</v>
      </c>
    </row>
    <row r="564" spans="1:16" ht="19" x14ac:dyDescent="0.25">
      <c r="A564">
        <v>0.05</v>
      </c>
      <c r="C564">
        <v>50</v>
      </c>
      <c r="D564">
        <f t="shared" si="110"/>
        <v>0.99925466799999996</v>
      </c>
      <c r="E564">
        <v>0.74533199999999999</v>
      </c>
      <c r="F564" s="34">
        <v>0.75032553000000002</v>
      </c>
      <c r="G564" s="34">
        <v>0.76088310999999997</v>
      </c>
      <c r="H564" s="34">
        <v>0.76088261503204102</v>
      </c>
      <c r="J564">
        <f t="shared" si="107"/>
        <v>4.9935300000000238E-3</v>
      </c>
      <c r="K564">
        <f t="shared" si="111"/>
        <v>1.5551109999999979E-2</v>
      </c>
      <c r="L564">
        <f t="shared" si="112"/>
        <v>1.5550615032041026E-2</v>
      </c>
      <c r="N564" s="51">
        <f t="shared" si="115"/>
        <v>6.6997391766354109E-3</v>
      </c>
      <c r="O564" s="51">
        <f t="shared" si="115"/>
        <v>2.0864675070975055E-2</v>
      </c>
      <c r="P564" s="51">
        <f t="shared" si="106"/>
        <v>2.086401098039669E-2</v>
      </c>
    </row>
    <row r="565" spans="1:16" ht="19" x14ac:dyDescent="0.25">
      <c r="A565">
        <v>0.05</v>
      </c>
      <c r="C565">
        <v>50</v>
      </c>
      <c r="D565">
        <f t="shared" si="110"/>
        <v>0.99903891400000011</v>
      </c>
      <c r="E565">
        <v>0.96108599999999988</v>
      </c>
      <c r="F565" s="34">
        <v>1.0000991299999999</v>
      </c>
      <c r="G565" s="34">
        <v>1.0032683600000001</v>
      </c>
      <c r="H565" s="34">
        <v>1.0032339826321901</v>
      </c>
      <c r="J565">
        <f t="shared" si="107"/>
        <v>3.9013130000000062E-2</v>
      </c>
      <c r="K565">
        <f t="shared" si="111"/>
        <v>4.2182360000000196E-2</v>
      </c>
      <c r="L565">
        <f t="shared" si="112"/>
        <v>4.2147982632190217E-2</v>
      </c>
      <c r="N565" s="51">
        <f t="shared" si="115"/>
        <v>4.0592756527511653E-2</v>
      </c>
      <c r="O565" s="51">
        <f t="shared" si="115"/>
        <v>4.3890307423061208E-2</v>
      </c>
      <c r="P565" s="51">
        <f t="shared" si="106"/>
        <v>4.3854538128939788E-2</v>
      </c>
    </row>
    <row r="566" spans="1:16" ht="19" x14ac:dyDescent="0.25">
      <c r="A566">
        <v>0.05</v>
      </c>
      <c r="C566">
        <v>50</v>
      </c>
      <c r="D566">
        <f t="shared" si="110"/>
        <v>0.99880354599999999</v>
      </c>
      <c r="E566">
        <v>1.1964539999999999</v>
      </c>
      <c r="F566" s="34">
        <v>1.23502746</v>
      </c>
      <c r="G566" s="34">
        <v>1.2265389499999999</v>
      </c>
      <c r="H566" s="34">
        <v>1.2265154233878</v>
      </c>
      <c r="J566">
        <f t="shared" si="107"/>
        <v>3.8573460000000059E-2</v>
      </c>
      <c r="K566">
        <f t="shared" si="111"/>
        <v>3.0084949999999999E-2</v>
      </c>
      <c r="L566">
        <f t="shared" si="112"/>
        <v>3.0061423387800046E-2</v>
      </c>
      <c r="N566" s="51">
        <f t="shared" si="115"/>
        <v>3.2239818664152625E-2</v>
      </c>
      <c r="O566" s="51">
        <f t="shared" si="115"/>
        <v>2.5145095423643536E-2</v>
      </c>
      <c r="P566" s="51">
        <f t="shared" si="106"/>
        <v>2.5125431807491178E-2</v>
      </c>
    </row>
    <row r="567" spans="1:16" ht="19" x14ac:dyDescent="0.25">
      <c r="A567">
        <v>0.05</v>
      </c>
      <c r="C567">
        <v>50</v>
      </c>
      <c r="D567">
        <f t="shared" si="110"/>
        <v>0.99868586199999998</v>
      </c>
      <c r="E567">
        <v>1.3141379999999998</v>
      </c>
      <c r="F567" s="34">
        <v>1.3399476100000001</v>
      </c>
      <c r="G567" s="34">
        <v>1.3248151800000001</v>
      </c>
      <c r="H567" s="34">
        <v>1.32482205488202</v>
      </c>
      <c r="J567">
        <f t="shared" si="107"/>
        <v>2.580961000000026E-2</v>
      </c>
      <c r="K567">
        <f t="shared" si="111"/>
        <v>1.0677180000000286E-2</v>
      </c>
      <c r="L567">
        <f t="shared" si="112"/>
        <v>1.0684054882020178E-2</v>
      </c>
      <c r="N567" s="51">
        <f t="shared" si="115"/>
        <v>1.9639954099189175E-2</v>
      </c>
      <c r="O567" s="51">
        <f t="shared" si="115"/>
        <v>8.1248544673392653E-3</v>
      </c>
      <c r="P567" s="51">
        <f t="shared" si="106"/>
        <v>8.1300859438051248E-3</v>
      </c>
    </row>
    <row r="568" spans="1:16" ht="19" x14ac:dyDescent="0.25">
      <c r="A568">
        <v>0.05</v>
      </c>
      <c r="C568">
        <v>50</v>
      </c>
      <c r="D568">
        <f t="shared" si="110"/>
        <v>0.99856817799999997</v>
      </c>
      <c r="E568">
        <v>1.4318219999999999</v>
      </c>
      <c r="F568" s="34">
        <v>1.39938925</v>
      </c>
      <c r="G568" s="34">
        <v>1.38010554</v>
      </c>
      <c r="H568" s="34">
        <v>1.3801397438040699</v>
      </c>
      <c r="J568">
        <f t="shared" si="107"/>
        <v>3.2432749999999899E-2</v>
      </c>
      <c r="K568">
        <f t="shared" si="111"/>
        <v>5.1716459999999964E-2</v>
      </c>
      <c r="L568">
        <f t="shared" si="112"/>
        <v>5.1682256195930032E-2</v>
      </c>
      <c r="N568" s="51">
        <f t="shared" si="115"/>
        <v>-2.2651384040753599E-2</v>
      </c>
      <c r="O568" s="51">
        <f t="shared" si="115"/>
        <v>-3.6119336062722857E-2</v>
      </c>
      <c r="P568" s="51">
        <f t="shared" si="106"/>
        <v>-3.6095447755328552E-2</v>
      </c>
    </row>
    <row r="569" spans="1:16" x14ac:dyDescent="0.2">
      <c r="A569">
        <v>0.1</v>
      </c>
      <c r="C569">
        <v>50</v>
      </c>
      <c r="D569">
        <f t="shared" si="110"/>
        <v>1</v>
      </c>
      <c r="E569">
        <v>0</v>
      </c>
      <c r="F569">
        <v>0</v>
      </c>
      <c r="G569">
        <v>0</v>
      </c>
      <c r="H569">
        <v>0</v>
      </c>
      <c r="J569">
        <f t="shared" si="107"/>
        <v>0</v>
      </c>
      <c r="K569">
        <f t="shared" si="111"/>
        <v>0</v>
      </c>
      <c r="L569">
        <f t="shared" si="112"/>
        <v>0</v>
      </c>
    </row>
    <row r="570" spans="1:16" ht="19" x14ac:dyDescent="0.25">
      <c r="A570">
        <v>0.1</v>
      </c>
      <c r="C570">
        <v>50</v>
      </c>
      <c r="D570">
        <f t="shared" si="110"/>
        <v>0.99858779200000003</v>
      </c>
      <c r="E570">
        <v>0.70610399999999995</v>
      </c>
      <c r="F570" s="34">
        <v>0.61868709</v>
      </c>
      <c r="G570" s="34">
        <v>0.67105068000000001</v>
      </c>
      <c r="H570" s="34">
        <v>0.67106029431518599</v>
      </c>
      <c r="J570">
        <f t="shared" si="107"/>
        <v>8.7416909999999959E-2</v>
      </c>
      <c r="K570">
        <f t="shared" si="111"/>
        <v>3.5053319999999943E-2</v>
      </c>
      <c r="L570">
        <f t="shared" si="112"/>
        <v>3.5043705684813964E-2</v>
      </c>
      <c r="N570" s="51">
        <f t="shared" ref="N570:N633" si="116">(F570-$E570)/$E570</f>
        <v>-0.12380174875089217</v>
      </c>
      <c r="O570" s="51">
        <f t="shared" ref="O570:O633" si="117">(G570-$E570)/$E570</f>
        <v>-4.9643282009448959E-2</v>
      </c>
      <c r="P570" s="51">
        <f t="shared" ref="P570:P633" si="118">(H570-$E570)/$E570</f>
        <v>-4.9629666005027537E-2</v>
      </c>
    </row>
    <row r="571" spans="1:16" ht="19" x14ac:dyDescent="0.25">
      <c r="A571">
        <v>0.1</v>
      </c>
      <c r="C571">
        <v>50</v>
      </c>
      <c r="D571">
        <f t="shared" si="110"/>
        <v>0.99850933600000003</v>
      </c>
      <c r="E571">
        <v>0.74533199999999999</v>
      </c>
      <c r="F571" s="34">
        <v>0.75935098000000001</v>
      </c>
      <c r="G571" s="34">
        <v>0.78754922000000005</v>
      </c>
      <c r="H571" s="34">
        <v>0.78752802782382603</v>
      </c>
      <c r="J571">
        <f t="shared" si="107"/>
        <v>1.4018980000000014E-2</v>
      </c>
      <c r="K571">
        <f t="shared" si="111"/>
        <v>4.2217220000000055E-2</v>
      </c>
      <c r="L571">
        <f t="shared" si="112"/>
        <v>4.2196027823826032E-2</v>
      </c>
      <c r="N571" s="51">
        <f t="shared" si="116"/>
        <v>1.8809040803293049E-2</v>
      </c>
      <c r="O571" s="51">
        <f t="shared" si="117"/>
        <v>5.6642167517294381E-2</v>
      </c>
      <c r="P571" s="51">
        <f t="shared" si="118"/>
        <v>5.6613734314139248E-2</v>
      </c>
    </row>
    <row r="572" spans="1:16" ht="19" x14ac:dyDescent="0.25">
      <c r="A572">
        <v>0.1</v>
      </c>
      <c r="C572">
        <v>50</v>
      </c>
      <c r="D572">
        <f t="shared" si="110"/>
        <v>0.99833280999999996</v>
      </c>
      <c r="E572">
        <v>0.83359499999999986</v>
      </c>
      <c r="F572" s="34">
        <v>0.84948159999999995</v>
      </c>
      <c r="G572" s="34">
        <v>0.85697836000000005</v>
      </c>
      <c r="H572" s="34">
        <v>0.85696109811902099</v>
      </c>
      <c r="J572">
        <f t="shared" si="107"/>
        <v>1.5886600000000084E-2</v>
      </c>
      <c r="K572">
        <f t="shared" si="111"/>
        <v>2.3383360000000186E-2</v>
      </c>
      <c r="L572">
        <f t="shared" si="112"/>
        <v>2.3366098119021128E-2</v>
      </c>
      <c r="N572" s="51">
        <f t="shared" si="116"/>
        <v>1.9057935808156342E-2</v>
      </c>
      <c r="O572" s="51">
        <f t="shared" si="117"/>
        <v>2.80512239156907E-2</v>
      </c>
      <c r="P572" s="51">
        <f t="shared" si="118"/>
        <v>2.8030516160750883E-2</v>
      </c>
    </row>
    <row r="573" spans="1:16" ht="19" x14ac:dyDescent="0.25">
      <c r="A573">
        <v>0.1</v>
      </c>
      <c r="C573">
        <v>50</v>
      </c>
      <c r="D573">
        <f t="shared" si="110"/>
        <v>0.99819551200000012</v>
      </c>
      <c r="E573">
        <v>0.90224399999999993</v>
      </c>
      <c r="F573" s="34">
        <v>0.91129013000000003</v>
      </c>
      <c r="G573" s="34">
        <v>0.90243991999999995</v>
      </c>
      <c r="H573" s="34">
        <v>0.90244100830097795</v>
      </c>
      <c r="J573">
        <f t="shared" si="107"/>
        <v>9.0461300000000966E-3</v>
      </c>
      <c r="K573">
        <f t="shared" si="111"/>
        <v>1.9592000000001608E-4</v>
      </c>
      <c r="L573">
        <f t="shared" si="112"/>
        <v>1.970083009780188E-4</v>
      </c>
      <c r="N573" s="51">
        <f t="shared" si="116"/>
        <v>1.0026256755378918E-2</v>
      </c>
      <c r="O573" s="51">
        <f t="shared" si="117"/>
        <v>2.1714746786902003E-4</v>
      </c>
      <c r="P573" s="51">
        <f t="shared" si="118"/>
        <v>2.1835368367982365E-4</v>
      </c>
    </row>
    <row r="574" spans="1:16" ht="19" x14ac:dyDescent="0.25">
      <c r="A574">
        <v>0.1</v>
      </c>
      <c r="C574">
        <v>50</v>
      </c>
      <c r="D574">
        <f t="shared" si="110"/>
        <v>0.99815628399999989</v>
      </c>
      <c r="E574">
        <v>0.92185799999999996</v>
      </c>
      <c r="F574" s="34">
        <v>0.93394142000000002</v>
      </c>
      <c r="G574" s="34">
        <v>0.91868492999999996</v>
      </c>
      <c r="H574" s="34">
        <v>0.918696856834745</v>
      </c>
      <c r="J574">
        <f t="shared" si="107"/>
        <v>1.2083420000000067E-2</v>
      </c>
      <c r="K574">
        <f t="shared" si="111"/>
        <v>3.1730700000000001E-3</v>
      </c>
      <c r="L574">
        <f t="shared" si="112"/>
        <v>3.1611431652549538E-3</v>
      </c>
      <c r="N574" s="51">
        <f t="shared" si="116"/>
        <v>1.3107680358580245E-2</v>
      </c>
      <c r="O574" s="51">
        <f t="shared" si="117"/>
        <v>-3.442037710797108E-3</v>
      </c>
      <c r="P574" s="51">
        <f t="shared" si="118"/>
        <v>-3.4290998887626443E-3</v>
      </c>
    </row>
    <row r="575" spans="1:16" ht="19" x14ac:dyDescent="0.25">
      <c r="A575">
        <v>0.1</v>
      </c>
      <c r="C575">
        <v>50</v>
      </c>
      <c r="D575">
        <f t="shared" si="110"/>
        <v>0.99808763499999997</v>
      </c>
      <c r="E575">
        <v>0.95618249999999994</v>
      </c>
      <c r="F575" s="34">
        <v>0.94569464000000003</v>
      </c>
      <c r="G575" s="34">
        <v>0.92702874000000002</v>
      </c>
      <c r="H575" s="34">
        <v>0.92704734723764204</v>
      </c>
      <c r="J575">
        <f t="shared" si="107"/>
        <v>1.0487859999999904E-2</v>
      </c>
      <c r="K575">
        <f t="shared" si="111"/>
        <v>2.9153759999999918E-2</v>
      </c>
      <c r="L575">
        <f t="shared" si="112"/>
        <v>2.9135152762357897E-2</v>
      </c>
      <c r="N575" s="51">
        <f t="shared" si="116"/>
        <v>-1.0968470977036189E-2</v>
      </c>
      <c r="O575" s="51">
        <f t="shared" si="117"/>
        <v>-3.0489744374112598E-2</v>
      </c>
      <c r="P575" s="51">
        <f t="shared" si="118"/>
        <v>-3.047028445130286E-2</v>
      </c>
    </row>
    <row r="576" spans="1:16" x14ac:dyDescent="0.2">
      <c r="A576">
        <v>0.5</v>
      </c>
      <c r="C576">
        <v>50</v>
      </c>
      <c r="D576">
        <f t="shared" si="110"/>
        <v>1</v>
      </c>
      <c r="E576">
        <v>0</v>
      </c>
      <c r="F576">
        <v>0</v>
      </c>
      <c r="G576">
        <v>0</v>
      </c>
      <c r="H576">
        <v>0</v>
      </c>
      <c r="J576">
        <f t="shared" si="107"/>
        <v>0</v>
      </c>
      <c r="K576">
        <f t="shared" si="111"/>
        <v>0</v>
      </c>
      <c r="L576">
        <f t="shared" si="112"/>
        <v>0</v>
      </c>
    </row>
    <row r="577" spans="1:16" ht="19" x14ac:dyDescent="0.25">
      <c r="A577">
        <v>0.5</v>
      </c>
      <c r="C577">
        <v>50</v>
      </c>
      <c r="D577">
        <f t="shared" si="110"/>
        <v>0.99817589799999995</v>
      </c>
      <c r="E577">
        <v>0.18241019999999999</v>
      </c>
      <c r="F577" s="34">
        <v>0.18185672999999999</v>
      </c>
      <c r="G577" s="34">
        <v>0.18211329000000001</v>
      </c>
      <c r="H577" s="34">
        <v>0.1821139420849</v>
      </c>
      <c r="J577">
        <f t="shared" si="107"/>
        <v>5.5347000000000035E-4</v>
      </c>
      <c r="K577">
        <f t="shared" si="111"/>
        <v>2.9690999999998358E-4</v>
      </c>
      <c r="L577">
        <f t="shared" si="112"/>
        <v>2.9625791509999E-4</v>
      </c>
      <c r="N577" s="51">
        <f t="shared" si="116"/>
        <v>-3.0342053240443811E-3</v>
      </c>
      <c r="O577" s="51">
        <f t="shared" si="117"/>
        <v>-1.6277050296528571E-3</v>
      </c>
      <c r="P577" s="51">
        <f t="shared" si="118"/>
        <v>-1.6241302026969435E-3</v>
      </c>
    </row>
    <row r="578" spans="1:16" ht="19" x14ac:dyDescent="0.25">
      <c r="A578">
        <v>0.5</v>
      </c>
      <c r="C578">
        <v>50</v>
      </c>
      <c r="D578">
        <f t="shared" si="110"/>
        <v>0.998117056</v>
      </c>
      <c r="E578">
        <v>0.18829439999999997</v>
      </c>
      <c r="F578" s="34">
        <v>0.18925373000000001</v>
      </c>
      <c r="G578" s="34">
        <v>0.18935814000000001</v>
      </c>
      <c r="H578" s="34">
        <v>0.18935704702890499</v>
      </c>
      <c r="J578">
        <f t="shared" si="107"/>
        <v>9.5933000000003599E-4</v>
      </c>
      <c r="K578">
        <f t="shared" si="111"/>
        <v>1.0637400000000352E-3</v>
      </c>
      <c r="L578">
        <f t="shared" si="112"/>
        <v>1.0626470289050172E-3</v>
      </c>
      <c r="N578" s="51">
        <f t="shared" si="116"/>
        <v>5.0948408449748694E-3</v>
      </c>
      <c r="O578" s="51">
        <f t="shared" si="117"/>
        <v>5.649344855715493E-3</v>
      </c>
      <c r="P578" s="51">
        <f t="shared" si="118"/>
        <v>5.6435402694133083E-3</v>
      </c>
    </row>
    <row r="579" spans="1:16" ht="19" x14ac:dyDescent="0.25">
      <c r="A579">
        <v>0.5</v>
      </c>
      <c r="C579">
        <v>50</v>
      </c>
      <c r="D579">
        <f t="shared" si="110"/>
        <v>0.99805821399999994</v>
      </c>
      <c r="E579">
        <v>0.19417859999999998</v>
      </c>
      <c r="F579" s="34">
        <v>0.19291557000000001</v>
      </c>
      <c r="G579" s="34">
        <v>0.19294006999999999</v>
      </c>
      <c r="H579" s="34">
        <v>0.192939371767129</v>
      </c>
      <c r="J579">
        <f t="shared" si="107"/>
        <v>1.2630299999999706E-3</v>
      </c>
      <c r="K579">
        <f t="shared" si="111"/>
        <v>1.2385299999999877E-3</v>
      </c>
      <c r="L579">
        <f t="shared" si="112"/>
        <v>1.2392282328709814E-3</v>
      </c>
      <c r="N579" s="51">
        <f t="shared" si="116"/>
        <v>-6.5044757764242339E-3</v>
      </c>
      <c r="O579" s="51">
        <f t="shared" si="117"/>
        <v>-6.378303273378157E-3</v>
      </c>
      <c r="P579" s="51">
        <f t="shared" si="118"/>
        <v>-6.381899101502336E-3</v>
      </c>
    </row>
    <row r="580" spans="1:16" ht="19" x14ac:dyDescent="0.25">
      <c r="A580">
        <v>0.5</v>
      </c>
      <c r="C580">
        <v>50</v>
      </c>
      <c r="D580">
        <f t="shared" si="110"/>
        <v>0.99805821399999994</v>
      </c>
      <c r="E580">
        <v>0.19417859999999998</v>
      </c>
      <c r="F580" s="34">
        <v>0.19507239000000001</v>
      </c>
      <c r="G580" s="34">
        <v>0.19504838999999999</v>
      </c>
      <c r="H580" s="34">
        <v>0.195048454885275</v>
      </c>
      <c r="J580">
        <f t="shared" si="107"/>
        <v>8.9379000000003317E-4</v>
      </c>
      <c r="K580">
        <f t="shared" si="111"/>
        <v>8.6979000000000917E-4</v>
      </c>
      <c r="L580">
        <f t="shared" si="112"/>
        <v>8.6985488527502319E-4</v>
      </c>
      <c r="N580" s="51">
        <f t="shared" si="116"/>
        <v>4.6029274080667659E-3</v>
      </c>
      <c r="O580" s="51">
        <f t="shared" si="117"/>
        <v>4.4793298540622356E-3</v>
      </c>
      <c r="P580" s="51">
        <f t="shared" si="118"/>
        <v>4.4796640066156789E-3</v>
      </c>
    </row>
    <row r="581" spans="1:16" ht="19" x14ac:dyDescent="0.25">
      <c r="A581">
        <v>0.5</v>
      </c>
      <c r="C581">
        <v>50</v>
      </c>
      <c r="D581">
        <f t="shared" si="110"/>
        <v>0.9980386</v>
      </c>
      <c r="E581">
        <v>0.19613999999999998</v>
      </c>
      <c r="F581" s="34">
        <v>0.19580207999999999</v>
      </c>
      <c r="G581" s="34">
        <v>0.19576144000000001</v>
      </c>
      <c r="H581" s="34">
        <v>0.195761872291148</v>
      </c>
      <c r="J581">
        <f t="shared" si="107"/>
        <v>3.3791999999999156E-4</v>
      </c>
      <c r="K581">
        <f t="shared" si="111"/>
        <v>3.7855999999997225E-4</v>
      </c>
      <c r="L581">
        <f t="shared" si="112"/>
        <v>3.7812770885198299E-4</v>
      </c>
      <c r="N581" s="51">
        <f t="shared" si="116"/>
        <v>-1.7228510247781768E-3</v>
      </c>
      <c r="O581" s="51">
        <f t="shared" si="117"/>
        <v>-1.9300499643110649E-3</v>
      </c>
      <c r="P581" s="51">
        <f t="shared" si="118"/>
        <v>-1.9278459715100593E-3</v>
      </c>
    </row>
    <row r="582" spans="1:16" ht="19" x14ac:dyDescent="0.25">
      <c r="A582">
        <v>0.5</v>
      </c>
      <c r="C582">
        <v>50</v>
      </c>
      <c r="D582">
        <f t="shared" si="110"/>
        <v>0.9980386</v>
      </c>
      <c r="E582">
        <v>0.19613999999999998</v>
      </c>
      <c r="F582" s="34">
        <v>0.19616897999999999</v>
      </c>
      <c r="G582" s="34">
        <v>0.19611993</v>
      </c>
      <c r="H582" s="34">
        <v>0.196120564924706</v>
      </c>
      <c r="J582">
        <f t="shared" si="107"/>
        <v>2.8980000000011774E-5</v>
      </c>
      <c r="K582">
        <f t="shared" si="111"/>
        <v>2.0069999999983157E-5</v>
      </c>
      <c r="L582">
        <f t="shared" si="112"/>
        <v>1.9435075293977588E-5</v>
      </c>
      <c r="N582" s="51">
        <f t="shared" si="116"/>
        <v>1.4775160599577738E-4</v>
      </c>
      <c r="O582" s="51">
        <f t="shared" si="117"/>
        <v>-1.0232486999073702E-4</v>
      </c>
      <c r="P582" s="51">
        <f t="shared" si="118"/>
        <v>-9.9087770439367748E-5</v>
      </c>
    </row>
    <row r="583" spans="1:16" x14ac:dyDescent="0.2">
      <c r="A583">
        <v>1</v>
      </c>
      <c r="B583" t="s">
        <v>41</v>
      </c>
      <c r="C583">
        <v>11</v>
      </c>
      <c r="D583">
        <f t="shared" si="110"/>
        <v>1</v>
      </c>
      <c r="E583" s="55">
        <v>0</v>
      </c>
      <c r="F583" s="55">
        <v>0</v>
      </c>
      <c r="G583" s="55">
        <v>0</v>
      </c>
      <c r="H583" s="55">
        <v>0</v>
      </c>
      <c r="J583">
        <f t="shared" si="107"/>
        <v>0</v>
      </c>
      <c r="K583">
        <f t="shared" si="111"/>
        <v>0</v>
      </c>
      <c r="L583">
        <f t="shared" si="112"/>
        <v>0</v>
      </c>
    </row>
    <row r="584" spans="1:16" ht="19" x14ac:dyDescent="0.25">
      <c r="A584">
        <v>1</v>
      </c>
      <c r="C584">
        <v>11</v>
      </c>
      <c r="D584">
        <f t="shared" si="110"/>
        <v>0.86531990909090906</v>
      </c>
      <c r="E584" s="55">
        <v>1.481481</v>
      </c>
      <c r="F584" s="34">
        <v>1.67464115</v>
      </c>
      <c r="G584" s="34">
        <v>1.7100865599999999</v>
      </c>
      <c r="H584" s="34">
        <v>1.7386463593333601</v>
      </c>
      <c r="J584">
        <f t="shared" si="107"/>
        <v>0.19316014999999997</v>
      </c>
      <c r="K584">
        <f t="shared" si="111"/>
        <v>0.22860555999999987</v>
      </c>
      <c r="L584">
        <f t="shared" si="112"/>
        <v>0.25716535933336004</v>
      </c>
      <c r="N584" s="51">
        <f t="shared" si="116"/>
        <v>0.13038314362452166</v>
      </c>
      <c r="O584" s="51">
        <f t="shared" si="117"/>
        <v>0.15430880315036094</v>
      </c>
      <c r="P584" s="51">
        <f t="shared" si="118"/>
        <v>0.17358667396568705</v>
      </c>
    </row>
    <row r="585" spans="1:16" ht="19" x14ac:dyDescent="0.25">
      <c r="A585">
        <v>1</v>
      </c>
      <c r="C585">
        <v>11</v>
      </c>
      <c r="D585">
        <f t="shared" si="110"/>
        <v>0.80519481818181826</v>
      </c>
      <c r="E585" s="55">
        <v>2.1428569999999998</v>
      </c>
      <c r="F585" s="34">
        <v>2.2481162800000001</v>
      </c>
      <c r="G585" s="34">
        <v>2.2876371299999998</v>
      </c>
      <c r="H585" s="34">
        <v>2.3028051366548898</v>
      </c>
      <c r="J585">
        <f t="shared" ref="J585:J648" si="119">ABS(F585-$E585)</f>
        <v>0.10525928000000029</v>
      </c>
      <c r="K585">
        <f t="shared" si="111"/>
        <v>0.14478013000000001</v>
      </c>
      <c r="L585">
        <f t="shared" si="112"/>
        <v>0.15994813665489005</v>
      </c>
      <c r="N585" s="51">
        <f t="shared" si="116"/>
        <v>4.9121000608066845E-2</v>
      </c>
      <c r="O585" s="51">
        <f t="shared" si="117"/>
        <v>6.7564065170937687E-2</v>
      </c>
      <c r="P585" s="51">
        <f t="shared" si="118"/>
        <v>7.4642468748446614E-2</v>
      </c>
    </row>
    <row r="586" spans="1:16" ht="19" x14ac:dyDescent="0.25">
      <c r="A586">
        <v>1</v>
      </c>
      <c r="C586">
        <v>11</v>
      </c>
      <c r="D586">
        <f t="shared" si="110"/>
        <v>0.75757572727272726</v>
      </c>
      <c r="E586" s="55">
        <v>2.6666669999999999</v>
      </c>
      <c r="F586" s="34">
        <v>2.7125717300000001</v>
      </c>
      <c r="G586" s="34">
        <v>2.7524283999999999</v>
      </c>
      <c r="H586" s="34">
        <v>2.7540902423891098</v>
      </c>
      <c r="J586">
        <f t="shared" si="119"/>
        <v>4.5904730000000171E-2</v>
      </c>
      <c r="K586">
        <f t="shared" si="111"/>
        <v>8.5761399999999988E-2</v>
      </c>
      <c r="L586">
        <f t="shared" si="112"/>
        <v>8.7423242389109923E-2</v>
      </c>
      <c r="N586" s="51">
        <f t="shared" si="116"/>
        <v>1.7214271598216115E-2</v>
      </c>
      <c r="O586" s="51">
        <f t="shared" si="117"/>
        <v>3.2160520979934874E-2</v>
      </c>
      <c r="P586" s="51">
        <f t="shared" si="118"/>
        <v>3.2783711797952246E-2</v>
      </c>
    </row>
    <row r="587" spans="1:16" ht="19" x14ac:dyDescent="0.25">
      <c r="A587">
        <v>1</v>
      </c>
      <c r="C587">
        <v>11</v>
      </c>
      <c r="D587">
        <f t="shared" si="110"/>
        <v>0.71139972727272738</v>
      </c>
      <c r="E587" s="55">
        <v>3.1746029999999998</v>
      </c>
      <c r="F587" s="34">
        <v>3.0963966100000002</v>
      </c>
      <c r="G587" s="34">
        <v>3.1345456700000001</v>
      </c>
      <c r="H587" s="34">
        <v>3.1257039697917399</v>
      </c>
      <c r="J587">
        <f t="shared" si="119"/>
        <v>7.8206389999999626E-2</v>
      </c>
      <c r="K587">
        <f t="shared" si="111"/>
        <v>4.005732999999978E-2</v>
      </c>
      <c r="L587">
        <f t="shared" si="112"/>
        <v>4.8899030208259919E-2</v>
      </c>
      <c r="N587" s="51">
        <f t="shared" si="116"/>
        <v>-2.4635014204925663E-2</v>
      </c>
      <c r="O587" s="51">
        <f t="shared" si="117"/>
        <v>-1.2618059643993212E-2</v>
      </c>
      <c r="P587" s="51">
        <f t="shared" si="118"/>
        <v>-1.540319536277762E-2</v>
      </c>
    </row>
    <row r="588" spans="1:16" ht="19" x14ac:dyDescent="0.25">
      <c r="A588">
        <v>1</v>
      </c>
      <c r="C588">
        <v>11</v>
      </c>
      <c r="D588">
        <f t="shared" si="110"/>
        <v>0.67914436363636355</v>
      </c>
      <c r="E588" s="55">
        <v>3.5294120000000002</v>
      </c>
      <c r="F588" s="34">
        <v>3.4189104600000002</v>
      </c>
      <c r="G588" s="34">
        <v>3.4542456499999998</v>
      </c>
      <c r="H588" s="34">
        <v>3.4386272725953302</v>
      </c>
      <c r="J588">
        <f t="shared" si="119"/>
        <v>0.11050154000000001</v>
      </c>
      <c r="K588">
        <f t="shared" si="111"/>
        <v>7.5166350000000381E-2</v>
      </c>
      <c r="L588">
        <f t="shared" si="112"/>
        <v>9.0784727404670029E-2</v>
      </c>
      <c r="N588" s="51">
        <f t="shared" si="116"/>
        <v>-3.1308767579415496E-2</v>
      </c>
      <c r="O588" s="51">
        <f t="shared" si="117"/>
        <v>-2.1297131080191368E-2</v>
      </c>
      <c r="P588" s="51">
        <f t="shared" si="118"/>
        <v>-2.5722337716500659E-2</v>
      </c>
    </row>
    <row r="589" spans="1:16" ht="19" x14ac:dyDescent="0.25">
      <c r="A589">
        <v>1</v>
      </c>
      <c r="C589">
        <v>11</v>
      </c>
      <c r="D589">
        <f t="shared" si="110"/>
        <v>0.64646463636363638</v>
      </c>
      <c r="E589" s="55">
        <v>3.8888889999999998</v>
      </c>
      <c r="F589" s="34">
        <v>3.6937172</v>
      </c>
      <c r="G589" s="34">
        <v>3.7256670000000001</v>
      </c>
      <c r="H589" s="34">
        <v>3.7066290038137599</v>
      </c>
      <c r="J589">
        <f t="shared" si="119"/>
        <v>0.19517179999999978</v>
      </c>
      <c r="K589">
        <f t="shared" si="111"/>
        <v>0.16322199999999976</v>
      </c>
      <c r="L589">
        <f t="shared" si="112"/>
        <v>0.18225999618623989</v>
      </c>
      <c r="N589" s="51">
        <f t="shared" si="116"/>
        <v>-5.0187032851799006E-2</v>
      </c>
      <c r="O589" s="51">
        <f t="shared" si="117"/>
        <v>-4.1971370229389363E-2</v>
      </c>
      <c r="P589" s="51">
        <f t="shared" si="118"/>
        <v>-4.6866854823122979E-2</v>
      </c>
    </row>
    <row r="590" spans="1:16" ht="19" x14ac:dyDescent="0.25">
      <c r="A590">
        <v>1</v>
      </c>
      <c r="C590">
        <v>11</v>
      </c>
      <c r="D590">
        <f t="shared" si="110"/>
        <v>0.62703963636363635</v>
      </c>
      <c r="E590" s="55">
        <v>4.1025640000000001</v>
      </c>
      <c r="F590" s="34">
        <v>3.9306732900000001</v>
      </c>
      <c r="G590" s="34">
        <v>3.95897795</v>
      </c>
      <c r="H590" s="34">
        <v>3.9395306454533299</v>
      </c>
      <c r="J590">
        <f t="shared" si="119"/>
        <v>0.17189071</v>
      </c>
      <c r="K590">
        <f t="shared" si="111"/>
        <v>0.14358605000000013</v>
      </c>
      <c r="L590">
        <f t="shared" si="112"/>
        <v>0.16303335454667023</v>
      </c>
      <c r="N590" s="51">
        <f t="shared" si="116"/>
        <v>-4.1898361609959037E-2</v>
      </c>
      <c r="O590" s="51">
        <f t="shared" si="117"/>
        <v>-3.4999100562477542E-2</v>
      </c>
      <c r="P590" s="51">
        <f t="shared" si="118"/>
        <v>-3.9739381164235393E-2</v>
      </c>
    </row>
    <row r="591" spans="1:16" ht="19" x14ac:dyDescent="0.25">
      <c r="A591">
        <v>1</v>
      </c>
      <c r="C591">
        <v>11</v>
      </c>
      <c r="D591">
        <f t="shared" si="110"/>
        <v>0.61038963636363641</v>
      </c>
      <c r="E591" s="55">
        <v>4.2857139999999996</v>
      </c>
      <c r="F591" s="34">
        <v>4.1370949399999999</v>
      </c>
      <c r="G591" s="34">
        <v>4.16167862</v>
      </c>
      <c r="H591" s="34">
        <v>4.1443962087828297</v>
      </c>
      <c r="J591">
        <f t="shared" si="119"/>
        <v>0.14861905999999969</v>
      </c>
      <c r="K591">
        <f t="shared" si="111"/>
        <v>0.12403537999999958</v>
      </c>
      <c r="L591">
        <f t="shared" si="112"/>
        <v>0.14131779121716992</v>
      </c>
      <c r="N591" s="51">
        <f t="shared" si="116"/>
        <v>-3.4677782978518798E-2</v>
      </c>
      <c r="O591" s="51">
        <f t="shared" si="117"/>
        <v>-2.8941590596105946E-2</v>
      </c>
      <c r="P591" s="51">
        <f t="shared" si="118"/>
        <v>-3.2974153482283219E-2</v>
      </c>
    </row>
    <row r="592" spans="1:16" ht="19" x14ac:dyDescent="0.25">
      <c r="A592">
        <v>1</v>
      </c>
      <c r="C592">
        <v>11</v>
      </c>
      <c r="D592">
        <f t="shared" ref="D592:D655" si="120">(C592-A592*E592)/C592</f>
        <v>0.59595963636363636</v>
      </c>
      <c r="E592" s="55">
        <v>4.4444439999999998</v>
      </c>
      <c r="F592" s="34">
        <v>4.3185269499999999</v>
      </c>
      <c r="G592" s="34">
        <v>4.3394222200000003</v>
      </c>
      <c r="H592" s="34">
        <v>4.3262985898861404</v>
      </c>
      <c r="J592">
        <f t="shared" si="119"/>
        <v>0.12591704999999997</v>
      </c>
      <c r="K592">
        <f t="shared" si="111"/>
        <v>0.10502177999999951</v>
      </c>
      <c r="L592">
        <f t="shared" si="112"/>
        <v>0.11814541011385948</v>
      </c>
      <c r="N592" s="51">
        <f t="shared" si="116"/>
        <v>-2.8331339083133903E-2</v>
      </c>
      <c r="O592" s="51">
        <f t="shared" si="117"/>
        <v>-2.3629902862990177E-2</v>
      </c>
      <c r="P592" s="51">
        <f t="shared" si="118"/>
        <v>-2.6582719933890379E-2</v>
      </c>
    </row>
    <row r="593" spans="1:16" ht="19" x14ac:dyDescent="0.25">
      <c r="A593">
        <v>1</v>
      </c>
      <c r="C593">
        <v>11</v>
      </c>
      <c r="D593">
        <f t="shared" si="120"/>
        <v>0.58333336363636368</v>
      </c>
      <c r="E593" s="55">
        <v>4.5833329999999997</v>
      </c>
      <c r="F593" s="34">
        <v>4.4792482400000004</v>
      </c>
      <c r="G593" s="34">
        <v>4.4965506399999997</v>
      </c>
      <c r="H593" s="34">
        <v>4.4892467016268398</v>
      </c>
      <c r="J593">
        <f t="shared" si="119"/>
        <v>0.10408475999999922</v>
      </c>
      <c r="K593">
        <f t="shared" si="111"/>
        <v>8.6782359999999947E-2</v>
      </c>
      <c r="L593">
        <f t="shared" si="112"/>
        <v>9.4086298373159849E-2</v>
      </c>
      <c r="N593" s="51">
        <f t="shared" si="116"/>
        <v>-2.270940383341102E-2</v>
      </c>
      <c r="O593" s="51">
        <f t="shared" si="117"/>
        <v>-1.8934334467951588E-2</v>
      </c>
      <c r="P593" s="51">
        <f t="shared" si="118"/>
        <v>-2.0527921137992778E-2</v>
      </c>
    </row>
    <row r="594" spans="1:16" ht="19" x14ac:dyDescent="0.25">
      <c r="A594">
        <v>1</v>
      </c>
      <c r="C594">
        <v>11</v>
      </c>
      <c r="D594">
        <f t="shared" si="120"/>
        <v>0.58041954545454544</v>
      </c>
      <c r="E594" s="55">
        <v>4.6153849999999998</v>
      </c>
      <c r="F594" s="34">
        <v>4.6226135499999996</v>
      </c>
      <c r="G594" s="34">
        <v>4.6364538</v>
      </c>
      <c r="H594" s="34">
        <v>4.6363375644937301</v>
      </c>
      <c r="J594">
        <f t="shared" si="119"/>
        <v>7.2285499999997782E-3</v>
      </c>
      <c r="K594">
        <f t="shared" si="111"/>
        <v>2.106880000000011E-2</v>
      </c>
      <c r="L594">
        <f t="shared" si="112"/>
        <v>2.0952564493730286E-2</v>
      </c>
      <c r="N594" s="51">
        <f t="shared" si="116"/>
        <v>1.5661857028178101E-3</v>
      </c>
      <c r="O594" s="51">
        <f t="shared" si="117"/>
        <v>4.5649062862578331E-3</v>
      </c>
      <c r="P594" s="51">
        <f t="shared" si="118"/>
        <v>4.5397219286647346E-3</v>
      </c>
    </row>
    <row r="595" spans="1:16" ht="19" x14ac:dyDescent="0.25">
      <c r="A595">
        <v>1</v>
      </c>
      <c r="C595">
        <v>11</v>
      </c>
      <c r="D595">
        <f t="shared" si="120"/>
        <v>0.57024790909090906</v>
      </c>
      <c r="E595" s="55">
        <v>4.7272730000000003</v>
      </c>
      <c r="F595" s="34">
        <v>4.7512902400000003</v>
      </c>
      <c r="G595" s="34">
        <v>4.7618170099999997</v>
      </c>
      <c r="H595" s="34">
        <v>4.7698917310642797</v>
      </c>
      <c r="J595">
        <f t="shared" si="119"/>
        <v>2.4017240000000051E-2</v>
      </c>
      <c r="K595">
        <f t="shared" si="111"/>
        <v>3.4544009999999403E-2</v>
      </c>
      <c r="L595">
        <f t="shared" si="112"/>
        <v>4.261873106427938E-2</v>
      </c>
      <c r="N595" s="51">
        <f t="shared" si="116"/>
        <v>5.08056970689022E-3</v>
      </c>
      <c r="O595" s="51">
        <f t="shared" si="117"/>
        <v>7.3073863091891247E-3</v>
      </c>
      <c r="P595" s="51">
        <f t="shared" si="118"/>
        <v>9.0155002819340829E-3</v>
      </c>
    </row>
    <row r="596" spans="1:16" ht="19" x14ac:dyDescent="0.25">
      <c r="A596">
        <v>1</v>
      </c>
      <c r="C596">
        <v>11</v>
      </c>
      <c r="D596">
        <f t="shared" si="120"/>
        <v>0.57575754545454538</v>
      </c>
      <c r="E596" s="55">
        <v>4.6666670000000003</v>
      </c>
      <c r="F596" s="34">
        <v>4.8674256900000001</v>
      </c>
      <c r="G596" s="34">
        <v>4.87479496</v>
      </c>
      <c r="H596" s="34">
        <v>4.8918828887893797</v>
      </c>
      <c r="J596">
        <f t="shared" si="119"/>
        <v>0.2007586899999998</v>
      </c>
      <c r="K596">
        <f t="shared" si="111"/>
        <v>0.20812795999999967</v>
      </c>
      <c r="L596">
        <f t="shared" si="112"/>
        <v>0.22521588878937937</v>
      </c>
      <c r="N596" s="51">
        <f t="shared" si="116"/>
        <v>4.3019716212877368E-2</v>
      </c>
      <c r="O596" s="51">
        <f t="shared" si="117"/>
        <v>4.4598845385796684E-2</v>
      </c>
      <c r="P596" s="51">
        <f t="shared" si="118"/>
        <v>4.8260544150542421E-2</v>
      </c>
    </row>
    <row r="597" spans="1:16" ht="19" x14ac:dyDescent="0.25">
      <c r="A597">
        <v>1</v>
      </c>
      <c r="C597">
        <v>11</v>
      </c>
      <c r="D597">
        <f t="shared" si="120"/>
        <v>0.56011727272727274</v>
      </c>
      <c r="E597" s="55">
        <v>4.8387099999999998</v>
      </c>
      <c r="F597" s="34">
        <v>4.9727681700000002</v>
      </c>
      <c r="G597" s="34">
        <v>4.9771366700000002</v>
      </c>
      <c r="H597" s="34">
        <v>5.0039065160188096</v>
      </c>
      <c r="J597">
        <f t="shared" si="119"/>
        <v>0.13405817000000031</v>
      </c>
      <c r="K597">
        <f t="shared" si="111"/>
        <v>0.13842667000000031</v>
      </c>
      <c r="L597">
        <f t="shared" si="112"/>
        <v>0.1651965160188098</v>
      </c>
      <c r="N597" s="51">
        <f t="shared" si="116"/>
        <v>2.7705353286309846E-2</v>
      </c>
      <c r="O597" s="51">
        <f t="shared" si="117"/>
        <v>2.8608176559454961E-2</v>
      </c>
      <c r="P597" s="51">
        <f t="shared" si="118"/>
        <v>3.4140611034513289E-2</v>
      </c>
    </row>
    <row r="598" spans="1:16" x14ac:dyDescent="0.2">
      <c r="A598">
        <v>1.25</v>
      </c>
      <c r="C598">
        <v>11</v>
      </c>
      <c r="D598">
        <f t="shared" si="120"/>
        <v>1</v>
      </c>
      <c r="E598">
        <v>0</v>
      </c>
      <c r="F598">
        <v>0</v>
      </c>
      <c r="G598">
        <v>0</v>
      </c>
      <c r="H598">
        <v>0</v>
      </c>
      <c r="J598">
        <f t="shared" si="119"/>
        <v>0</v>
      </c>
      <c r="K598">
        <f t="shared" si="111"/>
        <v>0</v>
      </c>
      <c r="L598">
        <f t="shared" si="112"/>
        <v>0</v>
      </c>
    </row>
    <row r="599" spans="1:16" ht="19" x14ac:dyDescent="0.25">
      <c r="A599">
        <v>1.25</v>
      </c>
      <c r="C599">
        <v>11</v>
      </c>
      <c r="D599">
        <f t="shared" si="120"/>
        <v>0.83164983164983175</v>
      </c>
      <c r="E599">
        <v>1.4814814814814816</v>
      </c>
      <c r="F599" s="34">
        <v>1.6222479700000001</v>
      </c>
      <c r="G599" s="34">
        <v>1.62804152</v>
      </c>
      <c r="H599" s="34">
        <v>1.65934962289607</v>
      </c>
      <c r="J599">
        <f t="shared" si="119"/>
        <v>0.14076648851851847</v>
      </c>
      <c r="K599">
        <f t="shared" si="111"/>
        <v>0.1465600385185184</v>
      </c>
      <c r="L599">
        <f t="shared" si="112"/>
        <v>0.1778681414145884</v>
      </c>
      <c r="N599" s="51">
        <f t="shared" si="116"/>
        <v>9.5017379749999964E-2</v>
      </c>
      <c r="O599" s="51">
        <f t="shared" si="117"/>
        <v>9.8928025999999905E-2</v>
      </c>
      <c r="P599" s="51">
        <f t="shared" si="118"/>
        <v>0.12006099545484716</v>
      </c>
    </row>
    <row r="600" spans="1:16" ht="19" x14ac:dyDescent="0.25">
      <c r="A600">
        <v>1.25</v>
      </c>
      <c r="C600">
        <v>11</v>
      </c>
      <c r="D600">
        <f t="shared" si="120"/>
        <v>0.77272727272727271</v>
      </c>
      <c r="E600">
        <v>2</v>
      </c>
      <c r="F600" s="34">
        <v>2.12732798</v>
      </c>
      <c r="G600" s="34">
        <v>2.1365992399999998</v>
      </c>
      <c r="H600" s="34">
        <v>2.1514209834278502</v>
      </c>
      <c r="J600">
        <f t="shared" si="119"/>
        <v>0.12732798000000001</v>
      </c>
      <c r="K600">
        <f t="shared" ref="K600:K657" si="121">ABS(G600-$E600)</f>
        <v>0.13659923999999979</v>
      </c>
      <c r="L600">
        <f t="shared" ref="L600:L657" si="122">ABS(H600-$E600)</f>
        <v>0.15142098342785015</v>
      </c>
      <c r="N600" s="51">
        <f t="shared" si="116"/>
        <v>6.3663990000000004E-2</v>
      </c>
      <c r="O600" s="51">
        <f t="shared" si="117"/>
        <v>6.8299619999999894E-2</v>
      </c>
      <c r="P600" s="51">
        <f t="shared" si="118"/>
        <v>7.5710491713925077E-2</v>
      </c>
    </row>
    <row r="601" spans="1:16" ht="19" x14ac:dyDescent="0.25">
      <c r="A601">
        <v>1.25</v>
      </c>
      <c r="C601">
        <v>11</v>
      </c>
      <c r="D601">
        <f t="shared" si="120"/>
        <v>0.7326203208556149</v>
      </c>
      <c r="E601">
        <v>2.3529411764705883</v>
      </c>
      <c r="F601" s="34">
        <v>2.5195542299999998</v>
      </c>
      <c r="G601" s="34">
        <v>2.53207659</v>
      </c>
      <c r="H601" s="34">
        <v>2.53209340256709</v>
      </c>
      <c r="J601">
        <f t="shared" si="119"/>
        <v>0.16661305352941147</v>
      </c>
      <c r="K601">
        <f t="shared" si="121"/>
        <v>0.17913541352941165</v>
      </c>
      <c r="L601">
        <f t="shared" si="122"/>
        <v>0.17915222609650172</v>
      </c>
      <c r="N601" s="51">
        <f t="shared" si="116"/>
        <v>7.0810547749999869E-2</v>
      </c>
      <c r="O601" s="51">
        <f t="shared" si="117"/>
        <v>7.6132550749999944E-2</v>
      </c>
      <c r="P601" s="51">
        <f t="shared" si="118"/>
        <v>7.6139696091013231E-2</v>
      </c>
    </row>
    <row r="602" spans="1:16" ht="19" x14ac:dyDescent="0.25">
      <c r="A602">
        <v>1.25</v>
      </c>
      <c r="C602">
        <v>11</v>
      </c>
      <c r="D602">
        <f t="shared" si="120"/>
        <v>0.69287469287469294</v>
      </c>
      <c r="E602">
        <v>2.7027027027027026</v>
      </c>
      <c r="F602" s="34">
        <v>2.8329493800000001</v>
      </c>
      <c r="G602" s="34">
        <v>2.8484159199999999</v>
      </c>
      <c r="H602" s="34">
        <v>2.8378388324492101</v>
      </c>
      <c r="J602">
        <f t="shared" si="119"/>
        <v>0.13024667729729744</v>
      </c>
      <c r="K602">
        <f t="shared" si="121"/>
        <v>0.14571321729729725</v>
      </c>
      <c r="L602">
        <f t="shared" si="122"/>
        <v>0.13513612974650746</v>
      </c>
      <c r="N602" s="51">
        <f t="shared" si="116"/>
        <v>4.8191270600000058E-2</v>
      </c>
      <c r="O602" s="51">
        <f t="shared" si="117"/>
        <v>5.3913890399999984E-2</v>
      </c>
      <c r="P602" s="51">
        <f t="shared" si="118"/>
        <v>5.000036800620776E-2</v>
      </c>
    </row>
    <row r="603" spans="1:16" ht="19" x14ac:dyDescent="0.25">
      <c r="A603">
        <v>1.25</v>
      </c>
      <c r="C603">
        <v>11</v>
      </c>
      <c r="D603">
        <f t="shared" si="120"/>
        <v>0.61038961038961037</v>
      </c>
      <c r="E603">
        <v>3.4285714285714284</v>
      </c>
      <c r="F603" s="34">
        <v>3.0891089100000002</v>
      </c>
      <c r="G603" s="34">
        <v>3.1072109000000001</v>
      </c>
      <c r="H603" s="34">
        <v>3.09035960313249</v>
      </c>
      <c r="J603">
        <f t="shared" si="119"/>
        <v>0.33946251857142817</v>
      </c>
      <c r="K603">
        <f t="shared" si="121"/>
        <v>0.32136052857142827</v>
      </c>
      <c r="L603">
        <f t="shared" si="122"/>
        <v>0.33821182543893835</v>
      </c>
      <c r="N603" s="51">
        <f t="shared" si="116"/>
        <v>-9.9009901249999893E-2</v>
      </c>
      <c r="O603" s="51">
        <f t="shared" si="117"/>
        <v>-9.3730154166666579E-2</v>
      </c>
      <c r="P603" s="51">
        <f t="shared" si="118"/>
        <v>-9.8645115753023691E-2</v>
      </c>
    </row>
    <row r="604" spans="1:16" ht="19" x14ac:dyDescent="0.25">
      <c r="A604">
        <v>1.25</v>
      </c>
      <c r="C604">
        <v>11</v>
      </c>
      <c r="D604">
        <f t="shared" si="120"/>
        <v>0.60227272727272729</v>
      </c>
      <c r="E604">
        <v>3.5</v>
      </c>
      <c r="F604" s="34">
        <v>3.3024003300000002</v>
      </c>
      <c r="G604" s="34">
        <v>3.3228540400000002</v>
      </c>
      <c r="H604" s="34">
        <v>3.3033045258559399</v>
      </c>
      <c r="J604">
        <f t="shared" si="119"/>
        <v>0.19759966999999978</v>
      </c>
      <c r="K604">
        <f t="shared" si="121"/>
        <v>0.17714595999999982</v>
      </c>
      <c r="L604">
        <f t="shared" si="122"/>
        <v>0.19669547414406008</v>
      </c>
      <c r="N604" s="51">
        <f t="shared" si="116"/>
        <v>-5.6457048571428511E-2</v>
      </c>
      <c r="O604" s="51">
        <f t="shared" si="117"/>
        <v>-5.0613131428571378E-2</v>
      </c>
      <c r="P604" s="51">
        <f t="shared" si="118"/>
        <v>-5.6198706898302878E-2</v>
      </c>
    </row>
    <row r="605" spans="1:16" ht="19" x14ac:dyDescent="0.25">
      <c r="A605">
        <v>1.25</v>
      </c>
      <c r="C605">
        <v>11</v>
      </c>
      <c r="D605">
        <f t="shared" si="120"/>
        <v>0.58677685950413228</v>
      </c>
      <c r="E605">
        <v>3.6363636363636362</v>
      </c>
      <c r="F605" s="34">
        <v>3.4827536700000001</v>
      </c>
      <c r="G605" s="34">
        <v>3.5053076000000001</v>
      </c>
      <c r="H605" s="34">
        <v>3.48602448970597</v>
      </c>
      <c r="J605">
        <f t="shared" si="119"/>
        <v>0.15360996636363611</v>
      </c>
      <c r="K605">
        <f t="shared" si="121"/>
        <v>0.13105603636363616</v>
      </c>
      <c r="L605">
        <f t="shared" si="122"/>
        <v>0.15033914665766623</v>
      </c>
      <c r="N605" s="51">
        <f t="shared" si="116"/>
        <v>-4.2242740749999931E-2</v>
      </c>
      <c r="O605" s="51">
        <f t="shared" si="117"/>
        <v>-3.6040409999999946E-2</v>
      </c>
      <c r="P605" s="51">
        <f t="shared" si="118"/>
        <v>-4.1343265330858213E-2</v>
      </c>
    </row>
    <row r="606" spans="1:16" ht="19" x14ac:dyDescent="0.25">
      <c r="A606">
        <v>1.25</v>
      </c>
      <c r="C606">
        <v>11</v>
      </c>
      <c r="D606">
        <f t="shared" si="120"/>
        <v>0.56479690522243708</v>
      </c>
      <c r="E606">
        <v>3.8297872340425534</v>
      </c>
      <c r="F606" s="34">
        <v>3.6372518500000002</v>
      </c>
      <c r="G606" s="34">
        <v>3.6616863400000002</v>
      </c>
      <c r="H606" s="34">
        <v>3.6450510283717898</v>
      </c>
      <c r="J606">
        <f t="shared" si="119"/>
        <v>0.19253538404255321</v>
      </c>
      <c r="K606">
        <f t="shared" si="121"/>
        <v>0.16810089404255324</v>
      </c>
      <c r="L606">
        <f t="shared" si="122"/>
        <v>0.18473620567076354</v>
      </c>
      <c r="N606" s="51">
        <f t="shared" si="116"/>
        <v>-5.027312805555556E-2</v>
      </c>
      <c r="O606" s="51">
        <f t="shared" si="117"/>
        <v>-4.3893011222222229E-2</v>
      </c>
      <c r="P606" s="51">
        <f t="shared" si="118"/>
        <v>-4.8236675925143808E-2</v>
      </c>
    </row>
    <row r="607" spans="1:16" ht="19" x14ac:dyDescent="0.25">
      <c r="A607">
        <v>1.25</v>
      </c>
      <c r="C607">
        <v>11</v>
      </c>
      <c r="D607">
        <f t="shared" si="120"/>
        <v>0.55436720142602502</v>
      </c>
      <c r="E607">
        <v>3.9215686274509802</v>
      </c>
      <c r="F607" s="34">
        <v>3.77108284</v>
      </c>
      <c r="G607" s="34">
        <v>3.7972071199999999</v>
      </c>
      <c r="H607" s="34">
        <v>3.7849836164655302</v>
      </c>
      <c r="J607">
        <f t="shared" si="119"/>
        <v>0.15048578745098018</v>
      </c>
      <c r="K607">
        <f t="shared" si="121"/>
        <v>0.12436150745098029</v>
      </c>
      <c r="L607">
        <f t="shared" si="122"/>
        <v>0.13658501098545006</v>
      </c>
      <c r="N607" s="51">
        <f t="shared" si="116"/>
        <v>-3.837387579999995E-2</v>
      </c>
      <c r="O607" s="51">
        <f t="shared" si="117"/>
        <v>-3.1712184399999975E-2</v>
      </c>
      <c r="P607" s="51">
        <f t="shared" si="118"/>
        <v>-3.4829177801289767E-2</v>
      </c>
    </row>
    <row r="608" spans="1:16" ht="19" x14ac:dyDescent="0.25">
      <c r="A608">
        <v>1.25</v>
      </c>
      <c r="C608">
        <v>11</v>
      </c>
      <c r="D608">
        <f t="shared" si="120"/>
        <v>0.54545454545454541</v>
      </c>
      <c r="E608">
        <v>4</v>
      </c>
      <c r="F608" s="34">
        <v>3.8881336200000001</v>
      </c>
      <c r="G608" s="34">
        <v>3.9157820999999999</v>
      </c>
      <c r="H608" s="34">
        <v>3.9093642551416599</v>
      </c>
      <c r="J608">
        <f t="shared" si="119"/>
        <v>0.11186637999999993</v>
      </c>
      <c r="K608">
        <f t="shared" si="121"/>
        <v>8.4217900000000068E-2</v>
      </c>
      <c r="L608">
        <f t="shared" si="122"/>
        <v>9.0635744858340139E-2</v>
      </c>
      <c r="N608" s="51">
        <f t="shared" si="116"/>
        <v>-2.7966594999999983E-2</v>
      </c>
      <c r="O608" s="51">
        <f t="shared" si="117"/>
        <v>-2.1054475000000017E-2</v>
      </c>
      <c r="P608" s="51">
        <f t="shared" si="118"/>
        <v>-2.2658936214585035E-2</v>
      </c>
    </row>
    <row r="609" spans="1:16" ht="19" x14ac:dyDescent="0.25">
      <c r="A609">
        <v>1.25</v>
      </c>
      <c r="C609">
        <v>11</v>
      </c>
      <c r="D609">
        <f t="shared" si="120"/>
        <v>0.54545454545454541</v>
      </c>
      <c r="E609">
        <v>4</v>
      </c>
      <c r="F609" s="34">
        <v>3.9913739499999998</v>
      </c>
      <c r="G609" s="34">
        <v>4.0204026700000002</v>
      </c>
      <c r="H609" s="34">
        <v>4.0208821886706998</v>
      </c>
      <c r="J609">
        <f t="shared" si="119"/>
        <v>8.6260500000001628E-3</v>
      </c>
      <c r="K609">
        <f t="shared" si="121"/>
        <v>2.0402670000000178E-2</v>
      </c>
      <c r="L609">
        <f t="shared" si="122"/>
        <v>2.0882188670699797E-2</v>
      </c>
      <c r="N609" s="51">
        <f t="shared" si="116"/>
        <v>-2.1565125000000407E-3</v>
      </c>
      <c r="O609" s="51">
        <f t="shared" si="117"/>
        <v>5.1006675000000445E-3</v>
      </c>
      <c r="P609" s="51">
        <f t="shared" si="118"/>
        <v>5.2205471676749493E-3</v>
      </c>
    </row>
    <row r="610" spans="1:16" ht="19" x14ac:dyDescent="0.25">
      <c r="A610">
        <v>1.25</v>
      </c>
      <c r="C610">
        <v>11</v>
      </c>
      <c r="D610">
        <f t="shared" si="120"/>
        <v>0.54545454545454541</v>
      </c>
      <c r="E610">
        <v>4</v>
      </c>
      <c r="F610" s="34">
        <v>4.0831118599999998</v>
      </c>
      <c r="G610" s="34">
        <v>4.1133952699999998</v>
      </c>
      <c r="H610" s="34">
        <v>4.1215343999863503</v>
      </c>
      <c r="J610">
        <f t="shared" si="119"/>
        <v>8.3111859999999815E-2</v>
      </c>
      <c r="K610">
        <f t="shared" si="121"/>
        <v>0.11339526999999983</v>
      </c>
      <c r="L610">
        <f t="shared" si="122"/>
        <v>0.12153439998635029</v>
      </c>
      <c r="N610" s="51">
        <f t="shared" si="116"/>
        <v>2.0777964999999954E-2</v>
      </c>
      <c r="O610" s="51">
        <f t="shared" si="117"/>
        <v>2.8348817499999956E-2</v>
      </c>
      <c r="P610" s="51">
        <f t="shared" si="118"/>
        <v>3.0383599996587574E-2</v>
      </c>
    </row>
    <row r="611" spans="1:16" ht="19" x14ac:dyDescent="0.25">
      <c r="A611">
        <v>1.25</v>
      </c>
      <c r="C611">
        <v>11</v>
      </c>
      <c r="D611">
        <f t="shared" si="120"/>
        <v>0.54545454545454541</v>
      </c>
      <c r="E611">
        <v>4</v>
      </c>
      <c r="F611" s="34">
        <v>4.16516821</v>
      </c>
      <c r="G611" s="34">
        <v>4.1965963899999998</v>
      </c>
      <c r="H611" s="34">
        <v>4.2129858225754901</v>
      </c>
      <c r="J611">
        <f t="shared" si="119"/>
        <v>0.16516821000000004</v>
      </c>
      <c r="K611">
        <f t="shared" si="121"/>
        <v>0.19659638999999984</v>
      </c>
      <c r="L611">
        <f t="shared" si="122"/>
        <v>0.21298582257549015</v>
      </c>
      <c r="N611" s="51">
        <f t="shared" si="116"/>
        <v>4.1292052500000009E-2</v>
      </c>
      <c r="O611" s="51">
        <f t="shared" si="117"/>
        <v>4.9149097499999961E-2</v>
      </c>
      <c r="P611" s="51">
        <f t="shared" si="118"/>
        <v>5.3246455643872537E-2</v>
      </c>
    </row>
    <row r="612" spans="1:16" ht="19" x14ac:dyDescent="0.25">
      <c r="A612">
        <v>1.25</v>
      </c>
      <c r="C612">
        <v>11</v>
      </c>
      <c r="D612">
        <f t="shared" si="120"/>
        <v>0.53300124533001236</v>
      </c>
      <c r="E612">
        <v>4.1095890410958908</v>
      </c>
      <c r="F612" s="34">
        <v>4.2389987900000001</v>
      </c>
      <c r="G612" s="34">
        <v>4.2714751700000004</v>
      </c>
      <c r="H612" s="34">
        <v>4.2965669693399802</v>
      </c>
      <c r="J612">
        <f t="shared" si="119"/>
        <v>0.12940974890410928</v>
      </c>
      <c r="K612">
        <f t="shared" si="121"/>
        <v>0.16188612890410958</v>
      </c>
      <c r="L612">
        <f t="shared" si="122"/>
        <v>0.18697792824408932</v>
      </c>
      <c r="N612" s="51">
        <f t="shared" si="116"/>
        <v>3.1489705566666588E-2</v>
      </c>
      <c r="O612" s="51">
        <f t="shared" si="117"/>
        <v>3.9392291366666658E-2</v>
      </c>
      <c r="P612" s="51">
        <f t="shared" si="118"/>
        <v>4.5497962539395066E-2</v>
      </c>
    </row>
    <row r="613" spans="1:16" x14ac:dyDescent="0.2">
      <c r="A613">
        <v>1.5</v>
      </c>
      <c r="C613">
        <v>11</v>
      </c>
      <c r="D613">
        <f t="shared" si="120"/>
        <v>1</v>
      </c>
      <c r="E613">
        <v>0</v>
      </c>
      <c r="F613">
        <v>0</v>
      </c>
      <c r="G613">
        <v>0</v>
      </c>
      <c r="H613">
        <v>0</v>
      </c>
      <c r="J613">
        <f t="shared" si="119"/>
        <v>0</v>
      </c>
      <c r="K613">
        <f t="shared" si="121"/>
        <v>0</v>
      </c>
      <c r="L613">
        <f t="shared" si="122"/>
        <v>0</v>
      </c>
    </row>
    <row r="614" spans="1:16" ht="19" x14ac:dyDescent="0.25">
      <c r="A614">
        <v>1.5</v>
      </c>
      <c r="C614">
        <v>11</v>
      </c>
      <c r="D614">
        <f t="shared" si="120"/>
        <v>0.79797979797979801</v>
      </c>
      <c r="E614">
        <v>1.4814814814814816</v>
      </c>
      <c r="F614" s="34">
        <v>1.7369726999999999</v>
      </c>
      <c r="G614" s="34">
        <v>1.68675061</v>
      </c>
      <c r="H614" s="34">
        <v>1.72151686925062</v>
      </c>
      <c r="J614">
        <f t="shared" si="119"/>
        <v>0.2554912185185183</v>
      </c>
      <c r="K614">
        <f t="shared" si="121"/>
        <v>0.20526912851851842</v>
      </c>
      <c r="L614">
        <f t="shared" si="122"/>
        <v>0.24003538776913835</v>
      </c>
      <c r="N614" s="51">
        <f t="shared" si="116"/>
        <v>0.17245657249999985</v>
      </c>
      <c r="O614" s="51">
        <f t="shared" si="117"/>
        <v>0.13855666174999992</v>
      </c>
      <c r="P614" s="51">
        <f t="shared" si="118"/>
        <v>0.16202388674416837</v>
      </c>
    </row>
    <row r="615" spans="1:16" ht="19" x14ac:dyDescent="0.25">
      <c r="A615">
        <v>1.5</v>
      </c>
      <c r="C615">
        <v>11</v>
      </c>
      <c r="D615">
        <f t="shared" si="120"/>
        <v>0.72727272727272729</v>
      </c>
      <c r="E615">
        <v>2</v>
      </c>
      <c r="F615" s="34">
        <v>2.14690154</v>
      </c>
      <c r="G615" s="34">
        <v>2.1066637799999999</v>
      </c>
      <c r="H615" s="34">
        <v>2.11836472266637</v>
      </c>
      <c r="J615">
        <f t="shared" si="119"/>
        <v>0.14690154</v>
      </c>
      <c r="K615">
        <f t="shared" si="121"/>
        <v>0.10666377999999987</v>
      </c>
      <c r="L615">
        <f t="shared" si="122"/>
        <v>0.11836472266636999</v>
      </c>
      <c r="N615" s="51">
        <f t="shared" si="116"/>
        <v>7.3450769999999999E-2</v>
      </c>
      <c r="O615" s="51">
        <f t="shared" si="117"/>
        <v>5.3331889999999937E-2</v>
      </c>
      <c r="P615" s="51">
        <f t="shared" si="118"/>
        <v>5.9182361333184996E-2</v>
      </c>
    </row>
    <row r="616" spans="1:16" ht="19" x14ac:dyDescent="0.25">
      <c r="A616">
        <v>1.5</v>
      </c>
      <c r="C616">
        <v>11</v>
      </c>
      <c r="D616">
        <f t="shared" si="120"/>
        <v>0.67914438502673802</v>
      </c>
      <c r="E616">
        <v>2.3529411764705883</v>
      </c>
      <c r="F616" s="34">
        <v>2.43413134</v>
      </c>
      <c r="G616" s="34">
        <v>2.4061692799999999</v>
      </c>
      <c r="H616" s="34">
        <v>2.4019808525777302</v>
      </c>
      <c r="J616">
        <f t="shared" si="119"/>
        <v>8.1190163529411663E-2</v>
      </c>
      <c r="K616">
        <f t="shared" si="121"/>
        <v>5.3228103529411541E-2</v>
      </c>
      <c r="L616">
        <f t="shared" si="122"/>
        <v>4.9039676107141883E-2</v>
      </c>
      <c r="N616" s="51">
        <f t="shared" si="116"/>
        <v>3.4505819499999958E-2</v>
      </c>
      <c r="O616" s="51">
        <f t="shared" si="117"/>
        <v>2.2621943999999904E-2</v>
      </c>
      <c r="P616" s="51">
        <f t="shared" si="118"/>
        <v>2.0841862345535301E-2</v>
      </c>
    </row>
    <row r="617" spans="1:16" ht="19" x14ac:dyDescent="0.25">
      <c r="A617">
        <v>1.5</v>
      </c>
      <c r="C617">
        <v>11</v>
      </c>
      <c r="D617">
        <f t="shared" si="120"/>
        <v>0.6314496314496314</v>
      </c>
      <c r="E617">
        <v>2.7027027027027026</v>
      </c>
      <c r="F617" s="34">
        <v>2.6465798</v>
      </c>
      <c r="G617" s="34">
        <v>2.63056234</v>
      </c>
      <c r="H617" s="34">
        <v>2.6171675225573998</v>
      </c>
      <c r="J617">
        <f t="shared" si="119"/>
        <v>5.6122902702702593E-2</v>
      </c>
      <c r="K617">
        <f t="shared" si="121"/>
        <v>7.2140362702702632E-2</v>
      </c>
      <c r="L617">
        <f t="shared" si="122"/>
        <v>8.5535180145302814E-2</v>
      </c>
      <c r="N617" s="51">
        <f t="shared" si="116"/>
        <v>-2.0765473999999961E-2</v>
      </c>
      <c r="O617" s="51">
        <f t="shared" si="117"/>
        <v>-2.6691934199999975E-2</v>
      </c>
      <c r="P617" s="51">
        <f t="shared" si="118"/>
        <v>-3.1648016653762039E-2</v>
      </c>
    </row>
    <row r="618" spans="1:16" ht="19" x14ac:dyDescent="0.25">
      <c r="A618">
        <v>1.5</v>
      </c>
      <c r="C618">
        <v>11</v>
      </c>
      <c r="D618">
        <f t="shared" si="120"/>
        <v>0.59090909090909094</v>
      </c>
      <c r="E618">
        <v>3</v>
      </c>
      <c r="F618" s="34">
        <v>2.8100874899999999</v>
      </c>
      <c r="G618" s="34">
        <v>2.8049505799999999</v>
      </c>
      <c r="H618" s="34">
        <v>2.7873470376357901</v>
      </c>
      <c r="J618">
        <f t="shared" si="119"/>
        <v>0.18991251000000009</v>
      </c>
      <c r="K618">
        <f t="shared" si="121"/>
        <v>0.19504942000000014</v>
      </c>
      <c r="L618">
        <f t="shared" si="122"/>
        <v>0.21265296236420994</v>
      </c>
      <c r="N618" s="51">
        <f t="shared" si="116"/>
        <v>-6.3304170000000035E-2</v>
      </c>
      <c r="O618" s="51">
        <f t="shared" si="117"/>
        <v>-6.501647333333338E-2</v>
      </c>
      <c r="P618" s="51">
        <f t="shared" si="118"/>
        <v>-7.0884320788069985E-2</v>
      </c>
    </row>
    <row r="619" spans="1:16" ht="19" x14ac:dyDescent="0.25">
      <c r="A619">
        <v>1.5</v>
      </c>
      <c r="C619">
        <v>11</v>
      </c>
      <c r="D619">
        <f t="shared" si="120"/>
        <v>0.57575757575757569</v>
      </c>
      <c r="E619">
        <v>3.1111111111111112</v>
      </c>
      <c r="F619" s="34">
        <v>2.9398190899999999</v>
      </c>
      <c r="G619" s="34">
        <v>2.9443732599999999</v>
      </c>
      <c r="H619" s="34">
        <v>2.92598740281578</v>
      </c>
      <c r="J619">
        <f t="shared" si="119"/>
        <v>0.1712920211111113</v>
      </c>
      <c r="K619">
        <f t="shared" si="121"/>
        <v>0.16673785111111128</v>
      </c>
      <c r="L619">
        <f t="shared" si="122"/>
        <v>0.1851237082953312</v>
      </c>
      <c r="N619" s="51">
        <f t="shared" si="116"/>
        <v>-5.5058149642857206E-2</v>
      </c>
      <c r="O619" s="51">
        <f t="shared" si="117"/>
        <v>-5.3594309285714341E-2</v>
      </c>
      <c r="P619" s="51">
        <f t="shared" si="118"/>
        <v>-5.9504049094927888E-2</v>
      </c>
    </row>
    <row r="620" spans="1:16" ht="19" x14ac:dyDescent="0.25">
      <c r="A620">
        <v>1.5</v>
      </c>
      <c r="C620">
        <v>11</v>
      </c>
      <c r="D620">
        <f t="shared" si="120"/>
        <v>0.5636363636363636</v>
      </c>
      <c r="E620">
        <v>3.2</v>
      </c>
      <c r="F620" s="34">
        <v>3.0452606000000002</v>
      </c>
      <c r="G620" s="34">
        <v>3.0583882899999999</v>
      </c>
      <c r="H620" s="34">
        <v>3.0416250974516101</v>
      </c>
      <c r="J620">
        <f t="shared" si="119"/>
        <v>0.15473939999999997</v>
      </c>
      <c r="K620">
        <f t="shared" si="121"/>
        <v>0.14161171000000028</v>
      </c>
      <c r="L620">
        <f t="shared" si="122"/>
        <v>0.15837490254839004</v>
      </c>
      <c r="N620" s="51">
        <f t="shared" si="116"/>
        <v>-4.8356062499999991E-2</v>
      </c>
      <c r="O620" s="51">
        <f t="shared" si="117"/>
        <v>-4.4253659375000087E-2</v>
      </c>
      <c r="P620" s="51">
        <f t="shared" si="118"/>
        <v>-4.9492157046371887E-2</v>
      </c>
    </row>
    <row r="621" spans="1:16" ht="19" x14ac:dyDescent="0.25">
      <c r="A621">
        <v>1.5</v>
      </c>
      <c r="C621">
        <v>11</v>
      </c>
      <c r="D621">
        <f t="shared" si="120"/>
        <v>0.56168831168831168</v>
      </c>
      <c r="E621">
        <v>3.214285714285714</v>
      </c>
      <c r="F621" s="34">
        <v>3.1326499399999999</v>
      </c>
      <c r="G621" s="34">
        <v>3.1533609199999999</v>
      </c>
      <c r="H621" s="34">
        <v>3.1398930320106202</v>
      </c>
      <c r="J621">
        <f t="shared" si="119"/>
        <v>8.1635774285714113E-2</v>
      </c>
      <c r="K621">
        <f t="shared" si="121"/>
        <v>6.0924794285714068E-2</v>
      </c>
      <c r="L621">
        <f t="shared" si="122"/>
        <v>7.4392682275093769E-2</v>
      </c>
      <c r="N621" s="51">
        <f t="shared" si="116"/>
        <v>-2.5397796444444395E-2</v>
      </c>
      <c r="O621" s="51">
        <f t="shared" si="117"/>
        <v>-1.8954380444444377E-2</v>
      </c>
      <c r="P621" s="51">
        <f t="shared" si="118"/>
        <v>-2.3144390041140286E-2</v>
      </c>
    </row>
    <row r="622" spans="1:16" ht="19" x14ac:dyDescent="0.25">
      <c r="A622">
        <v>1.5</v>
      </c>
      <c r="C622">
        <v>11</v>
      </c>
      <c r="D622">
        <f t="shared" si="120"/>
        <v>0.5529061102831595</v>
      </c>
      <c r="E622">
        <v>3.278688524590164</v>
      </c>
      <c r="F622" s="34">
        <v>3.20625749</v>
      </c>
      <c r="G622" s="34">
        <v>3.2336940599999999</v>
      </c>
      <c r="H622" s="34">
        <v>3.22460493168726</v>
      </c>
      <c r="J622">
        <f t="shared" si="119"/>
        <v>7.2431034590163978E-2</v>
      </c>
      <c r="K622">
        <f t="shared" si="121"/>
        <v>4.4994464590164096E-2</v>
      </c>
      <c r="L622">
        <f t="shared" si="122"/>
        <v>5.4083592902903987E-2</v>
      </c>
      <c r="N622" s="51">
        <f t="shared" si="116"/>
        <v>-2.2091465550000012E-2</v>
      </c>
      <c r="O622" s="51">
        <f t="shared" si="117"/>
        <v>-1.3723311700000049E-2</v>
      </c>
      <c r="P622" s="51">
        <f t="shared" si="118"/>
        <v>-1.6495495835385714E-2</v>
      </c>
    </row>
    <row r="623" spans="1:16" ht="19" x14ac:dyDescent="0.25">
      <c r="A623">
        <v>1.5</v>
      </c>
      <c r="C623">
        <v>11</v>
      </c>
      <c r="D623">
        <f t="shared" si="120"/>
        <v>0.54545454545454541</v>
      </c>
      <c r="E623">
        <v>3.3333333333333335</v>
      </c>
      <c r="F623" s="34">
        <v>3.2691051600000001</v>
      </c>
      <c r="G623" s="34">
        <v>3.3025303899999998</v>
      </c>
      <c r="H623" s="34">
        <v>3.2985629070073901</v>
      </c>
      <c r="J623">
        <f t="shared" si="119"/>
        <v>6.4228173333333416E-2</v>
      </c>
      <c r="K623">
        <f t="shared" si="121"/>
        <v>3.0802943333333666E-2</v>
      </c>
      <c r="L623">
        <f t="shared" si="122"/>
        <v>3.4770426325943404E-2</v>
      </c>
      <c r="N623" s="51">
        <f t="shared" si="116"/>
        <v>-1.9268452000000023E-2</v>
      </c>
      <c r="O623" s="51">
        <f t="shared" si="117"/>
        <v>-9.240883000000099E-3</v>
      </c>
      <c r="P623" s="51">
        <f t="shared" si="118"/>
        <v>-1.0431127897783022E-2</v>
      </c>
    </row>
    <row r="624" spans="1:16" ht="19" x14ac:dyDescent="0.25">
      <c r="A624">
        <v>1.5</v>
      </c>
      <c r="C624">
        <v>11</v>
      </c>
      <c r="D624">
        <f t="shared" si="120"/>
        <v>0.54545454545454541</v>
      </c>
      <c r="E624">
        <v>3.3333333333333335</v>
      </c>
      <c r="F624" s="34">
        <v>3.3233915600000001</v>
      </c>
      <c r="G624" s="34">
        <v>3.36217313</v>
      </c>
      <c r="H624" s="34">
        <v>3.3638261331383799</v>
      </c>
      <c r="J624">
        <f t="shared" si="119"/>
        <v>9.941773333333348E-3</v>
      </c>
      <c r="K624">
        <f t="shared" si="121"/>
        <v>2.8839796666666473E-2</v>
      </c>
      <c r="L624">
        <f t="shared" si="122"/>
        <v>3.0492799805046378E-2</v>
      </c>
      <c r="N624" s="51">
        <f t="shared" si="116"/>
        <v>-2.9825320000000043E-3</v>
      </c>
      <c r="O624" s="51">
        <f t="shared" si="117"/>
        <v>8.6519389999999419E-3</v>
      </c>
      <c r="P624" s="51">
        <f t="shared" si="118"/>
        <v>9.1478399415139133E-3</v>
      </c>
    </row>
    <row r="625" spans="1:16" ht="19" x14ac:dyDescent="0.25">
      <c r="A625">
        <v>1.5</v>
      </c>
      <c r="C625">
        <v>11</v>
      </c>
      <c r="D625">
        <f t="shared" si="120"/>
        <v>0.54545454545454541</v>
      </c>
      <c r="E625">
        <v>3.3333333333333335</v>
      </c>
      <c r="F625" s="34">
        <v>3.3707544999999999</v>
      </c>
      <c r="G625" s="34">
        <v>3.41434879</v>
      </c>
      <c r="H625" s="34">
        <v>3.42189620037077</v>
      </c>
      <c r="J625">
        <f t="shared" si="119"/>
        <v>3.7421166666666394E-2</v>
      </c>
      <c r="K625">
        <f t="shared" si="121"/>
        <v>8.1015456666666541E-2</v>
      </c>
      <c r="L625">
        <f t="shared" si="122"/>
        <v>8.8562867037436543E-2</v>
      </c>
      <c r="N625" s="51">
        <f t="shared" si="116"/>
        <v>1.1226349999999918E-2</v>
      </c>
      <c r="O625" s="51">
        <f t="shared" si="117"/>
        <v>2.4304636999999962E-2</v>
      </c>
      <c r="P625" s="51">
        <f t="shared" si="118"/>
        <v>2.6568860111230962E-2</v>
      </c>
    </row>
    <row r="626" spans="1:16" ht="19" x14ac:dyDescent="0.25">
      <c r="A626">
        <v>1.5</v>
      </c>
      <c r="C626">
        <v>11</v>
      </c>
      <c r="D626">
        <f t="shared" si="120"/>
        <v>0.54545454545454541</v>
      </c>
      <c r="E626">
        <v>3.3333333333333335</v>
      </c>
      <c r="F626" s="34">
        <v>3.4124390600000001</v>
      </c>
      <c r="G626" s="34">
        <v>3.46037705</v>
      </c>
      <c r="H626" s="34">
        <v>3.4739809043151499</v>
      </c>
      <c r="J626">
        <f t="shared" si="119"/>
        <v>7.9105726666666598E-2</v>
      </c>
      <c r="K626">
        <f t="shared" si="121"/>
        <v>0.12704371666666647</v>
      </c>
      <c r="L626">
        <f t="shared" si="122"/>
        <v>0.14064757098181646</v>
      </c>
      <c r="N626" s="51">
        <f t="shared" si="116"/>
        <v>2.3731717999999978E-2</v>
      </c>
      <c r="O626" s="51">
        <f t="shared" si="117"/>
        <v>3.8113114999999941E-2</v>
      </c>
      <c r="P626" s="51">
        <f t="shared" si="118"/>
        <v>4.2194271294544936E-2</v>
      </c>
    </row>
    <row r="627" spans="1:16" ht="19" x14ac:dyDescent="0.25">
      <c r="A627">
        <v>1.5</v>
      </c>
      <c r="C627">
        <v>11</v>
      </c>
      <c r="D627">
        <f t="shared" si="120"/>
        <v>0.54545454545454541</v>
      </c>
      <c r="E627">
        <v>3.3333333333333335</v>
      </c>
      <c r="F627" s="34">
        <v>3.44940867</v>
      </c>
      <c r="G627" s="34">
        <v>3.5012839100000002</v>
      </c>
      <c r="H627" s="34">
        <v>3.5210248847450298</v>
      </c>
      <c r="J627">
        <f t="shared" si="119"/>
        <v>0.11607533666666647</v>
      </c>
      <c r="K627">
        <f t="shared" si="121"/>
        <v>0.16795057666666668</v>
      </c>
      <c r="L627">
        <f t="shared" si="122"/>
        <v>0.18769155141169636</v>
      </c>
      <c r="N627" s="51">
        <f t="shared" si="116"/>
        <v>3.4822600999999939E-2</v>
      </c>
      <c r="O627" s="51">
        <f t="shared" si="117"/>
        <v>5.0385173000000005E-2</v>
      </c>
      <c r="P627" s="51">
        <f t="shared" si="118"/>
        <v>5.6307465423508903E-2</v>
      </c>
    </row>
    <row r="628" spans="1:16" x14ac:dyDescent="0.2">
      <c r="A628">
        <v>1.75</v>
      </c>
      <c r="C628">
        <v>11</v>
      </c>
      <c r="D628">
        <f t="shared" si="120"/>
        <v>1</v>
      </c>
      <c r="E628">
        <v>0</v>
      </c>
      <c r="F628">
        <v>0</v>
      </c>
      <c r="G628">
        <v>0</v>
      </c>
      <c r="H628">
        <v>0</v>
      </c>
      <c r="J628">
        <f t="shared" si="119"/>
        <v>0</v>
      </c>
      <c r="K628">
        <f t="shared" si="121"/>
        <v>0</v>
      </c>
      <c r="L628">
        <f t="shared" si="122"/>
        <v>0</v>
      </c>
    </row>
    <row r="629" spans="1:16" ht="19" x14ac:dyDescent="0.25">
      <c r="A629">
        <v>1.75</v>
      </c>
      <c r="C629">
        <v>11</v>
      </c>
      <c r="D629">
        <f t="shared" si="120"/>
        <v>0.76430976430976427</v>
      </c>
      <c r="E629">
        <v>1.4814814814814816</v>
      </c>
      <c r="F629" s="34">
        <v>1.7699115000000001</v>
      </c>
      <c r="G629" s="34">
        <v>1.70738711</v>
      </c>
      <c r="H629" s="34">
        <v>1.7407238080927601</v>
      </c>
      <c r="J629">
        <f t="shared" si="119"/>
        <v>0.28843001851851846</v>
      </c>
      <c r="K629">
        <f t="shared" si="121"/>
        <v>0.22590562851851836</v>
      </c>
      <c r="L629">
        <f t="shared" si="122"/>
        <v>0.25924232661127844</v>
      </c>
      <c r="N629" s="51">
        <f t="shared" si="116"/>
        <v>0.19469026249999993</v>
      </c>
      <c r="O629" s="51">
        <f t="shared" si="117"/>
        <v>0.15248629924999987</v>
      </c>
      <c r="P629" s="51">
        <f t="shared" si="118"/>
        <v>0.17498857046261293</v>
      </c>
    </row>
    <row r="630" spans="1:16" ht="19" x14ac:dyDescent="0.25">
      <c r="A630">
        <v>1.75</v>
      </c>
      <c r="C630">
        <v>11</v>
      </c>
      <c r="D630">
        <f t="shared" si="120"/>
        <v>0.68181818181818177</v>
      </c>
      <c r="E630">
        <v>2</v>
      </c>
      <c r="F630" s="34">
        <v>2.1103896099999999</v>
      </c>
      <c r="G630" s="34">
        <v>2.0628087900000001</v>
      </c>
      <c r="H630" s="34">
        <v>2.0708814013576999</v>
      </c>
      <c r="J630">
        <f t="shared" si="119"/>
        <v>0.11038960999999992</v>
      </c>
      <c r="K630">
        <f t="shared" si="121"/>
        <v>6.2808790000000059E-2</v>
      </c>
      <c r="L630">
        <f t="shared" si="122"/>
        <v>7.0881401357699936E-2</v>
      </c>
      <c r="N630" s="51">
        <f t="shared" si="116"/>
        <v>5.5194804999999958E-2</v>
      </c>
      <c r="O630" s="51">
        <f t="shared" si="117"/>
        <v>3.1404395000000029E-2</v>
      </c>
      <c r="P630" s="51">
        <f t="shared" si="118"/>
        <v>3.5440700678849968E-2</v>
      </c>
    </row>
    <row r="631" spans="1:16" ht="19" x14ac:dyDescent="0.25">
      <c r="A631">
        <v>1.75</v>
      </c>
      <c r="C631">
        <v>11</v>
      </c>
      <c r="D631">
        <f t="shared" si="120"/>
        <v>0.62566844919786091</v>
      </c>
      <c r="E631">
        <v>2.3529411764705883</v>
      </c>
      <c r="F631" s="34">
        <v>2.3349797900000002</v>
      </c>
      <c r="G631" s="34">
        <v>2.30245655</v>
      </c>
      <c r="H631" s="34">
        <v>2.29578678901796</v>
      </c>
      <c r="J631">
        <f t="shared" si="119"/>
        <v>1.7961386470588092E-2</v>
      </c>
      <c r="K631">
        <f t="shared" si="121"/>
        <v>5.0484626470588267E-2</v>
      </c>
      <c r="L631">
        <f t="shared" si="122"/>
        <v>5.7154387452628352E-2</v>
      </c>
      <c r="N631" s="51">
        <f t="shared" si="116"/>
        <v>-7.6335892499999388E-3</v>
      </c>
      <c r="O631" s="51">
        <f t="shared" si="117"/>
        <v>-2.1455966250000014E-2</v>
      </c>
      <c r="P631" s="51">
        <f t="shared" si="118"/>
        <v>-2.4290614667367049E-2</v>
      </c>
    </row>
    <row r="632" spans="1:16" ht="19" x14ac:dyDescent="0.25">
      <c r="A632">
        <v>1.75</v>
      </c>
      <c r="C632">
        <v>11</v>
      </c>
      <c r="D632">
        <f t="shared" si="120"/>
        <v>0.57002457002456997</v>
      </c>
      <c r="E632">
        <v>2.7027027027027026</v>
      </c>
      <c r="F632" s="34">
        <v>2.4942440499999998</v>
      </c>
      <c r="G632" s="34">
        <v>2.47497539</v>
      </c>
      <c r="H632" s="34">
        <v>2.4609570968391301</v>
      </c>
      <c r="J632">
        <f t="shared" si="119"/>
        <v>0.20845865270270281</v>
      </c>
      <c r="K632">
        <f t="shared" si="121"/>
        <v>0.22772731270270263</v>
      </c>
      <c r="L632">
        <f t="shared" si="122"/>
        <v>0.24174560586357252</v>
      </c>
      <c r="N632" s="51">
        <f t="shared" si="116"/>
        <v>-7.7129701500000036E-2</v>
      </c>
      <c r="O632" s="51">
        <f t="shared" si="117"/>
        <v>-8.4259105699999975E-2</v>
      </c>
      <c r="P632" s="51">
        <f t="shared" si="118"/>
        <v>-8.9445874169521836E-2</v>
      </c>
    </row>
    <row r="633" spans="1:16" ht="19" x14ac:dyDescent="0.25">
      <c r="A633">
        <v>1.75</v>
      </c>
      <c r="C633">
        <v>11</v>
      </c>
      <c r="D633">
        <f t="shared" si="120"/>
        <v>0.5757575757575758</v>
      </c>
      <c r="E633">
        <v>2.6666666666666665</v>
      </c>
      <c r="F633" s="34">
        <v>2.61306533</v>
      </c>
      <c r="G633" s="34">
        <v>2.6051059300000001</v>
      </c>
      <c r="H633" s="34">
        <v>2.5884852423189102</v>
      </c>
      <c r="J633">
        <f t="shared" si="119"/>
        <v>5.3601336666666555E-2</v>
      </c>
      <c r="K633">
        <f t="shared" si="121"/>
        <v>6.1560736666666394E-2</v>
      </c>
      <c r="L633">
        <f t="shared" si="122"/>
        <v>7.8181424347756323E-2</v>
      </c>
      <c r="N633" s="51">
        <f t="shared" si="116"/>
        <v>-2.0100501249999958E-2</v>
      </c>
      <c r="O633" s="51">
        <f t="shared" si="117"/>
        <v>-2.3085276249999898E-2</v>
      </c>
      <c r="P633" s="51">
        <f t="shared" si="118"/>
        <v>-2.9318034130408621E-2</v>
      </c>
    </row>
    <row r="634" spans="1:16" ht="19" x14ac:dyDescent="0.25">
      <c r="A634">
        <v>1.75</v>
      </c>
      <c r="C634">
        <v>11</v>
      </c>
      <c r="D634">
        <f t="shared" si="120"/>
        <v>0.55454545454545456</v>
      </c>
      <c r="E634">
        <v>2.8000000000000003</v>
      </c>
      <c r="F634" s="34">
        <v>2.7051129600000001</v>
      </c>
      <c r="G634" s="34">
        <v>2.7067612799999998</v>
      </c>
      <c r="H634" s="34">
        <v>2.6904597403634098</v>
      </c>
      <c r="J634">
        <f t="shared" si="119"/>
        <v>9.4887040000000145E-2</v>
      </c>
      <c r="K634">
        <f t="shared" si="121"/>
        <v>9.3238720000000441E-2</v>
      </c>
      <c r="L634">
        <f t="shared" si="122"/>
        <v>0.10954025963659042</v>
      </c>
      <c r="N634" s="51">
        <f t="shared" ref="N634:N657" si="123">(F634-$E634)/$E634</f>
        <v>-3.3888228571428619E-2</v>
      </c>
      <c r="O634" s="51">
        <f t="shared" ref="O634:O657" si="124">(G634-$E634)/$E634</f>
        <v>-3.3299542857143011E-2</v>
      </c>
      <c r="P634" s="51">
        <f t="shared" ref="P634:P657" si="125">(H634-$E634)/$E634</f>
        <v>-3.912152129878229E-2</v>
      </c>
    </row>
    <row r="635" spans="1:16" ht="19" x14ac:dyDescent="0.25">
      <c r="A635">
        <v>1.75</v>
      </c>
      <c r="C635">
        <v>11</v>
      </c>
      <c r="D635">
        <f t="shared" si="120"/>
        <v>0.54545454545454541</v>
      </c>
      <c r="E635">
        <v>2.8571428571428572</v>
      </c>
      <c r="F635" s="34">
        <v>2.7785199</v>
      </c>
      <c r="G635" s="34">
        <v>2.7883661200000001</v>
      </c>
      <c r="H635" s="34">
        <v>2.7742428090518101</v>
      </c>
      <c r="J635">
        <f t="shared" si="119"/>
        <v>7.8622957142857164E-2</v>
      </c>
      <c r="K635">
        <f t="shared" si="121"/>
        <v>6.8776737142857147E-2</v>
      </c>
      <c r="L635">
        <f t="shared" si="122"/>
        <v>8.2900048091047118E-2</v>
      </c>
      <c r="N635" s="51">
        <f t="shared" si="123"/>
        <v>-2.7518035000000007E-2</v>
      </c>
      <c r="O635" s="51">
        <f t="shared" si="124"/>
        <v>-2.4071858000000002E-2</v>
      </c>
      <c r="P635" s="51">
        <f t="shared" si="125"/>
        <v>-2.901501683186649E-2</v>
      </c>
    </row>
    <row r="636" spans="1:16" ht="19" x14ac:dyDescent="0.25">
      <c r="A636">
        <v>1.75</v>
      </c>
      <c r="C636">
        <v>11</v>
      </c>
      <c r="D636">
        <f t="shared" si="120"/>
        <v>0.53812316715542519</v>
      </c>
      <c r="E636">
        <v>2.903225806451613</v>
      </c>
      <c r="F636" s="34">
        <v>2.8384279499999998</v>
      </c>
      <c r="G636" s="34">
        <v>2.8553200900000002</v>
      </c>
      <c r="H636" s="34">
        <v>2.8445526755966801</v>
      </c>
      <c r="J636">
        <f t="shared" si="119"/>
        <v>6.4797856451613178E-2</v>
      </c>
      <c r="K636">
        <f t="shared" si="121"/>
        <v>4.790571645161279E-2</v>
      </c>
      <c r="L636">
        <f t="shared" si="122"/>
        <v>5.8673130854932865E-2</v>
      </c>
      <c r="N636" s="51">
        <f t="shared" si="123"/>
        <v>-2.231926166666676E-2</v>
      </c>
      <c r="O636" s="51">
        <f t="shared" si="124"/>
        <v>-1.6500857888888849E-2</v>
      </c>
      <c r="P636" s="51">
        <f t="shared" si="125"/>
        <v>-2.0209633961143541E-2</v>
      </c>
    </row>
    <row r="637" spans="1:16" ht="19" x14ac:dyDescent="0.25">
      <c r="A637">
        <v>1.75</v>
      </c>
      <c r="C637">
        <v>11</v>
      </c>
      <c r="D637">
        <f t="shared" si="120"/>
        <v>0.53886693017127796</v>
      </c>
      <c r="E637">
        <v>2.8985507246376812</v>
      </c>
      <c r="F637" s="34">
        <v>2.8882470599999999</v>
      </c>
      <c r="G637" s="34">
        <v>2.9112436800000001</v>
      </c>
      <c r="H637" s="34">
        <v>2.90451806176018</v>
      </c>
      <c r="J637">
        <f t="shared" si="119"/>
        <v>1.0303664637681287E-2</v>
      </c>
      <c r="K637">
        <f t="shared" si="121"/>
        <v>1.2692955362318958E-2</v>
      </c>
      <c r="L637">
        <f t="shared" si="122"/>
        <v>5.9673371224988614E-3</v>
      </c>
      <c r="N637" s="51">
        <f t="shared" si="123"/>
        <v>-3.5547643000000441E-3</v>
      </c>
      <c r="O637" s="51">
        <f t="shared" si="124"/>
        <v>4.3790696000000403E-3</v>
      </c>
      <c r="P637" s="51">
        <f t="shared" si="125"/>
        <v>2.0587313072621071E-3</v>
      </c>
    </row>
    <row r="638" spans="1:16" ht="19" x14ac:dyDescent="0.25">
      <c r="A638">
        <v>1.75</v>
      </c>
      <c r="C638">
        <v>11</v>
      </c>
      <c r="D638">
        <f t="shared" si="120"/>
        <v>0.53333333333333333</v>
      </c>
      <c r="E638">
        <v>2.9333333333333331</v>
      </c>
      <c r="F638" s="34">
        <v>2.9303278700000002</v>
      </c>
      <c r="G638" s="34">
        <v>2.95865526</v>
      </c>
      <c r="H638" s="34">
        <v>2.9563867452366202</v>
      </c>
      <c r="J638">
        <f t="shared" si="119"/>
        <v>3.0054633333329583E-3</v>
      </c>
      <c r="K638">
        <f t="shared" si="121"/>
        <v>2.5321926666666883E-2</v>
      </c>
      <c r="L638">
        <f t="shared" si="122"/>
        <v>2.3053411903287024E-2</v>
      </c>
      <c r="N638" s="51">
        <f t="shared" si="123"/>
        <v>-1.0245897727271449E-3</v>
      </c>
      <c r="O638" s="51">
        <f t="shared" si="124"/>
        <v>8.6324750000000752E-3</v>
      </c>
      <c r="P638" s="51">
        <f t="shared" si="125"/>
        <v>7.8591176943023956E-3</v>
      </c>
    </row>
    <row r="639" spans="1:16" ht="19" x14ac:dyDescent="0.25">
      <c r="A639">
        <v>1.75</v>
      </c>
      <c r="C639">
        <v>11</v>
      </c>
      <c r="D639">
        <f t="shared" si="120"/>
        <v>0.52861952861952866</v>
      </c>
      <c r="E639">
        <v>2.9629629629629628</v>
      </c>
      <c r="F639" s="34">
        <v>2.9663434099999999</v>
      </c>
      <c r="G639" s="34">
        <v>2.9993607799999999</v>
      </c>
      <c r="H639" s="34">
        <v>3.0017840574480998</v>
      </c>
      <c r="J639">
        <f t="shared" si="119"/>
        <v>3.3804470370371043E-3</v>
      </c>
      <c r="K639">
        <f t="shared" si="121"/>
        <v>3.639781703703715E-2</v>
      </c>
      <c r="L639">
        <f t="shared" si="122"/>
        <v>3.8821094485137042E-2</v>
      </c>
      <c r="N639" s="51">
        <f t="shared" si="123"/>
        <v>1.1409008750000228E-3</v>
      </c>
      <c r="O639" s="51">
        <f t="shared" si="124"/>
        <v>1.2284263250000038E-2</v>
      </c>
      <c r="P639" s="51">
        <f t="shared" si="125"/>
        <v>1.3102119388733752E-2</v>
      </c>
    </row>
    <row r="640" spans="1:16" ht="19" x14ac:dyDescent="0.25">
      <c r="A640">
        <v>1.75</v>
      </c>
      <c r="C640">
        <v>11</v>
      </c>
      <c r="D640">
        <f t="shared" si="120"/>
        <v>0.51902748414376321</v>
      </c>
      <c r="E640">
        <v>3.0232558139534884</v>
      </c>
      <c r="F640" s="34">
        <v>2.9975168499999998</v>
      </c>
      <c r="G640" s="34">
        <v>3.0346890599999998</v>
      </c>
      <c r="H640" s="34">
        <v>3.0418834193404498</v>
      </c>
      <c r="J640">
        <f t="shared" si="119"/>
        <v>2.5738963953488625E-2</v>
      </c>
      <c r="K640">
        <f t="shared" si="121"/>
        <v>1.1433246046511414E-2</v>
      </c>
      <c r="L640">
        <f t="shared" si="122"/>
        <v>1.8627605386961399E-2</v>
      </c>
      <c r="N640" s="51">
        <f t="shared" si="123"/>
        <v>-8.5136573076923915E-3</v>
      </c>
      <c r="O640" s="51">
        <f t="shared" si="124"/>
        <v>3.7817659999999291E-3</v>
      </c>
      <c r="P640" s="51">
        <f t="shared" si="125"/>
        <v>6.1614387049180007E-3</v>
      </c>
    </row>
    <row r="641" spans="1:16" ht="19" x14ac:dyDescent="0.25">
      <c r="A641">
        <v>1.75</v>
      </c>
      <c r="C641">
        <v>11</v>
      </c>
      <c r="D641">
        <f t="shared" si="120"/>
        <v>0.53110047846889952</v>
      </c>
      <c r="E641">
        <v>2.9473684210526314</v>
      </c>
      <c r="F641" s="34">
        <v>3.0247631699999999</v>
      </c>
      <c r="G641" s="34">
        <v>3.0656395999999999</v>
      </c>
      <c r="H641" s="34">
        <v>3.0776132405463801</v>
      </c>
      <c r="J641">
        <f t="shared" si="119"/>
        <v>7.739474894736853E-2</v>
      </c>
      <c r="K641">
        <f t="shared" si="121"/>
        <v>0.11827117894736849</v>
      </c>
      <c r="L641">
        <f t="shared" si="122"/>
        <v>0.13024481949374866</v>
      </c>
      <c r="N641" s="51">
        <f t="shared" si="123"/>
        <v>2.6258932678571469E-2</v>
      </c>
      <c r="O641" s="51">
        <f t="shared" si="124"/>
        <v>4.0127721428571454E-2</v>
      </c>
      <c r="P641" s="51">
        <f t="shared" si="125"/>
        <v>4.4190206613950442E-2</v>
      </c>
    </row>
    <row r="642" spans="1:16" ht="19" x14ac:dyDescent="0.25">
      <c r="A642">
        <v>1.75</v>
      </c>
      <c r="C642">
        <v>11</v>
      </c>
      <c r="D642">
        <f t="shared" si="120"/>
        <v>0.52272727272727271</v>
      </c>
      <c r="E642">
        <v>3</v>
      </c>
      <c r="F642" s="34">
        <v>3.04878049</v>
      </c>
      <c r="G642" s="34">
        <v>3.0929786099999999</v>
      </c>
      <c r="H642" s="34">
        <v>3.1096920288073302</v>
      </c>
      <c r="J642">
        <f t="shared" si="119"/>
        <v>4.8780489999999954E-2</v>
      </c>
      <c r="K642">
        <f t="shared" si="121"/>
        <v>9.2978609999999851E-2</v>
      </c>
      <c r="L642">
        <f t="shared" si="122"/>
        <v>0.1096920288073302</v>
      </c>
      <c r="N642" s="51">
        <f t="shared" si="123"/>
        <v>1.6260163333333317E-2</v>
      </c>
      <c r="O642" s="51">
        <f t="shared" si="124"/>
        <v>3.099286999999995E-2</v>
      </c>
      <c r="P642" s="51">
        <f t="shared" si="125"/>
        <v>3.6564009602443402E-2</v>
      </c>
    </row>
    <row r="643" spans="1:16" x14ac:dyDescent="0.2">
      <c r="A643">
        <v>2</v>
      </c>
      <c r="C643">
        <v>11</v>
      </c>
      <c r="D643">
        <f t="shared" si="120"/>
        <v>1</v>
      </c>
      <c r="E643">
        <v>0</v>
      </c>
      <c r="F643">
        <v>0</v>
      </c>
      <c r="G643">
        <v>0</v>
      </c>
      <c r="H643">
        <v>0</v>
      </c>
      <c r="J643">
        <f t="shared" si="119"/>
        <v>0</v>
      </c>
      <c r="K643">
        <f t="shared" si="121"/>
        <v>0</v>
      </c>
      <c r="L643">
        <f t="shared" si="122"/>
        <v>0</v>
      </c>
      <c r="N643" s="51">
        <v>0</v>
      </c>
      <c r="O643" s="51">
        <v>0</v>
      </c>
      <c r="P643" s="51">
        <v>0</v>
      </c>
    </row>
    <row r="644" spans="1:16" ht="19" x14ac:dyDescent="0.25">
      <c r="A644">
        <v>2</v>
      </c>
      <c r="C644">
        <v>11</v>
      </c>
      <c r="D644">
        <f t="shared" si="120"/>
        <v>0.7492163009404389</v>
      </c>
      <c r="E644">
        <v>1.3793103448275863</v>
      </c>
      <c r="F644" s="34">
        <v>1.6184971100000001</v>
      </c>
      <c r="G644" s="34">
        <v>1.55125695</v>
      </c>
      <c r="H644" s="34">
        <v>1.57909635091914</v>
      </c>
      <c r="J644">
        <f t="shared" si="119"/>
        <v>0.23918676517241377</v>
      </c>
      <c r="K644">
        <f t="shared" si="121"/>
        <v>0.17194660517241367</v>
      </c>
      <c r="L644">
        <f t="shared" si="122"/>
        <v>0.19978600609155373</v>
      </c>
      <c r="N644" s="51">
        <f t="shared" si="123"/>
        <v>0.17341040474999997</v>
      </c>
      <c r="O644" s="51">
        <f t="shared" si="124"/>
        <v>0.1246612887499999</v>
      </c>
      <c r="P644" s="51">
        <f t="shared" si="125"/>
        <v>0.14484485441637643</v>
      </c>
    </row>
    <row r="645" spans="1:16" ht="19" x14ac:dyDescent="0.25">
      <c r="A645">
        <v>2</v>
      </c>
      <c r="C645">
        <v>11</v>
      </c>
      <c r="D645">
        <f t="shared" si="120"/>
        <v>0.66942148760330578</v>
      </c>
      <c r="E645">
        <v>1.8181818181818181</v>
      </c>
      <c r="F645" s="34">
        <v>1.8905817199999999</v>
      </c>
      <c r="G645" s="34">
        <v>1.8405646899999999</v>
      </c>
      <c r="H645" s="34">
        <v>1.8462998952912799</v>
      </c>
      <c r="J645">
        <f t="shared" si="119"/>
        <v>7.2399901818181789E-2</v>
      </c>
      <c r="K645">
        <f t="shared" si="121"/>
        <v>2.2382871818181771E-2</v>
      </c>
      <c r="L645">
        <f t="shared" si="122"/>
        <v>2.8118077109461792E-2</v>
      </c>
      <c r="N645" s="51">
        <f t="shared" si="123"/>
        <v>3.9819945999999988E-2</v>
      </c>
      <c r="O645" s="51">
        <f t="shared" si="124"/>
        <v>1.2310579499999974E-2</v>
      </c>
      <c r="P645" s="51">
        <f t="shared" si="125"/>
        <v>1.5464942410203986E-2</v>
      </c>
    </row>
    <row r="646" spans="1:16" ht="19" x14ac:dyDescent="0.25">
      <c r="A646">
        <v>2</v>
      </c>
      <c r="C646">
        <v>11</v>
      </c>
      <c r="D646">
        <f t="shared" si="120"/>
        <v>0.61722488038277512</v>
      </c>
      <c r="E646">
        <v>2.1052631578947367</v>
      </c>
      <c r="F646" s="34">
        <v>2.0640771199999999</v>
      </c>
      <c r="G646" s="34">
        <v>2.0298468000000001</v>
      </c>
      <c r="H646" s="34">
        <v>2.0237449902648801</v>
      </c>
      <c r="J646">
        <f t="shared" si="119"/>
        <v>4.1186037894736849E-2</v>
      </c>
      <c r="K646">
        <f t="shared" si="121"/>
        <v>7.5416357894736663E-2</v>
      </c>
      <c r="L646">
        <f t="shared" si="122"/>
        <v>8.1518167629856642E-2</v>
      </c>
      <c r="N646" s="51">
        <f t="shared" si="123"/>
        <v>-1.9563368000000005E-2</v>
      </c>
      <c r="O646" s="51">
        <f t="shared" si="124"/>
        <v>-3.5822769999999914E-2</v>
      </c>
      <c r="P646" s="51">
        <f t="shared" si="125"/>
        <v>-3.8721129624181908E-2</v>
      </c>
    </row>
    <row r="647" spans="1:16" ht="19" x14ac:dyDescent="0.25">
      <c r="A647">
        <v>2</v>
      </c>
      <c r="C647">
        <v>11</v>
      </c>
      <c r="D647">
        <f t="shared" si="120"/>
        <v>0.59595959595959591</v>
      </c>
      <c r="E647">
        <v>2.2222222222222223</v>
      </c>
      <c r="F647" s="34">
        <v>2.1843495000000002</v>
      </c>
      <c r="G647" s="34">
        <v>2.16333193</v>
      </c>
      <c r="H647" s="34">
        <v>2.1517933910536602</v>
      </c>
      <c r="J647">
        <f t="shared" si="119"/>
        <v>3.7872722222222155E-2</v>
      </c>
      <c r="K647">
        <f t="shared" si="121"/>
        <v>5.8890292222222307E-2</v>
      </c>
      <c r="L647">
        <f t="shared" si="122"/>
        <v>7.0428831168562134E-2</v>
      </c>
      <c r="N647" s="51">
        <f t="shared" si="123"/>
        <v>-1.704272499999997E-2</v>
      </c>
      <c r="O647" s="51">
        <f t="shared" si="124"/>
        <v>-2.6500631500000038E-2</v>
      </c>
      <c r="P647" s="51">
        <f t="shared" si="125"/>
        <v>-3.1692974025852957E-2</v>
      </c>
    </row>
    <row r="648" spans="1:16" ht="19" x14ac:dyDescent="0.25">
      <c r="A648">
        <v>2</v>
      </c>
      <c r="C648">
        <v>11</v>
      </c>
      <c r="D648">
        <f t="shared" si="120"/>
        <v>0.5636363636363636</v>
      </c>
      <c r="E648">
        <v>2.4</v>
      </c>
      <c r="F648" s="34">
        <v>2.2726326700000001</v>
      </c>
      <c r="G648" s="34">
        <v>2.2625227200000002</v>
      </c>
      <c r="H648" s="34">
        <v>2.24936071649973</v>
      </c>
      <c r="J648">
        <f t="shared" si="119"/>
        <v>0.12736732999999978</v>
      </c>
      <c r="K648">
        <f t="shared" si="121"/>
        <v>0.1374772799999997</v>
      </c>
      <c r="L648">
        <f t="shared" si="122"/>
        <v>0.15063928350026989</v>
      </c>
      <c r="N648" s="51">
        <f t="shared" si="123"/>
        <v>-5.3069720833333243E-2</v>
      </c>
      <c r="O648" s="51">
        <f t="shared" si="124"/>
        <v>-5.728219999999988E-2</v>
      </c>
      <c r="P648" s="51">
        <f t="shared" si="125"/>
        <v>-6.2766368125112465E-2</v>
      </c>
    </row>
    <row r="649" spans="1:16" ht="19" x14ac:dyDescent="0.25">
      <c r="A649">
        <v>2</v>
      </c>
      <c r="C649">
        <v>11</v>
      </c>
      <c r="D649">
        <f t="shared" si="120"/>
        <v>0.5685670261941449</v>
      </c>
      <c r="E649">
        <v>2.3728813559322033</v>
      </c>
      <c r="F649" s="34">
        <v>2.3401910400000001</v>
      </c>
      <c r="G649" s="34">
        <v>2.3391308099999999</v>
      </c>
      <c r="H649" s="34">
        <v>2.32655894971177</v>
      </c>
      <c r="J649">
        <f t="shared" ref="J649:J657" si="126">ABS(F649-$E649)</f>
        <v>3.2690315932203173E-2</v>
      </c>
      <c r="K649">
        <f t="shared" si="121"/>
        <v>3.3750545932203391E-2</v>
      </c>
      <c r="L649">
        <f t="shared" si="122"/>
        <v>4.6322406220433265E-2</v>
      </c>
      <c r="N649" s="51">
        <f t="shared" si="123"/>
        <v>-1.3776633142857053E-2</v>
      </c>
      <c r="O649" s="51">
        <f t="shared" si="124"/>
        <v>-1.4223444357142859E-2</v>
      </c>
      <c r="P649" s="51">
        <f t="shared" si="125"/>
        <v>-1.9521585478611162E-2</v>
      </c>
    </row>
    <row r="650" spans="1:16" ht="19" x14ac:dyDescent="0.25">
      <c r="A650">
        <v>2</v>
      </c>
      <c r="C650">
        <v>11</v>
      </c>
      <c r="D650">
        <f t="shared" si="120"/>
        <v>0.55244755244755239</v>
      </c>
      <c r="E650">
        <v>2.4615384615384617</v>
      </c>
      <c r="F650" s="34">
        <v>2.3935558100000001</v>
      </c>
      <c r="G650" s="34">
        <v>2.4000800999999998</v>
      </c>
      <c r="H650" s="34">
        <v>2.3894327508719102</v>
      </c>
      <c r="J650">
        <f t="shared" si="126"/>
        <v>6.7982651538461614E-2</v>
      </c>
      <c r="K650">
        <f t="shared" si="121"/>
        <v>6.1458361538461848E-2</v>
      </c>
      <c r="L650">
        <f t="shared" si="122"/>
        <v>7.210571066655147E-2</v>
      </c>
      <c r="N650" s="51">
        <f t="shared" si="123"/>
        <v>-2.7617952187500031E-2</v>
      </c>
      <c r="O650" s="51">
        <f t="shared" si="124"/>
        <v>-2.4967459375000126E-2</v>
      </c>
      <c r="P650" s="51">
        <f t="shared" si="125"/>
        <v>-2.9292944958286535E-2</v>
      </c>
    </row>
    <row r="651" spans="1:16" ht="19" x14ac:dyDescent="0.25">
      <c r="A651">
        <v>2</v>
      </c>
      <c r="C651">
        <v>11</v>
      </c>
      <c r="D651">
        <f t="shared" si="120"/>
        <v>0.54545454545454541</v>
      </c>
      <c r="E651">
        <v>2.5</v>
      </c>
      <c r="F651" s="34">
        <v>2.43677477</v>
      </c>
      <c r="G651" s="34">
        <v>2.44972645</v>
      </c>
      <c r="H651" s="34">
        <v>2.4418027522145702</v>
      </c>
      <c r="J651">
        <f t="shared" si="126"/>
        <v>6.3225230000000021E-2</v>
      </c>
      <c r="K651">
        <f t="shared" si="121"/>
        <v>5.027355E-2</v>
      </c>
      <c r="L651">
        <f t="shared" si="122"/>
        <v>5.8197247785429784E-2</v>
      </c>
      <c r="N651" s="51">
        <f t="shared" si="123"/>
        <v>-2.5290092000000007E-2</v>
      </c>
      <c r="O651" s="51">
        <f t="shared" si="124"/>
        <v>-2.0109419999999999E-2</v>
      </c>
      <c r="P651" s="51">
        <f t="shared" si="125"/>
        <v>-2.3278899114171914E-2</v>
      </c>
    </row>
    <row r="652" spans="1:16" ht="19" x14ac:dyDescent="0.25">
      <c r="A652">
        <v>2</v>
      </c>
      <c r="C652">
        <v>11</v>
      </c>
      <c r="D652">
        <f t="shared" si="120"/>
        <v>0.54545454545454541</v>
      </c>
      <c r="E652">
        <v>2.5</v>
      </c>
      <c r="F652" s="34">
        <v>2.4724901500000001</v>
      </c>
      <c r="G652" s="34">
        <v>2.4909472199999998</v>
      </c>
      <c r="H652" s="34">
        <v>2.4861773457543799</v>
      </c>
      <c r="J652">
        <f t="shared" si="126"/>
        <v>2.7509849999999947E-2</v>
      </c>
      <c r="K652">
        <f t="shared" si="121"/>
        <v>9.0527800000002046E-3</v>
      </c>
      <c r="L652">
        <f t="shared" si="122"/>
        <v>1.3822654245620125E-2</v>
      </c>
      <c r="N652" s="51">
        <f t="shared" si="123"/>
        <v>-1.1003939999999979E-2</v>
      </c>
      <c r="O652" s="51">
        <f t="shared" si="124"/>
        <v>-3.6211120000000816E-3</v>
      </c>
      <c r="P652" s="51">
        <f t="shared" si="125"/>
        <v>-5.5290616982480497E-3</v>
      </c>
    </row>
    <row r="653" spans="1:16" ht="19" x14ac:dyDescent="0.25">
      <c r="A653">
        <v>2</v>
      </c>
      <c r="C653">
        <v>11</v>
      </c>
      <c r="D653">
        <f t="shared" si="120"/>
        <v>0.54545454545454541</v>
      </c>
      <c r="E653">
        <v>2.5</v>
      </c>
      <c r="F653" s="34">
        <v>2.5024999999999999</v>
      </c>
      <c r="G653" s="34">
        <v>2.52571952</v>
      </c>
      <c r="H653" s="34">
        <v>2.5243390201425999</v>
      </c>
      <c r="J653">
        <f t="shared" si="126"/>
        <v>2.4999999999999467E-3</v>
      </c>
      <c r="K653">
        <f t="shared" si="121"/>
        <v>2.5719519999999996E-2</v>
      </c>
      <c r="L653">
        <f t="shared" si="122"/>
        <v>2.4339020142599921E-2</v>
      </c>
      <c r="N653" s="51">
        <f t="shared" si="123"/>
        <v>9.9999999999997877E-4</v>
      </c>
      <c r="O653" s="51">
        <f t="shared" si="124"/>
        <v>1.0287807999999999E-2</v>
      </c>
      <c r="P653" s="51">
        <f t="shared" si="125"/>
        <v>9.735608057039968E-3</v>
      </c>
    </row>
    <row r="654" spans="1:16" ht="19" x14ac:dyDescent="0.25">
      <c r="A654">
        <v>2</v>
      </c>
      <c r="C654">
        <v>11</v>
      </c>
      <c r="D654">
        <f t="shared" si="120"/>
        <v>0.54066985645933019</v>
      </c>
      <c r="E654">
        <v>2.5263157894736841</v>
      </c>
      <c r="F654" s="34">
        <v>2.52807038</v>
      </c>
      <c r="G654" s="34">
        <v>2.5554467500000002</v>
      </c>
      <c r="H654" s="34">
        <v>2.5575663538976401</v>
      </c>
      <c r="J654">
        <f t="shared" si="126"/>
        <v>1.7545905263158801E-3</v>
      </c>
      <c r="K654">
        <f t="shared" si="121"/>
        <v>2.9130960526316141E-2</v>
      </c>
      <c r="L654">
        <f t="shared" si="122"/>
        <v>3.1250564423956018E-2</v>
      </c>
      <c r="N654" s="51">
        <f t="shared" si="123"/>
        <v>6.9452541666670253E-4</v>
      </c>
      <c r="O654" s="51">
        <f t="shared" si="124"/>
        <v>1.1531005208333472E-2</v>
      </c>
      <c r="P654" s="51">
        <f t="shared" si="125"/>
        <v>1.2370015084482591E-2</v>
      </c>
    </row>
    <row r="655" spans="1:16" ht="19" x14ac:dyDescent="0.25">
      <c r="A655">
        <v>2</v>
      </c>
      <c r="C655">
        <v>11</v>
      </c>
      <c r="D655">
        <f t="shared" si="120"/>
        <v>0.54545454545454541</v>
      </c>
      <c r="E655">
        <v>2.5</v>
      </c>
      <c r="F655" s="34">
        <v>2.55011856</v>
      </c>
      <c r="G655" s="34">
        <v>2.5811526300000001</v>
      </c>
      <c r="H655" s="34">
        <v>2.5867778421482299</v>
      </c>
      <c r="J655">
        <f t="shared" si="126"/>
        <v>5.0118560000000034E-2</v>
      </c>
      <c r="K655">
        <f t="shared" si="121"/>
        <v>8.1152630000000059E-2</v>
      </c>
      <c r="L655">
        <f t="shared" si="122"/>
        <v>8.6777842148229922E-2</v>
      </c>
      <c r="N655" s="51">
        <f t="shared" si="123"/>
        <v>2.0047424000000015E-2</v>
      </c>
      <c r="O655" s="51">
        <f t="shared" si="124"/>
        <v>3.2461052000000025E-2</v>
      </c>
      <c r="P655" s="51">
        <f t="shared" si="125"/>
        <v>3.4711136859291968E-2</v>
      </c>
    </row>
    <row r="656" spans="1:16" ht="19" x14ac:dyDescent="0.25">
      <c r="A656">
        <v>2</v>
      </c>
      <c r="C656">
        <v>11</v>
      </c>
      <c r="D656">
        <f t="shared" ref="D656:D657" si="127">(C656-A656*E656)/C656</f>
        <v>0.53719008264462809</v>
      </c>
      <c r="E656">
        <v>2.5454545454545454</v>
      </c>
      <c r="F656" s="34">
        <v>2.5693253999999999</v>
      </c>
      <c r="G656" s="34">
        <v>2.6036014299999999</v>
      </c>
      <c r="H656" s="34">
        <v>2.6126940065340798</v>
      </c>
      <c r="J656">
        <f t="shared" si="126"/>
        <v>2.3870854545454456E-2</v>
      </c>
      <c r="K656">
        <f t="shared" si="121"/>
        <v>5.8146884545454469E-2</v>
      </c>
      <c r="L656">
        <f t="shared" si="122"/>
        <v>6.7239461079534379E-2</v>
      </c>
      <c r="N656" s="51">
        <f t="shared" si="123"/>
        <v>9.3778357142856802E-3</v>
      </c>
      <c r="O656" s="51">
        <f t="shared" si="124"/>
        <v>2.2843418928571398E-2</v>
      </c>
      <c r="P656" s="51">
        <f t="shared" si="125"/>
        <v>2.6415502566959934E-2</v>
      </c>
    </row>
    <row r="657" spans="1:16" ht="19" x14ac:dyDescent="0.25">
      <c r="A657">
        <v>2</v>
      </c>
      <c r="C657">
        <v>11</v>
      </c>
      <c r="D657">
        <f t="shared" si="127"/>
        <v>0.53379953379953371</v>
      </c>
      <c r="E657">
        <v>2.5641025641025643</v>
      </c>
      <c r="F657" s="34">
        <v>2.5862069000000001</v>
      </c>
      <c r="G657" s="34">
        <v>2.6233753200000001</v>
      </c>
      <c r="H657" s="34">
        <v>2.6358693833162401</v>
      </c>
      <c r="J657">
        <f t="shared" si="126"/>
        <v>2.2104335897435767E-2</v>
      </c>
      <c r="K657">
        <f t="shared" si="121"/>
        <v>5.9272755897435747E-2</v>
      </c>
      <c r="L657">
        <f t="shared" si="122"/>
        <v>7.1766819213675781E-2</v>
      </c>
      <c r="N657" s="51">
        <f t="shared" si="123"/>
        <v>8.6206909999999477E-3</v>
      </c>
      <c r="O657" s="51">
        <f t="shared" si="124"/>
        <v>2.311637479999994E-2</v>
      </c>
      <c r="P657" s="51">
        <f t="shared" si="125"/>
        <v>2.7989059493333551E-2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6430-B03B-8549-890F-5BCFC41B48BC}">
  <dimension ref="A2:X657"/>
  <sheetViews>
    <sheetView zoomScale="115" workbookViewId="0">
      <selection activeCell="AI33" sqref="AI33"/>
    </sheetView>
  </sheetViews>
  <sheetFormatPr baseColWidth="10" defaultRowHeight="16" x14ac:dyDescent="0.2"/>
  <cols>
    <col min="14" max="16" width="10.83203125" style="51"/>
    <col min="18" max="20" width="10.83203125" style="57"/>
  </cols>
  <sheetData>
    <row r="2" spans="1:24" x14ac:dyDescent="0.2">
      <c r="A2" t="s">
        <v>29</v>
      </c>
      <c r="B2">
        <v>1</v>
      </c>
      <c r="C2" t="s">
        <v>9</v>
      </c>
      <c r="D2" t="s">
        <v>7</v>
      </c>
      <c r="E2" t="s">
        <v>50</v>
      </c>
      <c r="F2" t="s">
        <v>3</v>
      </c>
      <c r="G2" t="s">
        <v>51</v>
      </c>
      <c r="H2" t="s">
        <v>52</v>
      </c>
      <c r="J2" t="s">
        <v>54</v>
      </c>
      <c r="N2" s="51" t="s">
        <v>55</v>
      </c>
    </row>
    <row r="3" spans="1:24" ht="19" x14ac:dyDescent="0.25">
      <c r="A3">
        <v>40</v>
      </c>
      <c r="C3">
        <v>1</v>
      </c>
      <c r="D3">
        <f t="shared" ref="D3:D66" si="0">(C3-A3*E3)/C3</f>
        <v>-0.59827999999999992</v>
      </c>
      <c r="E3" s="55">
        <v>3.9956999999999999E-2</v>
      </c>
      <c r="F3" s="34">
        <v>3.6150790000000002E-2</v>
      </c>
      <c r="G3" s="34">
        <v>3.8016559999999998E-2</v>
      </c>
      <c r="H3" s="34">
        <v>2.48163762659134E-2</v>
      </c>
      <c r="J3">
        <f>ABS(F3-$E3)</f>
        <v>3.8062099999999974E-3</v>
      </c>
      <c r="K3">
        <f t="shared" ref="K3:L18" si="1">ABS(G3-$E3)</f>
        <v>1.9404400000000016E-3</v>
      </c>
      <c r="L3">
        <f t="shared" si="1"/>
        <v>1.5140623734086599E-2</v>
      </c>
      <c r="N3" s="51">
        <v>0</v>
      </c>
      <c r="O3" s="51">
        <v>0</v>
      </c>
      <c r="P3" s="51">
        <v>0</v>
      </c>
      <c r="R3" s="57">
        <f>ABS(N3)</f>
        <v>0</v>
      </c>
      <c r="S3" s="57">
        <f t="shared" ref="S3:T3" si="2">ABS(O3)</f>
        <v>0</v>
      </c>
      <c r="T3" s="57">
        <f t="shared" si="2"/>
        <v>0</v>
      </c>
      <c r="W3" t="s">
        <v>53</v>
      </c>
      <c r="X3">
        <f>CORREL(E3:E592,F3:F592)^2</f>
        <v>0.99744045420612781</v>
      </c>
    </row>
    <row r="4" spans="1:24" ht="19" x14ac:dyDescent="0.25">
      <c r="A4">
        <v>40</v>
      </c>
      <c r="C4">
        <v>1</v>
      </c>
      <c r="D4">
        <f t="shared" si="0"/>
        <v>-0.41847999999999996</v>
      </c>
      <c r="E4" s="55">
        <v>3.5462E-2</v>
      </c>
      <c r="F4" s="34">
        <v>3.3872399999999997E-2</v>
      </c>
      <c r="G4" s="34">
        <v>3.4927039999999999E-2</v>
      </c>
      <c r="H4" s="34">
        <v>2.4660659372033E-2</v>
      </c>
      <c r="J4">
        <f t="shared" ref="J4:L67" si="3">ABS(F4-$E4)</f>
        <v>1.5896000000000035E-3</v>
      </c>
      <c r="K4">
        <f t="shared" si="1"/>
        <v>5.3496000000000099E-4</v>
      </c>
      <c r="L4">
        <f t="shared" si="1"/>
        <v>1.0801340627967001E-2</v>
      </c>
      <c r="N4" s="51">
        <f>(F4-$E4)/$E4</f>
        <v>-4.482544695730651E-2</v>
      </c>
      <c r="O4" s="51">
        <f>(G4-$E4)/$E4</f>
        <v>-1.5085443573402543E-2</v>
      </c>
      <c r="P4" s="51">
        <f>(H4-$E4)/$E4</f>
        <v>-0.30458915537665671</v>
      </c>
      <c r="R4" s="57">
        <f>ABS(N4)</f>
        <v>4.482544695730651E-2</v>
      </c>
      <c r="S4" s="57">
        <f t="shared" ref="S4:S5" si="4">ABS(O4)</f>
        <v>1.5085443573402543E-2</v>
      </c>
      <c r="T4" s="57">
        <f t="shared" ref="T4:T5" si="5">ABS(P4)</f>
        <v>0.30458915537665671</v>
      </c>
      <c r="X4">
        <f>CORREL(E3:E592,G3:G592)^2</f>
        <v>0.99781278252907202</v>
      </c>
    </row>
    <row r="5" spans="1:24" ht="19" x14ac:dyDescent="0.25">
      <c r="A5">
        <v>40</v>
      </c>
      <c r="C5">
        <v>1</v>
      </c>
      <c r="D5">
        <f t="shared" si="0"/>
        <v>-0.23868</v>
      </c>
      <c r="E5" s="55">
        <v>3.0967000000000001E-2</v>
      </c>
      <c r="F5" s="34">
        <v>3.1246650000000001E-2</v>
      </c>
      <c r="G5" s="34">
        <v>3.1512449999999997E-2</v>
      </c>
      <c r="H5" s="34">
        <v>2.4372888316201199E-2</v>
      </c>
      <c r="J5">
        <f t="shared" si="3"/>
        <v>2.7964999999999934E-4</v>
      </c>
      <c r="K5">
        <f t="shared" si="1"/>
        <v>5.4544999999999594E-4</v>
      </c>
      <c r="L5">
        <f t="shared" si="1"/>
        <v>6.594111683798802E-3</v>
      </c>
      <c r="N5" s="51">
        <f t="shared" ref="N5:P11" si="6">(F5-$E5)/$E5</f>
        <v>9.0305809410016896E-3</v>
      </c>
      <c r="O5" s="51">
        <f t="shared" si="6"/>
        <v>1.7613911583298218E-2</v>
      </c>
      <c r="P5" s="51">
        <f t="shared" si="6"/>
        <v>-0.21293995814250014</v>
      </c>
      <c r="R5" s="57">
        <f t="shared" ref="R5:R68" si="7">ABS(N5)</f>
        <v>9.0305809410016896E-3</v>
      </c>
      <c r="S5" s="57">
        <f t="shared" si="4"/>
        <v>1.7613911583298218E-2</v>
      </c>
      <c r="T5" s="57">
        <f t="shared" si="5"/>
        <v>0.21293995814250014</v>
      </c>
      <c r="X5">
        <f>CORREL(E3:E592,H3:H592)^2</f>
        <v>0.99834147860149514</v>
      </c>
    </row>
    <row r="6" spans="1:24" ht="19" x14ac:dyDescent="0.25">
      <c r="A6">
        <v>7.5</v>
      </c>
      <c r="C6">
        <v>2.8</v>
      </c>
      <c r="D6">
        <f t="shared" si="0"/>
        <v>-7.1428571428571494E-2</v>
      </c>
      <c r="E6">
        <v>0.4</v>
      </c>
      <c r="F6" s="34">
        <v>0.37710041999999999</v>
      </c>
      <c r="G6" s="34">
        <v>0.35160613000000002</v>
      </c>
      <c r="H6" s="34">
        <v>0.35701075819115902</v>
      </c>
      <c r="J6">
        <f t="shared" si="3"/>
        <v>2.289958000000003E-2</v>
      </c>
      <c r="K6">
        <f t="shared" si="1"/>
        <v>4.8393870000000005E-2</v>
      </c>
      <c r="L6">
        <f t="shared" si="1"/>
        <v>4.2989241808841006E-2</v>
      </c>
      <c r="N6" s="51">
        <f t="shared" si="6"/>
        <v>-5.7248950000000076E-2</v>
      </c>
      <c r="O6" s="51">
        <f t="shared" si="6"/>
        <v>-0.12098467500000001</v>
      </c>
      <c r="P6" s="51">
        <f t="shared" si="6"/>
        <v>-0.10747310452210251</v>
      </c>
      <c r="R6" s="57">
        <f t="shared" si="7"/>
        <v>5.7248950000000076E-2</v>
      </c>
      <c r="S6" s="57">
        <f t="shared" ref="S6:S69" si="8">ABS(O6)</f>
        <v>0.12098467500000001</v>
      </c>
      <c r="T6" s="57">
        <f t="shared" ref="T6:T69" si="9">ABS(P6)</f>
        <v>0.10747310452210251</v>
      </c>
    </row>
    <row r="7" spans="1:24" ht="19" x14ac:dyDescent="0.25">
      <c r="A7">
        <v>2</v>
      </c>
      <c r="C7">
        <v>50</v>
      </c>
      <c r="D7">
        <f t="shared" si="0"/>
        <v>0.01</v>
      </c>
      <c r="E7">
        <v>24.75</v>
      </c>
      <c r="F7" s="34">
        <v>24.284958580000001</v>
      </c>
      <c r="G7" s="34">
        <v>24.526432799999998</v>
      </c>
      <c r="H7" s="34">
        <v>24.425132330236799</v>
      </c>
      <c r="J7">
        <f t="shared" si="3"/>
        <v>0.4650414199999986</v>
      </c>
      <c r="K7">
        <f t="shared" si="1"/>
        <v>0.22356720000000152</v>
      </c>
      <c r="L7">
        <f t="shared" si="1"/>
        <v>0.32486766976320069</v>
      </c>
      <c r="N7" s="51">
        <f t="shared" si="6"/>
        <v>-1.8789552323232265E-2</v>
      </c>
      <c r="O7" s="51">
        <f t="shared" si="6"/>
        <v>-9.0330181818182431E-3</v>
      </c>
      <c r="P7" s="51">
        <f t="shared" si="6"/>
        <v>-1.3125966455078816E-2</v>
      </c>
      <c r="R7" s="57">
        <f t="shared" si="7"/>
        <v>1.8789552323232265E-2</v>
      </c>
      <c r="S7" s="57">
        <f t="shared" si="8"/>
        <v>9.0330181818182431E-3</v>
      </c>
      <c r="T7" s="57">
        <f t="shared" si="9"/>
        <v>1.3125966455078816E-2</v>
      </c>
    </row>
    <row r="8" spans="1:24" ht="19" x14ac:dyDescent="0.25">
      <c r="A8">
        <v>2</v>
      </c>
      <c r="C8">
        <v>50</v>
      </c>
      <c r="D8">
        <f t="shared" si="0"/>
        <v>0.01</v>
      </c>
      <c r="E8">
        <v>24.75</v>
      </c>
      <c r="F8" s="34">
        <v>24.822740840000002</v>
      </c>
      <c r="G8" s="34">
        <v>25.116570769999999</v>
      </c>
      <c r="H8" s="34">
        <v>24.667050074336899</v>
      </c>
      <c r="J8">
        <f t="shared" si="3"/>
        <v>7.2740840000001583E-2</v>
      </c>
      <c r="K8">
        <f t="shared" si="1"/>
        <v>0.36657076999999916</v>
      </c>
      <c r="L8">
        <f t="shared" si="1"/>
        <v>8.2949925663100998E-2</v>
      </c>
      <c r="N8" s="51">
        <f t="shared" si="6"/>
        <v>2.9390238383839025E-3</v>
      </c>
      <c r="O8" s="51">
        <f t="shared" si="6"/>
        <v>1.4810940202020168E-2</v>
      </c>
      <c r="P8" s="51">
        <f t="shared" si="6"/>
        <v>-3.3515121480040808E-3</v>
      </c>
      <c r="R8" s="57">
        <f t="shared" si="7"/>
        <v>2.9390238383839025E-3</v>
      </c>
      <c r="S8" s="57">
        <f t="shared" si="8"/>
        <v>1.4810940202020168E-2</v>
      </c>
      <c r="T8" s="57">
        <f t="shared" si="9"/>
        <v>3.3515121480040808E-3</v>
      </c>
    </row>
    <row r="9" spans="1:24" ht="19" x14ac:dyDescent="0.25">
      <c r="A9">
        <v>2</v>
      </c>
      <c r="C9">
        <v>50</v>
      </c>
      <c r="D9">
        <f t="shared" si="0"/>
        <v>0.01</v>
      </c>
      <c r="E9">
        <v>24.75</v>
      </c>
      <c r="F9" s="34">
        <v>25.432876910000001</v>
      </c>
      <c r="G9" s="34">
        <v>25.78879207</v>
      </c>
      <c r="H9" s="34">
        <v>24.852964827569402</v>
      </c>
      <c r="J9">
        <f t="shared" si="3"/>
        <v>0.68287691000000095</v>
      </c>
      <c r="K9">
        <f t="shared" si="1"/>
        <v>1.0387920699999995</v>
      </c>
      <c r="L9">
        <f t="shared" si="1"/>
        <v>0.10296482756940151</v>
      </c>
      <c r="N9" s="51">
        <f t="shared" si="6"/>
        <v>2.7590986262626301E-2</v>
      </c>
      <c r="O9" s="51">
        <f t="shared" si="6"/>
        <v>4.197139676767675E-2</v>
      </c>
      <c r="P9" s="51">
        <f t="shared" si="6"/>
        <v>4.1601950533091516E-3</v>
      </c>
      <c r="R9" s="57">
        <f t="shared" si="7"/>
        <v>2.7590986262626301E-2</v>
      </c>
      <c r="S9" s="57">
        <f t="shared" si="8"/>
        <v>4.197139676767675E-2</v>
      </c>
      <c r="T9" s="57">
        <f t="shared" si="9"/>
        <v>4.1601950533091516E-3</v>
      </c>
    </row>
    <row r="10" spans="1:24" ht="19" x14ac:dyDescent="0.25">
      <c r="A10">
        <v>3</v>
      </c>
      <c r="C10">
        <v>50</v>
      </c>
      <c r="D10">
        <f t="shared" si="0"/>
        <v>0.01</v>
      </c>
      <c r="E10">
        <v>16.5</v>
      </c>
      <c r="F10" s="34">
        <v>16.298835239999999</v>
      </c>
      <c r="G10" s="34">
        <v>16.538551810000001</v>
      </c>
      <c r="H10" s="34">
        <v>16.489590916019502</v>
      </c>
      <c r="J10">
        <f t="shared" si="3"/>
        <v>0.20116476000000105</v>
      </c>
      <c r="K10">
        <f t="shared" si="1"/>
        <v>3.8551810000001296E-2</v>
      </c>
      <c r="L10">
        <f t="shared" si="1"/>
        <v>1.0409083980498224E-2</v>
      </c>
      <c r="N10" s="51">
        <f t="shared" si="6"/>
        <v>-1.2191803636363701E-2</v>
      </c>
      <c r="O10" s="51">
        <f t="shared" si="6"/>
        <v>2.336473333333412E-3</v>
      </c>
      <c r="P10" s="51">
        <f t="shared" si="6"/>
        <v>-6.3085357457564988E-4</v>
      </c>
      <c r="R10" s="57">
        <f t="shared" si="7"/>
        <v>1.2191803636363701E-2</v>
      </c>
      <c r="S10" s="57">
        <f t="shared" si="8"/>
        <v>2.336473333333412E-3</v>
      </c>
      <c r="T10" s="57">
        <f t="shared" si="9"/>
        <v>6.3085357457564988E-4</v>
      </c>
    </row>
    <row r="11" spans="1:24" ht="19" x14ac:dyDescent="0.25">
      <c r="A11">
        <v>3</v>
      </c>
      <c r="C11">
        <v>50</v>
      </c>
      <c r="D11">
        <f t="shared" si="0"/>
        <v>0.01</v>
      </c>
      <c r="E11">
        <v>16.5</v>
      </c>
      <c r="F11" s="34">
        <v>16.61556659</v>
      </c>
      <c r="G11" s="34">
        <v>16.892202900000001</v>
      </c>
      <c r="H11" s="34">
        <v>16.578152591803899</v>
      </c>
      <c r="J11">
        <f t="shared" si="3"/>
        <v>0.11556659000000025</v>
      </c>
      <c r="K11">
        <f t="shared" si="1"/>
        <v>0.39220290000000091</v>
      </c>
      <c r="L11">
        <f t="shared" si="1"/>
        <v>7.815259180389944E-2</v>
      </c>
      <c r="N11" s="51">
        <f t="shared" si="6"/>
        <v>7.0040357575757725E-3</v>
      </c>
      <c r="O11" s="51">
        <f t="shared" si="6"/>
        <v>2.3769872727272781E-2</v>
      </c>
      <c r="P11" s="51">
        <f t="shared" si="6"/>
        <v>4.7365207153878446E-3</v>
      </c>
      <c r="R11" s="57">
        <f t="shared" si="7"/>
        <v>7.0040357575757725E-3</v>
      </c>
      <c r="S11" s="57">
        <f t="shared" si="8"/>
        <v>2.3769872727272781E-2</v>
      </c>
      <c r="T11" s="57">
        <f t="shared" si="9"/>
        <v>4.7365207153878446E-3</v>
      </c>
    </row>
    <row r="12" spans="1:24" ht="19" x14ac:dyDescent="0.25">
      <c r="A12">
        <v>3</v>
      </c>
      <c r="C12">
        <v>50</v>
      </c>
      <c r="D12">
        <f t="shared" si="0"/>
        <v>0.01</v>
      </c>
      <c r="E12">
        <v>16.5</v>
      </c>
      <c r="F12" s="34">
        <v>16.972882370000001</v>
      </c>
      <c r="G12" s="34">
        <v>17.292797310000001</v>
      </c>
      <c r="H12" s="34">
        <v>16.635379191417201</v>
      </c>
      <c r="J12">
        <f t="shared" si="3"/>
        <v>0.47288237000000066</v>
      </c>
      <c r="K12">
        <f t="shared" si="1"/>
        <v>0.79279731000000098</v>
      </c>
      <c r="L12">
        <f t="shared" si="1"/>
        <v>0.13537919141720067</v>
      </c>
      <c r="N12" s="51">
        <v>0</v>
      </c>
      <c r="O12" s="51">
        <v>0</v>
      </c>
      <c r="P12" s="51">
        <v>0</v>
      </c>
      <c r="R12" s="57">
        <f t="shared" si="7"/>
        <v>0</v>
      </c>
      <c r="S12" s="57">
        <f t="shared" si="8"/>
        <v>0</v>
      </c>
      <c r="T12" s="57">
        <f t="shared" si="9"/>
        <v>0</v>
      </c>
    </row>
    <row r="13" spans="1:24" ht="19" x14ac:dyDescent="0.25">
      <c r="A13">
        <v>1.5</v>
      </c>
      <c r="C13">
        <v>50</v>
      </c>
      <c r="D13">
        <f t="shared" si="0"/>
        <v>1.4999999999999999E-2</v>
      </c>
      <c r="E13">
        <v>32.833333333333336</v>
      </c>
      <c r="F13" s="34">
        <v>33.328336909999997</v>
      </c>
      <c r="G13" s="34">
        <v>33.508057579999999</v>
      </c>
      <c r="H13" s="34">
        <v>32.622263915268299</v>
      </c>
      <c r="J13">
        <f t="shared" si="3"/>
        <v>0.49500357666666162</v>
      </c>
      <c r="K13">
        <f t="shared" si="1"/>
        <v>0.67472424666666342</v>
      </c>
      <c r="L13">
        <f t="shared" si="1"/>
        <v>0.21106941806503698</v>
      </c>
      <c r="N13" s="51">
        <f>(F13-$E13)/$E13</f>
        <v>1.5076251065989693E-2</v>
      </c>
      <c r="O13" s="51">
        <f t="shared" ref="O13:P20" si="10">(G13-$E13)/$E13</f>
        <v>2.0549977055837464E-2</v>
      </c>
      <c r="P13" s="51">
        <f t="shared" si="10"/>
        <v>-6.4285101948742228E-3</v>
      </c>
      <c r="R13" s="57">
        <f t="shared" si="7"/>
        <v>1.5076251065989693E-2</v>
      </c>
      <c r="S13" s="57">
        <f t="shared" si="8"/>
        <v>2.0549977055837464E-2</v>
      </c>
      <c r="T13" s="57">
        <f t="shared" si="9"/>
        <v>6.4285101948742228E-3</v>
      </c>
    </row>
    <row r="14" spans="1:24" ht="19" x14ac:dyDescent="0.25">
      <c r="A14">
        <v>1.5</v>
      </c>
      <c r="C14">
        <v>50</v>
      </c>
      <c r="D14">
        <f t="shared" si="0"/>
        <v>0.02</v>
      </c>
      <c r="E14">
        <v>32.666666666666664</v>
      </c>
      <c r="F14" s="34">
        <v>32.418803480000001</v>
      </c>
      <c r="G14" s="34">
        <v>32.542451040000003</v>
      </c>
      <c r="H14" s="34">
        <v>32.097679330157703</v>
      </c>
      <c r="J14">
        <f t="shared" si="3"/>
        <v>0.24786318666666318</v>
      </c>
      <c r="K14">
        <f t="shared" si="1"/>
        <v>0.12421562666666119</v>
      </c>
      <c r="L14">
        <f t="shared" si="1"/>
        <v>0.56898733650896105</v>
      </c>
      <c r="N14" s="51">
        <f t="shared" ref="N14:N20" si="11">(F14-$E14)/$E14</f>
        <v>-7.5876485714284651E-3</v>
      </c>
      <c r="O14" s="51">
        <f t="shared" si="10"/>
        <v>-3.8025191836733021E-3</v>
      </c>
      <c r="P14" s="51">
        <f t="shared" si="10"/>
        <v>-1.7417979689049828E-2</v>
      </c>
      <c r="R14" s="57">
        <f t="shared" si="7"/>
        <v>7.5876485714284651E-3</v>
      </c>
      <c r="S14" s="57">
        <f t="shared" si="8"/>
        <v>3.8025191836733021E-3</v>
      </c>
      <c r="T14" s="57">
        <f t="shared" si="9"/>
        <v>1.7417979689049828E-2</v>
      </c>
    </row>
    <row r="15" spans="1:24" ht="19" x14ac:dyDescent="0.25">
      <c r="A15">
        <v>3</v>
      </c>
      <c r="C15">
        <v>50</v>
      </c>
      <c r="D15">
        <f t="shared" si="0"/>
        <v>0.02</v>
      </c>
      <c r="E15">
        <v>16.333333333333332</v>
      </c>
      <c r="F15" s="34">
        <v>15.62852417</v>
      </c>
      <c r="G15" s="34">
        <v>15.79454264</v>
      </c>
      <c r="H15" s="34">
        <v>16.165390191283102</v>
      </c>
      <c r="J15">
        <f t="shared" si="3"/>
        <v>0.70480916333333177</v>
      </c>
      <c r="K15">
        <f t="shared" si="1"/>
        <v>0.53879069333333263</v>
      </c>
      <c r="L15">
        <f t="shared" si="1"/>
        <v>0.16794314205023042</v>
      </c>
      <c r="N15" s="51">
        <f t="shared" si="11"/>
        <v>-4.3151581428571333E-2</v>
      </c>
      <c r="O15" s="51">
        <f t="shared" si="10"/>
        <v>-3.2987185306122407E-2</v>
      </c>
      <c r="P15" s="51">
        <f t="shared" si="10"/>
        <v>-1.0282233186748802E-2</v>
      </c>
      <c r="R15" s="57">
        <f t="shared" si="7"/>
        <v>4.3151581428571333E-2</v>
      </c>
      <c r="S15" s="57">
        <f t="shared" si="8"/>
        <v>3.2987185306122407E-2</v>
      </c>
      <c r="T15" s="57">
        <f t="shared" si="9"/>
        <v>1.0282233186748802E-2</v>
      </c>
    </row>
    <row r="16" spans="1:24" ht="19" x14ac:dyDescent="0.25">
      <c r="A16">
        <v>40</v>
      </c>
      <c r="C16">
        <v>2</v>
      </c>
      <c r="D16">
        <f t="shared" si="0"/>
        <v>2.6040000000000063E-2</v>
      </c>
      <c r="E16">
        <v>4.8697999999999998E-2</v>
      </c>
      <c r="F16" s="34">
        <v>4.818911E-2</v>
      </c>
      <c r="G16" s="34">
        <v>4.830777E-2</v>
      </c>
      <c r="H16" s="34">
        <v>4.7682412072847097E-2</v>
      </c>
      <c r="J16">
        <f t="shared" si="3"/>
        <v>5.0888999999999796E-4</v>
      </c>
      <c r="K16">
        <f t="shared" si="1"/>
        <v>3.9022999999999836E-4</v>
      </c>
      <c r="L16">
        <f t="shared" si="1"/>
        <v>1.0155879271529014E-3</v>
      </c>
      <c r="N16" s="51">
        <f t="shared" si="11"/>
        <v>-1.0449915807630663E-2</v>
      </c>
      <c r="O16" s="51">
        <f t="shared" si="10"/>
        <v>-8.0132654318452162E-3</v>
      </c>
      <c r="P16" s="51">
        <f t="shared" si="10"/>
        <v>-2.085481800387904E-2</v>
      </c>
      <c r="R16" s="57">
        <f t="shared" si="7"/>
        <v>1.0449915807630663E-2</v>
      </c>
      <c r="S16" s="57">
        <f t="shared" si="8"/>
        <v>8.0132654318452162E-3</v>
      </c>
      <c r="T16" s="57">
        <f t="shared" si="9"/>
        <v>2.085481800387904E-2</v>
      </c>
    </row>
    <row r="17" spans="1:20" ht="19" x14ac:dyDescent="0.25">
      <c r="A17">
        <v>40</v>
      </c>
      <c r="C17">
        <v>2</v>
      </c>
      <c r="D17">
        <f t="shared" si="0"/>
        <v>2.6040000000000063E-2</v>
      </c>
      <c r="E17">
        <v>4.8697999999999998E-2</v>
      </c>
      <c r="F17" s="34">
        <v>4.9574149999999997E-2</v>
      </c>
      <c r="G17" s="34">
        <v>4.9720380000000002E-2</v>
      </c>
      <c r="H17" s="34">
        <v>4.8460427121990203E-2</v>
      </c>
      <c r="J17">
        <f t="shared" si="3"/>
        <v>8.7614999999999915E-4</v>
      </c>
      <c r="K17">
        <f t="shared" si="1"/>
        <v>1.0223800000000033E-3</v>
      </c>
      <c r="L17">
        <f t="shared" si="1"/>
        <v>2.3757287800979521E-4</v>
      </c>
      <c r="N17" s="51">
        <f t="shared" si="11"/>
        <v>1.7991498624173461E-2</v>
      </c>
      <c r="O17" s="51">
        <f t="shared" si="10"/>
        <v>2.0994291346667283E-2</v>
      </c>
      <c r="P17" s="51">
        <f t="shared" si="10"/>
        <v>-4.8784935317630132E-3</v>
      </c>
      <c r="R17" s="57">
        <f t="shared" si="7"/>
        <v>1.7991498624173461E-2</v>
      </c>
      <c r="S17" s="57">
        <f t="shared" si="8"/>
        <v>2.0994291346667283E-2</v>
      </c>
      <c r="T17" s="57">
        <f t="shared" si="9"/>
        <v>4.8784935317630132E-3</v>
      </c>
    </row>
    <row r="18" spans="1:20" ht="19" x14ac:dyDescent="0.25">
      <c r="A18">
        <v>40</v>
      </c>
      <c r="C18">
        <v>4</v>
      </c>
      <c r="D18">
        <f t="shared" si="0"/>
        <v>2.6040000000000063E-2</v>
      </c>
      <c r="E18">
        <v>9.7395999999999996E-2</v>
      </c>
      <c r="F18" s="34">
        <v>9.785336E-2</v>
      </c>
      <c r="G18" s="34">
        <v>9.8594760000000004E-2</v>
      </c>
      <c r="H18" s="34">
        <v>9.6330831877597695E-2</v>
      </c>
      <c r="J18">
        <f t="shared" si="3"/>
        <v>4.5736000000000387E-4</v>
      </c>
      <c r="K18">
        <f t="shared" si="1"/>
        <v>1.198760000000007E-3</v>
      </c>
      <c r="L18">
        <f t="shared" si="1"/>
        <v>1.0651681224023019E-3</v>
      </c>
      <c r="N18" s="51">
        <f t="shared" si="11"/>
        <v>4.6958807343217782E-3</v>
      </c>
      <c r="O18" s="51">
        <f t="shared" si="10"/>
        <v>1.2308103002176754E-2</v>
      </c>
      <c r="P18" s="51">
        <f t="shared" si="10"/>
        <v>-1.0936466820016241E-2</v>
      </c>
      <c r="R18" s="57">
        <f t="shared" si="7"/>
        <v>4.6958807343217782E-3</v>
      </c>
      <c r="S18" s="57">
        <f t="shared" si="8"/>
        <v>1.2308103002176754E-2</v>
      </c>
      <c r="T18" s="57">
        <f t="shared" si="9"/>
        <v>1.0936466820016241E-2</v>
      </c>
    </row>
    <row r="19" spans="1:20" ht="19" x14ac:dyDescent="0.25">
      <c r="A19">
        <v>40</v>
      </c>
      <c r="C19">
        <v>4</v>
      </c>
      <c r="D19">
        <f t="shared" si="0"/>
        <v>2.6040000000000063E-2</v>
      </c>
      <c r="E19">
        <v>9.7395999999999996E-2</v>
      </c>
      <c r="F19" s="34">
        <v>0.10091962</v>
      </c>
      <c r="G19" s="34">
        <v>0.10176942999999999</v>
      </c>
      <c r="H19" s="34">
        <v>9.7711737374998595E-2</v>
      </c>
      <c r="J19">
        <f t="shared" si="3"/>
        <v>3.5236200000000051E-3</v>
      </c>
      <c r="K19">
        <f t="shared" si="3"/>
        <v>4.3734299999999976E-3</v>
      </c>
      <c r="L19">
        <f t="shared" si="3"/>
        <v>3.1573737499859811E-4</v>
      </c>
      <c r="N19" s="51">
        <f t="shared" si="11"/>
        <v>3.6178282475666408E-2</v>
      </c>
      <c r="O19" s="51">
        <f t="shared" si="10"/>
        <v>4.4903589469793399E-2</v>
      </c>
      <c r="P19" s="51">
        <f t="shared" si="10"/>
        <v>3.2417899605589359E-3</v>
      </c>
      <c r="R19" s="57">
        <f t="shared" si="7"/>
        <v>3.6178282475666408E-2</v>
      </c>
      <c r="S19" s="57">
        <f t="shared" si="8"/>
        <v>4.4903589469793399E-2</v>
      </c>
      <c r="T19" s="57">
        <f t="shared" si="9"/>
        <v>3.2417899605589359E-3</v>
      </c>
    </row>
    <row r="20" spans="1:20" ht="19" x14ac:dyDescent="0.25">
      <c r="A20">
        <v>2</v>
      </c>
      <c r="C20">
        <v>50</v>
      </c>
      <c r="D20">
        <f t="shared" si="0"/>
        <v>0.03</v>
      </c>
      <c r="E20">
        <v>24.25</v>
      </c>
      <c r="F20" s="34">
        <v>23.15618641</v>
      </c>
      <c r="G20" s="34">
        <v>23.294925330000002</v>
      </c>
      <c r="H20" s="34">
        <v>23.690591076392501</v>
      </c>
      <c r="J20">
        <f t="shared" si="3"/>
        <v>1.0938135899999999</v>
      </c>
      <c r="K20">
        <f t="shared" si="3"/>
        <v>0.95507466999999835</v>
      </c>
      <c r="L20">
        <f t="shared" si="3"/>
        <v>0.55940892360749928</v>
      </c>
      <c r="N20" s="51">
        <f t="shared" si="11"/>
        <v>-4.510571505154639E-2</v>
      </c>
      <c r="O20" s="51">
        <f t="shared" si="10"/>
        <v>-3.9384522474226739E-2</v>
      </c>
      <c r="P20" s="51">
        <f t="shared" si="10"/>
        <v>-2.3068409220927805E-2</v>
      </c>
      <c r="R20" s="57">
        <f t="shared" si="7"/>
        <v>4.510571505154639E-2</v>
      </c>
      <c r="S20" s="57">
        <f t="shared" si="8"/>
        <v>3.9384522474226739E-2</v>
      </c>
      <c r="T20" s="57">
        <f t="shared" si="9"/>
        <v>2.3068409220927805E-2</v>
      </c>
    </row>
    <row r="21" spans="1:20" ht="19" x14ac:dyDescent="0.25">
      <c r="A21">
        <v>1.5</v>
      </c>
      <c r="C21">
        <v>50</v>
      </c>
      <c r="D21">
        <f t="shared" si="0"/>
        <v>0.04</v>
      </c>
      <c r="E21">
        <v>32</v>
      </c>
      <c r="F21" s="34">
        <v>31.62221289</v>
      </c>
      <c r="G21" s="34">
        <v>31.69923734</v>
      </c>
      <c r="H21" s="34">
        <v>31.5386779547005</v>
      </c>
      <c r="J21">
        <f t="shared" si="3"/>
        <v>0.37778710999999987</v>
      </c>
      <c r="K21">
        <f t="shared" si="3"/>
        <v>0.30076266000000018</v>
      </c>
      <c r="L21">
        <f t="shared" si="3"/>
        <v>0.46132204529950016</v>
      </c>
      <c r="N21" s="51">
        <v>0</v>
      </c>
      <c r="O21" s="51">
        <v>0</v>
      </c>
      <c r="P21" s="51">
        <v>0</v>
      </c>
      <c r="R21" s="57">
        <f t="shared" si="7"/>
        <v>0</v>
      </c>
      <c r="S21" s="57">
        <f t="shared" si="8"/>
        <v>0</v>
      </c>
      <c r="T21" s="57">
        <f t="shared" si="9"/>
        <v>0</v>
      </c>
    </row>
    <row r="22" spans="1:20" ht="19" x14ac:dyDescent="0.25">
      <c r="A22">
        <v>2</v>
      </c>
      <c r="C22">
        <v>0.5</v>
      </c>
      <c r="D22">
        <f t="shared" si="0"/>
        <v>4.0000000000000036E-2</v>
      </c>
      <c r="E22">
        <v>0.24</v>
      </c>
      <c r="F22" s="34">
        <v>0.23320247</v>
      </c>
      <c r="G22" s="34">
        <v>0.23104657000000001</v>
      </c>
      <c r="H22" s="34">
        <v>0.22973818340031499</v>
      </c>
      <c r="J22">
        <f t="shared" si="3"/>
        <v>6.7975299999999961E-3</v>
      </c>
      <c r="K22">
        <f t="shared" si="3"/>
        <v>8.9534299999999845E-3</v>
      </c>
      <c r="L22">
        <f t="shared" si="3"/>
        <v>1.0261816599685003E-2</v>
      </c>
      <c r="N22" s="51">
        <f>(F22-$E22)/$E22</f>
        <v>-2.8323041666666653E-2</v>
      </c>
      <c r="O22" s="51">
        <f>(G22-$E22)/$E22</f>
        <v>-3.7305958333333271E-2</v>
      </c>
      <c r="P22" s="51">
        <f>(H22-$E22)/$E22</f>
        <v>-4.2757569165354184E-2</v>
      </c>
      <c r="R22" s="57">
        <f t="shared" si="7"/>
        <v>2.8323041666666653E-2</v>
      </c>
      <c r="S22" s="57">
        <f t="shared" si="8"/>
        <v>3.7305958333333271E-2</v>
      </c>
      <c r="T22" s="57">
        <f t="shared" si="9"/>
        <v>4.2757569165354184E-2</v>
      </c>
    </row>
    <row r="23" spans="1:20" ht="19" x14ac:dyDescent="0.25">
      <c r="A23">
        <v>2</v>
      </c>
      <c r="C23">
        <v>0.5</v>
      </c>
      <c r="D23">
        <f t="shared" si="0"/>
        <v>4.0000000000000036E-2</v>
      </c>
      <c r="E23">
        <v>0.24</v>
      </c>
      <c r="F23" s="34">
        <v>0.24039083999999999</v>
      </c>
      <c r="G23" s="34">
        <v>0.23782014000000001</v>
      </c>
      <c r="H23" s="34">
        <v>0.23612151330189801</v>
      </c>
      <c r="J23">
        <f t="shared" si="3"/>
        <v>3.9084000000000341E-4</v>
      </c>
      <c r="K23">
        <f t="shared" si="3"/>
        <v>2.1798599999999779E-3</v>
      </c>
      <c r="L23">
        <f t="shared" si="3"/>
        <v>3.8784866981019794E-3</v>
      </c>
      <c r="N23" s="51">
        <f t="shared" ref="N23:P29" si="12">(F23-$E23)/$E23</f>
        <v>1.6285000000000143E-3</v>
      </c>
      <c r="O23" s="51">
        <f t="shared" si="12"/>
        <v>-9.0827499999999086E-3</v>
      </c>
      <c r="P23" s="51">
        <f t="shared" si="12"/>
        <v>-1.6160361242091581E-2</v>
      </c>
      <c r="R23" s="57">
        <f t="shared" si="7"/>
        <v>1.6285000000000143E-3</v>
      </c>
      <c r="S23" s="57">
        <f t="shared" si="8"/>
        <v>9.0827499999999086E-3</v>
      </c>
      <c r="T23" s="57">
        <f t="shared" si="9"/>
        <v>1.6160361242091581E-2</v>
      </c>
    </row>
    <row r="24" spans="1:20" ht="19" x14ac:dyDescent="0.25">
      <c r="A24">
        <v>40</v>
      </c>
      <c r="C24">
        <v>4</v>
      </c>
      <c r="D24">
        <f t="shared" si="0"/>
        <v>4.1023999999999838E-2</v>
      </c>
      <c r="E24">
        <v>9.5897600000000013E-2</v>
      </c>
      <c r="F24" s="34">
        <v>9.4043570000000007E-2</v>
      </c>
      <c r="G24" s="34">
        <v>9.4657669999999999E-2</v>
      </c>
      <c r="H24" s="34">
        <v>9.4116586699465501E-2</v>
      </c>
      <c r="J24">
        <f t="shared" si="3"/>
        <v>1.8540300000000065E-3</v>
      </c>
      <c r="K24">
        <f t="shared" si="3"/>
        <v>1.2399300000000141E-3</v>
      </c>
      <c r="L24">
        <f t="shared" si="3"/>
        <v>1.7810133005345119E-3</v>
      </c>
      <c r="N24" s="51">
        <f t="shared" si="12"/>
        <v>-1.9333434830485916E-2</v>
      </c>
      <c r="O24" s="51">
        <f t="shared" si="12"/>
        <v>-1.2929729211158715E-2</v>
      </c>
      <c r="P24" s="51">
        <f t="shared" si="12"/>
        <v>-1.8572032048085788E-2</v>
      </c>
      <c r="R24" s="57">
        <f t="shared" si="7"/>
        <v>1.9333434830485916E-2</v>
      </c>
      <c r="S24" s="57">
        <f t="shared" si="8"/>
        <v>1.2929729211158715E-2</v>
      </c>
      <c r="T24" s="57">
        <f t="shared" si="9"/>
        <v>1.8572032048085788E-2</v>
      </c>
    </row>
    <row r="25" spans="1:20" ht="19" x14ac:dyDescent="0.25">
      <c r="A25">
        <v>40</v>
      </c>
      <c r="C25">
        <v>1</v>
      </c>
      <c r="D25">
        <f t="shared" si="0"/>
        <v>4.1040000000000076E-2</v>
      </c>
      <c r="E25" s="55">
        <v>2.3973999999999999E-2</v>
      </c>
      <c r="F25" s="34">
        <v>2.818756E-2</v>
      </c>
      <c r="G25" s="34">
        <v>2.7718630000000001E-2</v>
      </c>
      <c r="H25" s="34">
        <v>2.38410689452071E-2</v>
      </c>
      <c r="J25">
        <f t="shared" si="3"/>
        <v>4.2135600000000016E-3</v>
      </c>
      <c r="K25">
        <f t="shared" si="3"/>
        <v>3.7446300000000023E-3</v>
      </c>
      <c r="L25">
        <f t="shared" si="3"/>
        <v>1.3293105479289871E-4</v>
      </c>
      <c r="N25" s="51">
        <f t="shared" si="12"/>
        <v>0.17575540168515899</v>
      </c>
      <c r="O25" s="51">
        <f t="shared" si="12"/>
        <v>0.15619546175022953</v>
      </c>
      <c r="P25" s="51">
        <f t="shared" si="12"/>
        <v>-5.5448008172561411E-3</v>
      </c>
      <c r="R25" s="57">
        <f t="shared" si="7"/>
        <v>0.17575540168515899</v>
      </c>
      <c r="S25" s="57">
        <f t="shared" si="8"/>
        <v>0.15619546175022953</v>
      </c>
      <c r="T25" s="57">
        <f t="shared" si="9"/>
        <v>5.5448008172561411E-3</v>
      </c>
    </row>
    <row r="26" spans="1:20" ht="19" x14ac:dyDescent="0.25">
      <c r="A26">
        <v>3</v>
      </c>
      <c r="C26">
        <v>50</v>
      </c>
      <c r="D26">
        <f t="shared" si="0"/>
        <v>0.05</v>
      </c>
      <c r="E26">
        <v>15.833333333333334</v>
      </c>
      <c r="F26" s="34">
        <v>14.96191819</v>
      </c>
      <c r="G26" s="34">
        <v>15.06056283</v>
      </c>
      <c r="H26" s="34">
        <v>15.662854802480901</v>
      </c>
      <c r="J26">
        <f t="shared" si="3"/>
        <v>0.87141514333333348</v>
      </c>
      <c r="K26">
        <f t="shared" si="3"/>
        <v>0.77277050333333364</v>
      </c>
      <c r="L26">
        <f t="shared" si="3"/>
        <v>0.17047853085243325</v>
      </c>
      <c r="N26" s="51">
        <f t="shared" si="12"/>
        <v>-5.5036745894736852E-2</v>
      </c>
      <c r="O26" s="51">
        <f t="shared" si="12"/>
        <v>-4.8806558105263173E-2</v>
      </c>
      <c r="P26" s="51">
        <f t="shared" si="12"/>
        <v>-1.0767065106469468E-2</v>
      </c>
      <c r="R26" s="57">
        <f t="shared" si="7"/>
        <v>5.5036745894736852E-2</v>
      </c>
      <c r="S26" s="57">
        <f t="shared" si="8"/>
        <v>4.8806558105263173E-2</v>
      </c>
      <c r="T26" s="57">
        <f t="shared" si="9"/>
        <v>1.0767065106469468E-2</v>
      </c>
    </row>
    <row r="27" spans="1:20" ht="19" x14ac:dyDescent="0.25">
      <c r="A27">
        <v>1.5</v>
      </c>
      <c r="C27">
        <v>50</v>
      </c>
      <c r="D27">
        <f t="shared" si="0"/>
        <v>0.06</v>
      </c>
      <c r="E27">
        <v>31.333333333333332</v>
      </c>
      <c r="F27" s="34">
        <v>29.965518119999999</v>
      </c>
      <c r="G27" s="34">
        <v>29.95297352</v>
      </c>
      <c r="H27" s="34">
        <v>30.153298952033499</v>
      </c>
      <c r="J27">
        <f t="shared" si="3"/>
        <v>1.3678152133333334</v>
      </c>
      <c r="K27">
        <f t="shared" si="3"/>
        <v>1.3803598133333317</v>
      </c>
      <c r="L27">
        <f t="shared" si="3"/>
        <v>1.1800343812998335</v>
      </c>
      <c r="N27" s="51">
        <f t="shared" si="12"/>
        <v>-4.36536770212766E-2</v>
      </c>
      <c r="O27" s="51">
        <f t="shared" si="12"/>
        <v>-4.4054036595744632E-2</v>
      </c>
      <c r="P27" s="51">
        <f t="shared" si="12"/>
        <v>-3.7660671743611707E-2</v>
      </c>
      <c r="R27" s="57">
        <f t="shared" si="7"/>
        <v>4.36536770212766E-2</v>
      </c>
      <c r="S27" s="57">
        <f t="shared" si="8"/>
        <v>4.4054036595744632E-2</v>
      </c>
      <c r="T27" s="57">
        <f t="shared" si="9"/>
        <v>3.7660671743611707E-2</v>
      </c>
    </row>
    <row r="28" spans="1:20" ht="19" x14ac:dyDescent="0.25">
      <c r="A28">
        <v>40</v>
      </c>
      <c r="C28">
        <v>2</v>
      </c>
      <c r="D28">
        <f t="shared" si="0"/>
        <v>6.349999999999989E-2</v>
      </c>
      <c r="E28">
        <v>4.6825000000000006E-2</v>
      </c>
      <c r="F28" s="34">
        <v>4.645846E-2</v>
      </c>
      <c r="G28" s="34">
        <v>4.6544589999999997E-2</v>
      </c>
      <c r="H28" s="34">
        <v>4.6503642369728398E-2</v>
      </c>
      <c r="J28">
        <f t="shared" si="3"/>
        <v>3.6654000000000547E-4</v>
      </c>
      <c r="K28">
        <f t="shared" si="3"/>
        <v>2.8041000000000871E-4</v>
      </c>
      <c r="L28">
        <f t="shared" si="3"/>
        <v>3.2135763027160702E-4</v>
      </c>
      <c r="N28" s="51">
        <f t="shared" si="12"/>
        <v>-7.8278697277096732E-3</v>
      </c>
      <c r="O28" s="51">
        <f t="shared" si="12"/>
        <v>-5.9884676988789893E-3</v>
      </c>
      <c r="P28" s="51">
        <f t="shared" si="12"/>
        <v>-6.8629499257150447E-3</v>
      </c>
      <c r="R28" s="57">
        <f t="shared" si="7"/>
        <v>7.8278697277096732E-3</v>
      </c>
      <c r="S28" s="57">
        <f t="shared" si="8"/>
        <v>5.9884676988789893E-3</v>
      </c>
      <c r="T28" s="57">
        <f t="shared" si="9"/>
        <v>6.8629499257150447E-3</v>
      </c>
    </row>
    <row r="29" spans="1:20" ht="19" x14ac:dyDescent="0.25">
      <c r="A29">
        <v>40</v>
      </c>
      <c r="C29">
        <v>4</v>
      </c>
      <c r="D29">
        <f t="shared" si="0"/>
        <v>6.349999999999989E-2</v>
      </c>
      <c r="E29">
        <v>9.3650000000000011E-2</v>
      </c>
      <c r="F29" s="34">
        <v>8.9182479999999995E-2</v>
      </c>
      <c r="G29" s="34">
        <v>8.9646020000000007E-2</v>
      </c>
      <c r="H29" s="34">
        <v>9.0566103507121007E-2</v>
      </c>
      <c r="J29">
        <f t="shared" si="3"/>
        <v>4.4675200000000165E-3</v>
      </c>
      <c r="K29">
        <f t="shared" si="3"/>
        <v>4.0039800000000042E-3</v>
      </c>
      <c r="L29">
        <f t="shared" si="3"/>
        <v>3.0838964928790041E-3</v>
      </c>
      <c r="N29" s="51">
        <f t="shared" si="12"/>
        <v>-4.7704431393486554E-2</v>
      </c>
      <c r="O29" s="51">
        <f t="shared" si="12"/>
        <v>-4.2754725040042754E-2</v>
      </c>
      <c r="P29" s="51">
        <f t="shared" si="12"/>
        <v>-3.2930021280074787E-2</v>
      </c>
      <c r="R29" s="57">
        <f t="shared" si="7"/>
        <v>4.7704431393486554E-2</v>
      </c>
      <c r="S29" s="57">
        <f t="shared" si="8"/>
        <v>4.2754725040042754E-2</v>
      </c>
      <c r="T29" s="57">
        <f t="shared" si="9"/>
        <v>3.2930021280074787E-2</v>
      </c>
    </row>
    <row r="30" spans="1:20" ht="19" x14ac:dyDescent="0.25">
      <c r="A30">
        <v>40</v>
      </c>
      <c r="C30">
        <v>8</v>
      </c>
      <c r="D30">
        <f t="shared" si="0"/>
        <v>6.349999999999989E-2</v>
      </c>
      <c r="E30">
        <v>0.18730000000000002</v>
      </c>
      <c r="F30" s="34">
        <v>0.18470111</v>
      </c>
      <c r="G30" s="34">
        <v>0.18464457000000001</v>
      </c>
      <c r="H30" s="34">
        <v>0.18332590200656601</v>
      </c>
      <c r="J30">
        <f t="shared" si="3"/>
        <v>2.5988900000000204E-3</v>
      </c>
      <c r="K30">
        <f t="shared" si="3"/>
        <v>2.6554300000000142E-3</v>
      </c>
      <c r="L30">
        <f t="shared" si="3"/>
        <v>3.9740979934340115E-3</v>
      </c>
      <c r="N30" s="51">
        <v>0</v>
      </c>
      <c r="O30" s="51">
        <v>0</v>
      </c>
      <c r="P30" s="51">
        <v>0</v>
      </c>
      <c r="R30" s="57">
        <f t="shared" si="7"/>
        <v>0</v>
      </c>
      <c r="S30" s="57">
        <f t="shared" si="8"/>
        <v>0</v>
      </c>
      <c r="T30" s="57">
        <f t="shared" si="9"/>
        <v>0</v>
      </c>
    </row>
    <row r="31" spans="1:20" ht="19" x14ac:dyDescent="0.25">
      <c r="A31">
        <v>40</v>
      </c>
      <c r="C31">
        <v>8</v>
      </c>
      <c r="D31">
        <f t="shared" si="0"/>
        <v>6.349999999999989E-2</v>
      </c>
      <c r="E31">
        <v>0.18730000000000002</v>
      </c>
      <c r="F31" s="34">
        <v>0.18972947000000001</v>
      </c>
      <c r="G31" s="34">
        <v>0.18970579000000001</v>
      </c>
      <c r="H31" s="34">
        <v>0.18733362211579699</v>
      </c>
      <c r="J31">
        <f t="shared" si="3"/>
        <v>2.4294699999999891E-3</v>
      </c>
      <c r="K31">
        <f t="shared" si="3"/>
        <v>2.405789999999991E-3</v>
      </c>
      <c r="L31">
        <f t="shared" si="3"/>
        <v>3.3622115796966279E-5</v>
      </c>
      <c r="N31" s="51">
        <f>(F31-$E31)/$E31</f>
        <v>1.2971009076348045E-2</v>
      </c>
      <c r="O31" s="51">
        <f>(G31-$E31)/$E31</f>
        <v>1.2844580886278647E-2</v>
      </c>
      <c r="P31" s="51">
        <f>(H31-$E31)/$E31</f>
        <v>1.7950942763996942E-4</v>
      </c>
      <c r="R31" s="57">
        <f t="shared" si="7"/>
        <v>1.2971009076348045E-2</v>
      </c>
      <c r="S31" s="57">
        <f t="shared" si="8"/>
        <v>1.2844580886278647E-2</v>
      </c>
      <c r="T31" s="57">
        <f t="shared" si="9"/>
        <v>1.7950942763996942E-4</v>
      </c>
    </row>
    <row r="32" spans="1:20" ht="19" x14ac:dyDescent="0.25">
      <c r="A32">
        <v>2</v>
      </c>
      <c r="C32">
        <v>0.5</v>
      </c>
      <c r="D32">
        <f t="shared" si="0"/>
        <v>7.999999999999996E-2</v>
      </c>
      <c r="E32">
        <v>0.23</v>
      </c>
      <c r="F32" s="34">
        <v>0.22832562000000001</v>
      </c>
      <c r="G32" s="34">
        <v>0.22643984</v>
      </c>
      <c r="H32" s="34">
        <v>0.22524882253627801</v>
      </c>
      <c r="J32">
        <f t="shared" si="3"/>
        <v>1.6743800000000031E-3</v>
      </c>
      <c r="K32">
        <f t="shared" si="3"/>
        <v>3.5601600000000067E-3</v>
      </c>
      <c r="L32">
        <f t="shared" si="3"/>
        <v>4.7511774637220006E-3</v>
      </c>
      <c r="N32" s="51">
        <f t="shared" ref="N32:P38" si="13">(F32-$E32)/$E32</f>
        <v>-7.2799130434782738E-3</v>
      </c>
      <c r="O32" s="51">
        <f t="shared" si="13"/>
        <v>-1.5478956521739159E-2</v>
      </c>
      <c r="P32" s="51">
        <f t="shared" si="13"/>
        <v>-2.0657293320530436E-2</v>
      </c>
      <c r="R32" s="57">
        <f t="shared" si="7"/>
        <v>7.2799130434782738E-3</v>
      </c>
      <c r="S32" s="57">
        <f t="shared" si="8"/>
        <v>1.5478956521739159E-2</v>
      </c>
      <c r="T32" s="57">
        <f t="shared" si="9"/>
        <v>2.0657293320530436E-2</v>
      </c>
    </row>
    <row r="33" spans="1:20" ht="19" x14ac:dyDescent="0.25">
      <c r="A33">
        <v>2</v>
      </c>
      <c r="C33">
        <v>50</v>
      </c>
      <c r="D33">
        <f t="shared" si="0"/>
        <v>0.09</v>
      </c>
      <c r="E33">
        <v>22.75</v>
      </c>
      <c r="F33" s="34">
        <v>22.046085349999998</v>
      </c>
      <c r="G33" s="34">
        <v>22.093152289999999</v>
      </c>
      <c r="H33" s="34">
        <v>22.721682504076899</v>
      </c>
      <c r="J33">
        <f t="shared" si="3"/>
        <v>0.70391465000000153</v>
      </c>
      <c r="K33">
        <f t="shared" si="3"/>
        <v>0.65684771000000097</v>
      </c>
      <c r="L33">
        <f t="shared" si="3"/>
        <v>2.8317495923101177E-2</v>
      </c>
      <c r="N33" s="51">
        <f t="shared" si="13"/>
        <v>-3.0941303296703363E-2</v>
      </c>
      <c r="O33" s="51">
        <f t="shared" si="13"/>
        <v>-2.8872426813186854E-2</v>
      </c>
      <c r="P33" s="51">
        <f t="shared" si="13"/>
        <v>-1.2447250955209309E-3</v>
      </c>
      <c r="R33" s="57">
        <f t="shared" si="7"/>
        <v>3.0941303296703363E-2</v>
      </c>
      <c r="S33" s="57">
        <f t="shared" si="8"/>
        <v>2.8872426813186854E-2</v>
      </c>
      <c r="T33" s="57">
        <f t="shared" si="9"/>
        <v>1.2447250955209309E-3</v>
      </c>
    </row>
    <row r="34" spans="1:20" ht="19" x14ac:dyDescent="0.25">
      <c r="A34">
        <v>40</v>
      </c>
      <c r="C34">
        <v>1</v>
      </c>
      <c r="D34">
        <f t="shared" si="0"/>
        <v>0.10096000000000005</v>
      </c>
      <c r="E34" s="55">
        <v>2.2475999999999999E-2</v>
      </c>
      <c r="F34" s="34">
        <v>2.4578200000000001E-2</v>
      </c>
      <c r="G34" s="34">
        <v>2.347869E-2</v>
      </c>
      <c r="H34" s="34">
        <v>2.2858208944566201E-2</v>
      </c>
      <c r="J34">
        <f t="shared" si="3"/>
        <v>2.102200000000002E-3</v>
      </c>
      <c r="K34">
        <f t="shared" si="3"/>
        <v>1.0026900000000005E-3</v>
      </c>
      <c r="L34">
        <f t="shared" si="3"/>
        <v>3.822089445662015E-4</v>
      </c>
      <c r="N34" s="51">
        <f t="shared" si="13"/>
        <v>9.3530877380316874E-2</v>
      </c>
      <c r="O34" s="51">
        <f t="shared" si="13"/>
        <v>4.4611585691404186E-2</v>
      </c>
      <c r="P34" s="51">
        <f t="shared" si="13"/>
        <v>1.7005203086234273E-2</v>
      </c>
      <c r="R34" s="57">
        <f t="shared" si="7"/>
        <v>9.3530877380316874E-2</v>
      </c>
      <c r="S34" s="57">
        <f t="shared" si="8"/>
        <v>4.4611585691404186E-2</v>
      </c>
      <c r="T34" s="57">
        <f t="shared" si="9"/>
        <v>1.7005203086234273E-2</v>
      </c>
    </row>
    <row r="35" spans="1:20" ht="19" x14ac:dyDescent="0.25">
      <c r="A35">
        <v>40</v>
      </c>
      <c r="C35">
        <v>2</v>
      </c>
      <c r="D35">
        <f t="shared" si="0"/>
        <v>0.10096000000000005</v>
      </c>
      <c r="E35">
        <v>4.4951999999999999E-2</v>
      </c>
      <c r="F35" s="34">
        <v>4.4234379999999997E-2</v>
      </c>
      <c r="G35" s="34">
        <v>4.4281859999999999E-2</v>
      </c>
      <c r="H35" s="34">
        <v>4.4707827255236497E-2</v>
      </c>
      <c r="J35">
        <f t="shared" si="3"/>
        <v>7.1762000000000215E-4</v>
      </c>
      <c r="K35">
        <f t="shared" si="3"/>
        <v>6.7013999999999962E-4</v>
      </c>
      <c r="L35">
        <f t="shared" si="3"/>
        <v>2.441727447635017E-4</v>
      </c>
      <c r="N35" s="51">
        <f t="shared" si="13"/>
        <v>-1.5964139526606205E-2</v>
      </c>
      <c r="O35" s="51">
        <f t="shared" si="13"/>
        <v>-1.490790176187933E-2</v>
      </c>
      <c r="P35" s="51">
        <f t="shared" si="13"/>
        <v>-5.4318549733827571E-3</v>
      </c>
      <c r="R35" s="57">
        <f t="shared" si="7"/>
        <v>1.5964139526606205E-2</v>
      </c>
      <c r="S35" s="57">
        <f t="shared" si="8"/>
        <v>1.490790176187933E-2</v>
      </c>
      <c r="T35" s="57">
        <f t="shared" si="9"/>
        <v>5.4318549733827571E-3</v>
      </c>
    </row>
    <row r="36" spans="1:20" ht="19" x14ac:dyDescent="0.25">
      <c r="A36">
        <v>40</v>
      </c>
      <c r="C36">
        <v>8</v>
      </c>
      <c r="D36">
        <f t="shared" si="0"/>
        <v>0.10096000000000005</v>
      </c>
      <c r="E36">
        <v>0.179808</v>
      </c>
      <c r="F36" s="34">
        <v>0.17839706999999999</v>
      </c>
      <c r="G36" s="34">
        <v>0.17830194999999999</v>
      </c>
      <c r="H36" s="34">
        <v>0.177898962126087</v>
      </c>
      <c r="J36">
        <f t="shared" si="3"/>
        <v>1.4109300000000047E-3</v>
      </c>
      <c r="K36">
        <f t="shared" si="3"/>
        <v>1.5060500000000088E-3</v>
      </c>
      <c r="L36">
        <f t="shared" si="3"/>
        <v>1.9090378739129998E-3</v>
      </c>
      <c r="N36" s="51">
        <f t="shared" si="13"/>
        <v>-7.8468699946609988E-3</v>
      </c>
      <c r="O36" s="51">
        <f t="shared" si="13"/>
        <v>-8.3758787150739061E-3</v>
      </c>
      <c r="P36" s="51">
        <f t="shared" si="13"/>
        <v>-1.0617090863103976E-2</v>
      </c>
      <c r="R36" s="57">
        <f t="shared" si="7"/>
        <v>7.8468699946609988E-3</v>
      </c>
      <c r="S36" s="57">
        <f t="shared" si="8"/>
        <v>8.3758787150739061E-3</v>
      </c>
      <c r="T36" s="57">
        <f t="shared" si="9"/>
        <v>1.0617090863103976E-2</v>
      </c>
    </row>
    <row r="37" spans="1:20" ht="19" x14ac:dyDescent="0.25">
      <c r="A37">
        <v>0.5</v>
      </c>
      <c r="C37">
        <v>0.1</v>
      </c>
      <c r="D37">
        <f t="shared" si="0"/>
        <v>0.1059199999999999</v>
      </c>
      <c r="E37">
        <v>0.17881600000000003</v>
      </c>
      <c r="F37" s="34">
        <v>0.17468606</v>
      </c>
      <c r="G37" s="34">
        <v>0.16990636000000001</v>
      </c>
      <c r="H37" s="34">
        <v>0.17296655612870299</v>
      </c>
      <c r="J37">
        <f t="shared" si="3"/>
        <v>4.1299400000000264E-3</v>
      </c>
      <c r="K37">
        <f t="shared" si="3"/>
        <v>8.9096400000000242E-3</v>
      </c>
      <c r="L37">
        <f t="shared" si="3"/>
        <v>5.8494438712970442E-3</v>
      </c>
      <c r="N37" s="51">
        <f t="shared" si="13"/>
        <v>-2.3096031675018037E-2</v>
      </c>
      <c r="O37" s="51">
        <f t="shared" si="13"/>
        <v>-4.9825742662849087E-2</v>
      </c>
      <c r="P37" s="51">
        <f t="shared" si="13"/>
        <v>-3.2712083210098893E-2</v>
      </c>
      <c r="R37" s="57">
        <f t="shared" si="7"/>
        <v>2.3096031675018037E-2</v>
      </c>
      <c r="S37" s="57">
        <f t="shared" si="8"/>
        <v>4.9825742662849087E-2</v>
      </c>
      <c r="T37" s="57">
        <f t="shared" si="9"/>
        <v>3.2712083210098893E-2</v>
      </c>
    </row>
    <row r="38" spans="1:20" ht="19" x14ac:dyDescent="0.25">
      <c r="A38">
        <v>2</v>
      </c>
      <c r="C38">
        <v>0.5</v>
      </c>
      <c r="D38">
        <f t="shared" si="0"/>
        <v>0.12</v>
      </c>
      <c r="E38">
        <v>0.22</v>
      </c>
      <c r="F38" s="34">
        <v>0.22213184</v>
      </c>
      <c r="G38" s="34">
        <v>0.22057588</v>
      </c>
      <c r="H38" s="34">
        <v>0.219452067855467</v>
      </c>
      <c r="J38">
        <f t="shared" si="3"/>
        <v>2.131839999999996E-3</v>
      </c>
      <c r="K38">
        <f t="shared" si="3"/>
        <v>5.7588000000000084E-4</v>
      </c>
      <c r="L38">
        <f t="shared" si="3"/>
        <v>5.4793214453299766E-4</v>
      </c>
      <c r="N38" s="51">
        <f t="shared" si="13"/>
        <v>9.6901818181817992E-3</v>
      </c>
      <c r="O38" s="51">
        <f t="shared" si="13"/>
        <v>2.6176363636363676E-3</v>
      </c>
      <c r="P38" s="51">
        <f t="shared" si="13"/>
        <v>-2.4906006569681712E-3</v>
      </c>
      <c r="R38" s="57">
        <f t="shared" si="7"/>
        <v>9.6901818181817992E-3</v>
      </c>
      <c r="S38" s="57">
        <f t="shared" si="8"/>
        <v>2.6176363636363676E-3</v>
      </c>
      <c r="T38" s="57">
        <f t="shared" si="9"/>
        <v>2.4906006569681712E-3</v>
      </c>
    </row>
    <row r="39" spans="1:20" ht="19" x14ac:dyDescent="0.25">
      <c r="A39">
        <v>40</v>
      </c>
      <c r="C39">
        <v>4</v>
      </c>
      <c r="D39">
        <f t="shared" si="0"/>
        <v>0.13841999999999999</v>
      </c>
      <c r="E39">
        <v>8.6157999999999998E-2</v>
      </c>
      <c r="F39" s="34">
        <v>8.2765309999999995E-2</v>
      </c>
      <c r="G39" s="34">
        <v>8.3050360000000004E-2</v>
      </c>
      <c r="H39" s="34">
        <v>8.4872998141372696E-2</v>
      </c>
      <c r="J39">
        <f t="shared" si="3"/>
        <v>3.3926900000000038E-3</v>
      </c>
      <c r="K39">
        <f t="shared" si="3"/>
        <v>3.1076399999999949E-3</v>
      </c>
      <c r="L39">
        <f t="shared" si="3"/>
        <v>1.2850018586273021E-3</v>
      </c>
      <c r="N39" s="51">
        <v>0</v>
      </c>
      <c r="O39" s="51">
        <v>0</v>
      </c>
      <c r="P39" s="51">
        <v>0</v>
      </c>
      <c r="R39" s="57">
        <f t="shared" si="7"/>
        <v>0</v>
      </c>
      <c r="S39" s="57">
        <f t="shared" si="8"/>
        <v>0</v>
      </c>
      <c r="T39" s="57">
        <f t="shared" si="9"/>
        <v>0</v>
      </c>
    </row>
    <row r="40" spans="1:20" ht="19" x14ac:dyDescent="0.25">
      <c r="A40">
        <v>40</v>
      </c>
      <c r="C40">
        <v>8</v>
      </c>
      <c r="D40">
        <f t="shared" si="0"/>
        <v>0.13841999999999999</v>
      </c>
      <c r="E40">
        <v>0.172316</v>
      </c>
      <c r="F40" s="34">
        <v>0.17026140000000001</v>
      </c>
      <c r="G40" s="34">
        <v>0.17012073999999999</v>
      </c>
      <c r="H40" s="34">
        <v>0.17042582798752201</v>
      </c>
      <c r="J40">
        <f t="shared" si="3"/>
        <v>2.0545999999999898E-3</v>
      </c>
      <c r="K40">
        <f t="shared" si="3"/>
        <v>2.1952600000000044E-3</v>
      </c>
      <c r="L40">
        <f t="shared" si="3"/>
        <v>1.8901720124779864E-3</v>
      </c>
      <c r="N40" s="51">
        <f>(F40-$E40)/$E40</f>
        <v>-1.1923442976856415E-2</v>
      </c>
      <c r="O40" s="51">
        <f>(G40-$E40)/$E40</f>
        <v>-1.2739733977111844E-2</v>
      </c>
      <c r="P40" s="51">
        <f>(H40-$E40)/$E40</f>
        <v>-1.0969219413623728E-2</v>
      </c>
      <c r="R40" s="57">
        <f t="shared" si="7"/>
        <v>1.1923442976856415E-2</v>
      </c>
      <c r="S40" s="57">
        <f t="shared" si="8"/>
        <v>1.2739733977111844E-2</v>
      </c>
      <c r="T40" s="57">
        <f t="shared" si="9"/>
        <v>1.0969219413623728E-2</v>
      </c>
    </row>
    <row r="41" spans="1:20" ht="19" x14ac:dyDescent="0.25">
      <c r="A41">
        <v>2</v>
      </c>
      <c r="C41">
        <v>10</v>
      </c>
      <c r="D41">
        <f t="shared" si="0"/>
        <v>0.15</v>
      </c>
      <c r="E41">
        <v>4.25</v>
      </c>
      <c r="F41" s="34">
        <v>4.1865178900000002</v>
      </c>
      <c r="G41" s="34">
        <v>4.17624116</v>
      </c>
      <c r="H41" s="34">
        <v>4.2066476723752597</v>
      </c>
      <c r="J41">
        <f t="shared" si="3"/>
        <v>6.3482109999999814E-2</v>
      </c>
      <c r="K41">
        <f t="shared" si="3"/>
        <v>7.3758839999999992E-2</v>
      </c>
      <c r="L41">
        <f t="shared" si="3"/>
        <v>4.3352327624740283E-2</v>
      </c>
      <c r="N41" s="51">
        <f t="shared" ref="N41:P47" si="14">(F41-$E41)/$E41</f>
        <v>-1.4936967058823485E-2</v>
      </c>
      <c r="O41" s="51">
        <f t="shared" si="14"/>
        <v>-1.7355021176470586E-2</v>
      </c>
      <c r="P41" s="51">
        <f t="shared" si="14"/>
        <v>-1.0200547676409478E-2</v>
      </c>
      <c r="R41" s="57">
        <f t="shared" si="7"/>
        <v>1.4936967058823485E-2</v>
      </c>
      <c r="S41" s="57">
        <f t="shared" si="8"/>
        <v>1.7355021176470586E-2</v>
      </c>
      <c r="T41" s="57">
        <f t="shared" si="9"/>
        <v>1.0200547676409478E-2</v>
      </c>
    </row>
    <row r="42" spans="1:20" ht="19" x14ac:dyDescent="0.25">
      <c r="A42">
        <v>2</v>
      </c>
      <c r="C42">
        <v>10</v>
      </c>
      <c r="D42">
        <f t="shared" si="0"/>
        <v>0.15999999999999998</v>
      </c>
      <c r="E42">
        <v>4.2</v>
      </c>
      <c r="F42" s="34">
        <v>4.1767199799999997</v>
      </c>
      <c r="G42" s="34">
        <v>4.1678034999999998</v>
      </c>
      <c r="H42" s="34">
        <v>4.1916886645326903</v>
      </c>
      <c r="J42">
        <f t="shared" si="3"/>
        <v>2.3280020000000512E-2</v>
      </c>
      <c r="K42">
        <f t="shared" si="3"/>
        <v>3.2196500000000405E-2</v>
      </c>
      <c r="L42">
        <f t="shared" si="3"/>
        <v>8.3113354673098883E-3</v>
      </c>
      <c r="N42" s="51">
        <f t="shared" si="14"/>
        <v>-5.5428619047620262E-3</v>
      </c>
      <c r="O42" s="51">
        <f t="shared" si="14"/>
        <v>-7.6658333333334298E-3</v>
      </c>
      <c r="P42" s="51">
        <f t="shared" si="14"/>
        <v>-1.9788893969785448E-3</v>
      </c>
      <c r="R42" s="57">
        <f t="shared" si="7"/>
        <v>5.5428619047620262E-3</v>
      </c>
      <c r="S42" s="57">
        <f t="shared" si="8"/>
        <v>7.6658333333334298E-3</v>
      </c>
      <c r="T42" s="57">
        <f t="shared" si="9"/>
        <v>1.9788893969785448E-3</v>
      </c>
    </row>
    <row r="43" spans="1:20" ht="19" x14ac:dyDescent="0.25">
      <c r="A43">
        <v>1</v>
      </c>
      <c r="C43">
        <v>50</v>
      </c>
      <c r="D43">
        <f t="shared" si="0"/>
        <v>0.16</v>
      </c>
      <c r="E43">
        <v>42</v>
      </c>
      <c r="F43" s="34">
        <v>41.705566500000003</v>
      </c>
      <c r="G43" s="34">
        <v>41.862130030000003</v>
      </c>
      <c r="H43" s="34">
        <v>42.108160619708897</v>
      </c>
      <c r="J43">
        <f t="shared" si="3"/>
        <v>0.29443349999999668</v>
      </c>
      <c r="K43">
        <f t="shared" si="3"/>
        <v>0.13786996999999701</v>
      </c>
      <c r="L43">
        <f t="shared" si="3"/>
        <v>0.10816061970889734</v>
      </c>
      <c r="N43" s="51">
        <f t="shared" si="14"/>
        <v>-7.0103214285713493E-3</v>
      </c>
      <c r="O43" s="51">
        <f t="shared" si="14"/>
        <v>-3.2826183333332622E-3</v>
      </c>
      <c r="P43" s="51">
        <f t="shared" si="14"/>
        <v>2.5752528502118416E-3</v>
      </c>
      <c r="R43" s="57">
        <f t="shared" si="7"/>
        <v>7.0103214285713493E-3</v>
      </c>
      <c r="S43" s="57">
        <f t="shared" si="8"/>
        <v>3.2826183333332622E-3</v>
      </c>
      <c r="T43" s="57">
        <f t="shared" si="9"/>
        <v>2.5752528502118416E-3</v>
      </c>
    </row>
    <row r="44" spans="1:20" ht="19" x14ac:dyDescent="0.25">
      <c r="A44">
        <v>1</v>
      </c>
      <c r="C44">
        <v>50</v>
      </c>
      <c r="D44">
        <f t="shared" si="0"/>
        <v>0.16</v>
      </c>
      <c r="E44">
        <v>42</v>
      </c>
      <c r="F44" s="34">
        <v>42.655513620000001</v>
      </c>
      <c r="G44" s="34">
        <v>42.86656043</v>
      </c>
      <c r="H44" s="34">
        <v>43.354055777624403</v>
      </c>
      <c r="J44">
        <f t="shared" si="3"/>
        <v>0.65551362000000069</v>
      </c>
      <c r="K44">
        <f t="shared" si="3"/>
        <v>0.86656042999999983</v>
      </c>
      <c r="L44">
        <f t="shared" si="3"/>
        <v>1.3540557776244029</v>
      </c>
      <c r="N44" s="51">
        <f t="shared" si="14"/>
        <v>1.560746714285716E-2</v>
      </c>
      <c r="O44" s="51">
        <f t="shared" si="14"/>
        <v>2.0632391190476187E-2</v>
      </c>
      <c r="P44" s="51">
        <f t="shared" si="14"/>
        <v>3.2239423276771498E-2</v>
      </c>
      <c r="R44" s="57">
        <f t="shared" si="7"/>
        <v>1.560746714285716E-2</v>
      </c>
      <c r="S44" s="57">
        <f t="shared" si="8"/>
        <v>2.0632391190476187E-2</v>
      </c>
      <c r="T44" s="57">
        <f t="shared" si="9"/>
        <v>3.2239423276771498E-2</v>
      </c>
    </row>
    <row r="45" spans="1:20" ht="19" x14ac:dyDescent="0.25">
      <c r="A45">
        <v>2</v>
      </c>
      <c r="C45">
        <v>0.5</v>
      </c>
      <c r="D45">
        <f t="shared" si="0"/>
        <v>0.16000000000000003</v>
      </c>
      <c r="E45">
        <v>0.21</v>
      </c>
      <c r="F45" s="34">
        <v>0.21400443</v>
      </c>
      <c r="G45" s="34">
        <v>0.21285872</v>
      </c>
      <c r="H45" s="34">
        <v>0.211771960951319</v>
      </c>
      <c r="J45">
        <f t="shared" si="3"/>
        <v>4.0044300000000033E-3</v>
      </c>
      <c r="K45">
        <f t="shared" si="3"/>
        <v>2.858720000000009E-3</v>
      </c>
      <c r="L45">
        <f t="shared" si="3"/>
        <v>1.7719609513190127E-3</v>
      </c>
      <c r="N45" s="51">
        <f t="shared" si="14"/>
        <v>1.9068714285714303E-2</v>
      </c>
      <c r="O45" s="51">
        <f t="shared" si="14"/>
        <v>1.3612952380952425E-2</v>
      </c>
      <c r="P45" s="51">
        <f t="shared" si="14"/>
        <v>8.4379092919952981E-3</v>
      </c>
      <c r="R45" s="57">
        <f t="shared" si="7"/>
        <v>1.9068714285714303E-2</v>
      </c>
      <c r="S45" s="57">
        <f t="shared" si="8"/>
        <v>1.3612952380952425E-2</v>
      </c>
      <c r="T45" s="57">
        <f t="shared" si="9"/>
        <v>8.4379092919952981E-3</v>
      </c>
    </row>
    <row r="46" spans="1:20" ht="19" x14ac:dyDescent="0.25">
      <c r="A46">
        <v>0.5</v>
      </c>
      <c r="C46">
        <v>0.1</v>
      </c>
      <c r="D46">
        <f t="shared" si="0"/>
        <v>0.16687999999999995</v>
      </c>
      <c r="E46">
        <v>0.16662400000000002</v>
      </c>
      <c r="F46" s="34">
        <v>0.17105322000000001</v>
      </c>
      <c r="G46" s="34">
        <v>0.16693182000000001</v>
      </c>
      <c r="H46" s="34">
        <v>0.168173310766146</v>
      </c>
      <c r="J46">
        <f t="shared" si="3"/>
        <v>4.4292199999999837E-3</v>
      </c>
      <c r="K46">
        <f t="shared" si="3"/>
        <v>3.0781999999998644E-4</v>
      </c>
      <c r="L46">
        <f t="shared" si="3"/>
        <v>1.5493107661459782E-3</v>
      </c>
      <c r="N46" s="51">
        <f t="shared" si="14"/>
        <v>2.6582125024006045E-2</v>
      </c>
      <c r="O46" s="51">
        <f t="shared" si="14"/>
        <v>1.8473929325906616E-3</v>
      </c>
      <c r="P46" s="51">
        <f t="shared" si="14"/>
        <v>9.2982449475824489E-3</v>
      </c>
      <c r="R46" s="57">
        <f t="shared" si="7"/>
        <v>2.6582125024006045E-2</v>
      </c>
      <c r="S46" s="57">
        <f t="shared" si="8"/>
        <v>1.8473929325906616E-3</v>
      </c>
      <c r="T46" s="57">
        <f t="shared" si="9"/>
        <v>9.2982449475824489E-3</v>
      </c>
    </row>
    <row r="47" spans="1:20" ht="19" x14ac:dyDescent="0.25">
      <c r="A47">
        <v>3</v>
      </c>
      <c r="C47">
        <v>50</v>
      </c>
      <c r="D47">
        <f t="shared" si="0"/>
        <v>0.17</v>
      </c>
      <c r="E47">
        <v>13.833333333333334</v>
      </c>
      <c r="F47" s="34">
        <v>13.264588290000001</v>
      </c>
      <c r="G47" s="34">
        <v>13.217844510000001</v>
      </c>
      <c r="H47" s="34">
        <v>13.814708500729999</v>
      </c>
      <c r="J47">
        <f t="shared" si="3"/>
        <v>0.5687450433333332</v>
      </c>
      <c r="K47">
        <f t="shared" si="3"/>
        <v>0.6154888233333331</v>
      </c>
      <c r="L47">
        <f t="shared" si="3"/>
        <v>1.8624832603334696E-2</v>
      </c>
      <c r="N47" s="51">
        <f t="shared" si="14"/>
        <v>-4.1114099518072281E-2</v>
      </c>
      <c r="O47" s="51">
        <f t="shared" si="14"/>
        <v>-4.449316795180721E-2</v>
      </c>
      <c r="P47" s="51">
        <f t="shared" si="14"/>
        <v>-1.3463734412049178E-3</v>
      </c>
      <c r="R47" s="57">
        <f t="shared" si="7"/>
        <v>4.1114099518072281E-2</v>
      </c>
      <c r="S47" s="57">
        <f t="shared" si="8"/>
        <v>4.449316795180721E-2</v>
      </c>
      <c r="T47" s="57">
        <f t="shared" si="9"/>
        <v>1.3463734412049178E-3</v>
      </c>
    </row>
    <row r="48" spans="1:20" ht="19" x14ac:dyDescent="0.25">
      <c r="A48">
        <v>1</v>
      </c>
      <c r="C48">
        <v>50</v>
      </c>
      <c r="D48">
        <f t="shared" si="0"/>
        <v>0.17499999999999999</v>
      </c>
      <c r="E48">
        <v>41.25</v>
      </c>
      <c r="F48" s="34">
        <v>40.865489959999998</v>
      </c>
      <c r="G48" s="34">
        <v>40.975857759999997</v>
      </c>
      <c r="H48" s="34">
        <v>41.048098588959299</v>
      </c>
      <c r="J48">
        <f t="shared" si="3"/>
        <v>0.38451004000000211</v>
      </c>
      <c r="K48">
        <f t="shared" si="3"/>
        <v>0.27414224000000331</v>
      </c>
      <c r="L48">
        <f t="shared" si="3"/>
        <v>0.20190141104070136</v>
      </c>
      <c r="N48" s="51">
        <v>0</v>
      </c>
      <c r="O48" s="51">
        <v>0</v>
      </c>
      <c r="P48" s="51">
        <v>0</v>
      </c>
      <c r="R48" s="57">
        <f t="shared" si="7"/>
        <v>0</v>
      </c>
      <c r="S48" s="57">
        <f t="shared" si="8"/>
        <v>0</v>
      </c>
      <c r="T48" s="57">
        <f t="shared" si="9"/>
        <v>0</v>
      </c>
    </row>
    <row r="49" spans="1:20" ht="19" x14ac:dyDescent="0.25">
      <c r="A49">
        <v>1.5</v>
      </c>
      <c r="C49">
        <v>50</v>
      </c>
      <c r="D49">
        <f t="shared" si="0"/>
        <v>0.17499999999999999</v>
      </c>
      <c r="E49">
        <v>27.5</v>
      </c>
      <c r="F49" s="34">
        <v>28.356135200000001</v>
      </c>
      <c r="G49" s="34">
        <v>28.26607611</v>
      </c>
      <c r="H49" s="34">
        <v>28.614507403940699</v>
      </c>
      <c r="J49">
        <f t="shared" si="3"/>
        <v>0.85613520000000065</v>
      </c>
      <c r="K49">
        <f t="shared" si="3"/>
        <v>0.7660761100000002</v>
      </c>
      <c r="L49">
        <f t="shared" si="3"/>
        <v>1.1145074039406992</v>
      </c>
      <c r="N49" s="51">
        <f>(F49-$E49)/$E49</f>
        <v>3.1132189090909115E-2</v>
      </c>
      <c r="O49" s="51">
        <f t="shared" ref="O49:P58" si="15">(G49-$E49)/$E49</f>
        <v>2.7857313090909098E-2</v>
      </c>
      <c r="P49" s="51">
        <f t="shared" si="15"/>
        <v>4.0527541961479972E-2</v>
      </c>
      <c r="R49" s="57">
        <f t="shared" si="7"/>
        <v>3.1132189090909115E-2</v>
      </c>
      <c r="S49" s="57">
        <f t="shared" si="8"/>
        <v>2.7857313090909098E-2</v>
      </c>
      <c r="T49" s="57">
        <f t="shared" si="9"/>
        <v>4.0527541961479972E-2</v>
      </c>
    </row>
    <row r="50" spans="1:20" ht="19" x14ac:dyDescent="0.25">
      <c r="A50">
        <v>40</v>
      </c>
      <c r="C50">
        <v>2</v>
      </c>
      <c r="D50">
        <f t="shared" si="0"/>
        <v>0.17587999999999981</v>
      </c>
      <c r="E50">
        <v>4.1206000000000007E-2</v>
      </c>
      <c r="F50" s="34">
        <v>4.127078E-2</v>
      </c>
      <c r="G50" s="34">
        <v>4.127223E-2</v>
      </c>
      <c r="H50" s="34">
        <v>4.1948730772715999E-2</v>
      </c>
      <c r="J50">
        <f t="shared" si="3"/>
        <v>6.4779999999993454E-5</v>
      </c>
      <c r="K50">
        <f t="shared" si="3"/>
        <v>6.6229999999993516E-5</v>
      </c>
      <c r="L50">
        <f t="shared" si="3"/>
        <v>7.4273077271599236E-4</v>
      </c>
      <c r="N50" s="51">
        <f t="shared" ref="N50:N58" si="16">(F50-$E50)/$E50</f>
        <v>1.5721011503177556E-3</v>
      </c>
      <c r="O50" s="51">
        <f t="shared" si="15"/>
        <v>1.6072902004560866E-3</v>
      </c>
      <c r="P50" s="51">
        <f t="shared" si="15"/>
        <v>1.8024820965781493E-2</v>
      </c>
      <c r="R50" s="57">
        <f t="shared" si="7"/>
        <v>1.5721011503177556E-3</v>
      </c>
      <c r="S50" s="57">
        <f t="shared" si="8"/>
        <v>1.6072902004560866E-3</v>
      </c>
      <c r="T50" s="57">
        <f t="shared" si="9"/>
        <v>1.8024820965781493E-2</v>
      </c>
    </row>
    <row r="51" spans="1:20" ht="19" x14ac:dyDescent="0.25">
      <c r="A51">
        <v>40</v>
      </c>
      <c r="C51">
        <v>10</v>
      </c>
      <c r="D51">
        <f t="shared" si="0"/>
        <v>0.17588000000000009</v>
      </c>
      <c r="E51">
        <v>0.20602999999999999</v>
      </c>
      <c r="F51" s="34">
        <v>0.20462289</v>
      </c>
      <c r="G51" s="34">
        <v>0.20489726</v>
      </c>
      <c r="H51" s="34">
        <v>0.205269055676329</v>
      </c>
      <c r="J51">
        <f t="shared" si="3"/>
        <v>1.4071099999999892E-3</v>
      </c>
      <c r="K51">
        <f t="shared" si="3"/>
        <v>1.1327399999999932E-3</v>
      </c>
      <c r="L51">
        <f t="shared" si="3"/>
        <v>7.609443236709923E-4</v>
      </c>
      <c r="N51" s="51">
        <f t="shared" si="16"/>
        <v>-6.829636460709553E-3</v>
      </c>
      <c r="O51" s="51">
        <f t="shared" si="15"/>
        <v>-5.4979371936125475E-3</v>
      </c>
      <c r="P51" s="51">
        <f t="shared" si="15"/>
        <v>-3.6933666149152663E-3</v>
      </c>
      <c r="R51" s="57">
        <f t="shared" si="7"/>
        <v>6.829636460709553E-3</v>
      </c>
      <c r="S51" s="57">
        <f t="shared" si="8"/>
        <v>5.4979371936125475E-3</v>
      </c>
      <c r="T51" s="57">
        <f t="shared" si="9"/>
        <v>3.6933666149152663E-3</v>
      </c>
    </row>
    <row r="52" spans="1:20" ht="19" x14ac:dyDescent="0.25">
      <c r="A52">
        <v>40</v>
      </c>
      <c r="C52">
        <v>10</v>
      </c>
      <c r="D52">
        <f t="shared" si="0"/>
        <v>0.17588000000000009</v>
      </c>
      <c r="E52">
        <v>0.20602999999999999</v>
      </c>
      <c r="F52" s="34">
        <v>0.20988082999999999</v>
      </c>
      <c r="G52" s="34">
        <v>0.21025082</v>
      </c>
      <c r="H52" s="34">
        <v>0.21107811363276299</v>
      </c>
      <c r="J52">
        <f t="shared" si="3"/>
        <v>3.8508299999999995E-3</v>
      </c>
      <c r="K52">
        <f t="shared" si="3"/>
        <v>4.220820000000014E-3</v>
      </c>
      <c r="L52">
        <f t="shared" si="3"/>
        <v>5.0481136327630016E-3</v>
      </c>
      <c r="N52" s="51">
        <f t="shared" si="16"/>
        <v>1.8690627578507982E-2</v>
      </c>
      <c r="O52" s="51">
        <f t="shared" si="15"/>
        <v>2.0486434014463983E-2</v>
      </c>
      <c r="P52" s="51">
        <f t="shared" si="15"/>
        <v>2.4501837755487074E-2</v>
      </c>
      <c r="R52" s="57">
        <f t="shared" si="7"/>
        <v>1.8690627578507982E-2</v>
      </c>
      <c r="S52" s="57">
        <f t="shared" si="8"/>
        <v>2.0486434014463983E-2</v>
      </c>
      <c r="T52" s="57">
        <f t="shared" si="9"/>
        <v>2.4501837755487074E-2</v>
      </c>
    </row>
    <row r="53" spans="1:20" ht="19" x14ac:dyDescent="0.25">
      <c r="A53">
        <v>2</v>
      </c>
      <c r="C53">
        <v>10</v>
      </c>
      <c r="D53">
        <f t="shared" si="0"/>
        <v>0.17999999999999988</v>
      </c>
      <c r="E53">
        <v>4.1000000000000005</v>
      </c>
      <c r="F53" s="34">
        <v>3.86049811</v>
      </c>
      <c r="G53" s="34">
        <v>3.89254641</v>
      </c>
      <c r="H53" s="34">
        <v>3.8446149230711999</v>
      </c>
      <c r="J53">
        <f t="shared" si="3"/>
        <v>0.23950189000000055</v>
      </c>
      <c r="K53">
        <f t="shared" si="3"/>
        <v>0.20745359000000052</v>
      </c>
      <c r="L53">
        <f t="shared" si="3"/>
        <v>0.25538507692880064</v>
      </c>
      <c r="N53" s="51">
        <f t="shared" si="16"/>
        <v>-5.8415095121951345E-2</v>
      </c>
      <c r="O53" s="51">
        <f t="shared" si="15"/>
        <v>-5.0598436585365975E-2</v>
      </c>
      <c r="P53" s="51">
        <f t="shared" si="15"/>
        <v>-6.2289043153366003E-2</v>
      </c>
      <c r="R53" s="57">
        <f t="shared" si="7"/>
        <v>5.8415095121951345E-2</v>
      </c>
      <c r="S53" s="57">
        <f t="shared" si="8"/>
        <v>5.0598436585365975E-2</v>
      </c>
      <c r="T53" s="57">
        <f t="shared" si="9"/>
        <v>6.2289043153366003E-2</v>
      </c>
    </row>
    <row r="54" spans="1:20" ht="19" x14ac:dyDescent="0.25">
      <c r="A54">
        <v>0.5</v>
      </c>
      <c r="C54">
        <v>0.1</v>
      </c>
      <c r="D54">
        <f t="shared" si="0"/>
        <v>0.18720000000000001</v>
      </c>
      <c r="E54">
        <v>0.16256000000000001</v>
      </c>
      <c r="F54" s="34">
        <v>0.16422275</v>
      </c>
      <c r="G54" s="34">
        <v>0.16128463000000001</v>
      </c>
      <c r="H54" s="34">
        <v>0.16026418292976799</v>
      </c>
      <c r="J54">
        <f t="shared" si="3"/>
        <v>1.6627499999999906E-3</v>
      </c>
      <c r="K54">
        <f t="shared" si="3"/>
        <v>1.2753699999999979E-3</v>
      </c>
      <c r="L54">
        <f t="shared" si="3"/>
        <v>2.2958170702320202E-3</v>
      </c>
      <c r="N54" s="51">
        <f t="shared" si="16"/>
        <v>1.0228531003936949E-2</v>
      </c>
      <c r="O54" s="51">
        <f t="shared" si="15"/>
        <v>-7.8455339566929003E-3</v>
      </c>
      <c r="P54" s="51">
        <f t="shared" si="15"/>
        <v>-1.4122890441880044E-2</v>
      </c>
      <c r="R54" s="57">
        <f t="shared" si="7"/>
        <v>1.0228531003936949E-2</v>
      </c>
      <c r="S54" s="57">
        <f t="shared" si="8"/>
        <v>7.8455339566929003E-3</v>
      </c>
      <c r="T54" s="57">
        <f t="shared" si="9"/>
        <v>1.4122890441880044E-2</v>
      </c>
    </row>
    <row r="55" spans="1:20" ht="19" x14ac:dyDescent="0.25">
      <c r="A55">
        <v>2</v>
      </c>
      <c r="C55">
        <v>10</v>
      </c>
      <c r="D55">
        <f t="shared" si="0"/>
        <v>0.18999999999999986</v>
      </c>
      <c r="E55">
        <v>4.0500000000000007</v>
      </c>
      <c r="F55" s="34">
        <v>4.0999573500000004</v>
      </c>
      <c r="G55" s="34">
        <v>4.1015100799999997</v>
      </c>
      <c r="H55" s="34">
        <v>4.0888231270706701</v>
      </c>
      <c r="J55">
        <f t="shared" si="3"/>
        <v>4.9957349999999678E-2</v>
      </c>
      <c r="K55">
        <f t="shared" si="3"/>
        <v>5.1510079999999014E-2</v>
      </c>
      <c r="L55">
        <f t="shared" si="3"/>
        <v>3.8823127070669372E-2</v>
      </c>
      <c r="N55" s="51">
        <f t="shared" si="16"/>
        <v>1.2335148148148067E-2</v>
      </c>
      <c r="O55" s="51">
        <f t="shared" si="15"/>
        <v>1.2718538271604693E-2</v>
      </c>
      <c r="P55" s="51">
        <f t="shared" si="15"/>
        <v>9.5859573013998434E-3</v>
      </c>
      <c r="R55" s="57">
        <f t="shared" si="7"/>
        <v>1.2335148148148067E-2</v>
      </c>
      <c r="S55" s="57">
        <f t="shared" si="8"/>
        <v>1.2718538271604693E-2</v>
      </c>
      <c r="T55" s="57">
        <f t="shared" si="9"/>
        <v>9.5859573013998434E-3</v>
      </c>
    </row>
    <row r="56" spans="1:20" ht="19" x14ac:dyDescent="0.25">
      <c r="A56">
        <v>2</v>
      </c>
      <c r="C56">
        <v>10</v>
      </c>
      <c r="D56">
        <f t="shared" si="0"/>
        <v>0.18999999999999986</v>
      </c>
      <c r="E56">
        <v>4.0500000000000007</v>
      </c>
      <c r="F56" s="34">
        <v>4.12841039</v>
      </c>
      <c r="G56" s="34">
        <v>4.1261214900000001</v>
      </c>
      <c r="H56" s="34">
        <v>4.1245358540501798</v>
      </c>
      <c r="J56">
        <f t="shared" si="3"/>
        <v>7.8410389999999275E-2</v>
      </c>
      <c r="K56">
        <f t="shared" si="3"/>
        <v>7.6121489999999348E-2</v>
      </c>
      <c r="L56">
        <f t="shared" si="3"/>
        <v>7.453585405017904E-2</v>
      </c>
      <c r="N56" s="51">
        <f t="shared" si="16"/>
        <v>1.9360590123456606E-2</v>
      </c>
      <c r="O56" s="51">
        <f t="shared" si="15"/>
        <v>1.8795429629629466E-2</v>
      </c>
      <c r="P56" s="51">
        <f t="shared" si="15"/>
        <v>1.8403914580291118E-2</v>
      </c>
      <c r="R56" s="57">
        <f t="shared" si="7"/>
        <v>1.9360590123456606E-2</v>
      </c>
      <c r="S56" s="57">
        <f t="shared" si="8"/>
        <v>1.8795429629629466E-2</v>
      </c>
      <c r="T56" s="57">
        <f t="shared" si="9"/>
        <v>1.8403914580291118E-2</v>
      </c>
    </row>
    <row r="57" spans="1:20" ht="19" x14ac:dyDescent="0.25">
      <c r="A57">
        <v>2</v>
      </c>
      <c r="C57">
        <v>10</v>
      </c>
      <c r="D57">
        <f t="shared" si="0"/>
        <v>0.18999999999999986</v>
      </c>
      <c r="E57">
        <v>4.0500000000000007</v>
      </c>
      <c r="F57" s="34">
        <v>4.1489769799999996</v>
      </c>
      <c r="G57" s="34">
        <v>4.1438826799999999</v>
      </c>
      <c r="H57" s="34">
        <v>4.1519597454037296</v>
      </c>
      <c r="J57">
        <f t="shared" si="3"/>
        <v>9.8976979999998882E-2</v>
      </c>
      <c r="K57">
        <f t="shared" si="3"/>
        <v>9.3882679999999219E-2</v>
      </c>
      <c r="L57">
        <f t="shared" si="3"/>
        <v>0.10195974540372887</v>
      </c>
      <c r="N57" s="51">
        <f t="shared" si="16"/>
        <v>2.4438760493826879E-2</v>
      </c>
      <c r="O57" s="51">
        <f t="shared" si="15"/>
        <v>2.3180908641975112E-2</v>
      </c>
      <c r="P57" s="51">
        <f t="shared" si="15"/>
        <v>2.5175245778698483E-2</v>
      </c>
      <c r="R57" s="57">
        <f t="shared" si="7"/>
        <v>2.4438760493826879E-2</v>
      </c>
      <c r="S57" s="57">
        <f t="shared" si="8"/>
        <v>2.3180908641975112E-2</v>
      </c>
      <c r="T57" s="57">
        <f t="shared" si="9"/>
        <v>2.5175245778698483E-2</v>
      </c>
    </row>
    <row r="58" spans="1:20" ht="19" x14ac:dyDescent="0.25">
      <c r="A58">
        <v>1</v>
      </c>
      <c r="C58">
        <v>50</v>
      </c>
      <c r="D58">
        <f t="shared" si="0"/>
        <v>0.19</v>
      </c>
      <c r="E58">
        <v>40.5</v>
      </c>
      <c r="F58" s="34">
        <v>39.093692619999999</v>
      </c>
      <c r="G58" s="34">
        <v>39.112714240000003</v>
      </c>
      <c r="H58" s="34">
        <v>38.919141435307601</v>
      </c>
      <c r="J58">
        <f t="shared" si="3"/>
        <v>1.4063073800000012</v>
      </c>
      <c r="K58">
        <f t="shared" si="3"/>
        <v>1.3872857599999975</v>
      </c>
      <c r="L58">
        <f t="shared" si="3"/>
        <v>1.5808585646923987</v>
      </c>
      <c r="N58" s="51">
        <f t="shared" si="16"/>
        <v>-3.4723639012345708E-2</v>
      </c>
      <c r="O58" s="51">
        <f t="shared" si="15"/>
        <v>-3.4253969382715986E-2</v>
      </c>
      <c r="P58" s="51">
        <f t="shared" si="15"/>
        <v>-3.9033544807219718E-2</v>
      </c>
      <c r="R58" s="57">
        <f t="shared" si="7"/>
        <v>3.4723639012345708E-2</v>
      </c>
      <c r="S58" s="57">
        <f t="shared" si="8"/>
        <v>3.4253969382715986E-2</v>
      </c>
      <c r="T58" s="57">
        <f t="shared" si="9"/>
        <v>3.9033544807219718E-2</v>
      </c>
    </row>
    <row r="59" spans="1:20" ht="19" x14ac:dyDescent="0.25">
      <c r="A59">
        <v>40</v>
      </c>
      <c r="C59">
        <v>10</v>
      </c>
      <c r="D59">
        <f t="shared" si="0"/>
        <v>0.19086399999999984</v>
      </c>
      <c r="E59">
        <v>0.20228400000000002</v>
      </c>
      <c r="F59" s="34">
        <v>0.19800887</v>
      </c>
      <c r="G59" s="34">
        <v>0.19816934</v>
      </c>
      <c r="H59" s="34">
        <v>0.198079637450536</v>
      </c>
      <c r="J59">
        <f t="shared" si="3"/>
        <v>4.2751300000000159E-3</v>
      </c>
      <c r="K59">
        <f t="shared" si="3"/>
        <v>4.11466000000002E-3</v>
      </c>
      <c r="L59">
        <f t="shared" si="3"/>
        <v>4.2043625494640191E-3</v>
      </c>
      <c r="N59" s="51">
        <v>0</v>
      </c>
      <c r="O59" s="51">
        <v>0</v>
      </c>
      <c r="P59" s="51">
        <v>0</v>
      </c>
      <c r="R59" s="57">
        <f t="shared" si="7"/>
        <v>0</v>
      </c>
      <c r="S59" s="57">
        <f t="shared" si="8"/>
        <v>0</v>
      </c>
      <c r="T59" s="57">
        <f t="shared" si="9"/>
        <v>0</v>
      </c>
    </row>
    <row r="60" spans="1:20" ht="19" x14ac:dyDescent="0.25">
      <c r="A60">
        <v>40</v>
      </c>
      <c r="C60">
        <v>8</v>
      </c>
      <c r="D60">
        <f t="shared" si="0"/>
        <v>0.19460999999999995</v>
      </c>
      <c r="E60">
        <v>0.161078</v>
      </c>
      <c r="F60" s="34">
        <v>0.15936015000000001</v>
      </c>
      <c r="G60" s="34">
        <v>0.15916598000000001</v>
      </c>
      <c r="H60" s="34">
        <v>0.15988725896703701</v>
      </c>
      <c r="J60">
        <f t="shared" si="3"/>
        <v>1.717849999999993E-3</v>
      </c>
      <c r="K60">
        <f t="shared" si="3"/>
        <v>1.9120199999999865E-3</v>
      </c>
      <c r="L60">
        <f t="shared" si="3"/>
        <v>1.1907410329629886E-3</v>
      </c>
      <c r="N60" s="51">
        <f>(F60-$E60)/$E60</f>
        <v>-1.0664709022957778E-2</v>
      </c>
      <c r="O60" s="51">
        <f t="shared" ref="O60:P69" si="17">(G60-$E60)/$E60</f>
        <v>-1.1870149865282575E-2</v>
      </c>
      <c r="P60" s="51">
        <f t="shared" si="17"/>
        <v>-7.3923256618718177E-3</v>
      </c>
      <c r="R60" s="57">
        <f t="shared" si="7"/>
        <v>1.0664709022957778E-2</v>
      </c>
      <c r="S60" s="57">
        <f t="shared" si="8"/>
        <v>1.1870149865282575E-2</v>
      </c>
      <c r="T60" s="57">
        <f t="shared" si="9"/>
        <v>7.3923256618718177E-3</v>
      </c>
    </row>
    <row r="61" spans="1:20" ht="19" x14ac:dyDescent="0.25">
      <c r="A61">
        <v>7.5</v>
      </c>
      <c r="C61">
        <v>2.8</v>
      </c>
      <c r="D61">
        <f t="shared" si="0"/>
        <v>0.19642857142857137</v>
      </c>
      <c r="E61">
        <v>0.3</v>
      </c>
      <c r="F61" s="34">
        <v>0.20619288999999999</v>
      </c>
      <c r="G61" s="34">
        <v>0.24883071000000001</v>
      </c>
      <c r="H61" s="34">
        <v>0.24624462839308001</v>
      </c>
      <c r="J61">
        <f t="shared" si="3"/>
        <v>9.3807109999999999E-2</v>
      </c>
      <c r="K61">
        <f t="shared" si="3"/>
        <v>5.1169289999999978E-2</v>
      </c>
      <c r="L61">
        <f t="shared" si="3"/>
        <v>5.3755371606919983E-2</v>
      </c>
      <c r="N61" s="51">
        <f t="shared" ref="N61:N69" si="18">(F61-$E61)/$E61</f>
        <v>-0.31269036666666666</v>
      </c>
      <c r="O61" s="51">
        <f t="shared" si="17"/>
        <v>-0.17056429999999995</v>
      </c>
      <c r="P61" s="51">
        <f t="shared" si="17"/>
        <v>-0.17918457202306662</v>
      </c>
      <c r="R61" s="57">
        <f t="shared" si="7"/>
        <v>0.31269036666666666</v>
      </c>
      <c r="S61" s="57">
        <f t="shared" si="8"/>
        <v>0.17056429999999995</v>
      </c>
      <c r="T61" s="57">
        <f t="shared" si="9"/>
        <v>0.17918457202306662</v>
      </c>
    </row>
    <row r="62" spans="1:20" ht="19" x14ac:dyDescent="0.25">
      <c r="A62">
        <v>7.5</v>
      </c>
      <c r="C62">
        <v>2.8</v>
      </c>
      <c r="D62">
        <f t="shared" si="0"/>
        <v>0.19642857142857137</v>
      </c>
      <c r="E62">
        <v>0.3</v>
      </c>
      <c r="F62" s="34">
        <v>0.24688006000000001</v>
      </c>
      <c r="G62" s="34">
        <v>0.27842504000000001</v>
      </c>
      <c r="H62" s="34">
        <v>0.27310886204297902</v>
      </c>
      <c r="J62">
        <f t="shared" si="3"/>
        <v>5.3119939999999977E-2</v>
      </c>
      <c r="K62">
        <f t="shared" si="3"/>
        <v>2.1574959999999976E-2</v>
      </c>
      <c r="L62">
        <f t="shared" si="3"/>
        <v>2.6891137957020972E-2</v>
      </c>
      <c r="N62" s="51">
        <f t="shared" si="18"/>
        <v>-0.17706646666666659</v>
      </c>
      <c r="O62" s="51">
        <f t="shared" si="17"/>
        <v>-7.1916533333333255E-2</v>
      </c>
      <c r="P62" s="51">
        <f t="shared" si="17"/>
        <v>-8.9637126523403249E-2</v>
      </c>
      <c r="R62" s="57">
        <f t="shared" si="7"/>
        <v>0.17706646666666659</v>
      </c>
      <c r="S62" s="57">
        <f t="shared" si="8"/>
        <v>7.1916533333333255E-2</v>
      </c>
      <c r="T62" s="57">
        <f t="shared" si="9"/>
        <v>8.9637126523403249E-2</v>
      </c>
    </row>
    <row r="63" spans="1:20" ht="19" x14ac:dyDescent="0.25">
      <c r="A63">
        <v>7.5</v>
      </c>
      <c r="C63">
        <v>2.8</v>
      </c>
      <c r="D63">
        <f t="shared" si="0"/>
        <v>0.19642857142857137</v>
      </c>
      <c r="E63">
        <v>0.3</v>
      </c>
      <c r="F63" s="34">
        <v>0.30757192999999999</v>
      </c>
      <c r="G63" s="34">
        <v>0.31600913000000003</v>
      </c>
      <c r="H63" s="34">
        <v>0.31087492606676698</v>
      </c>
      <c r="J63">
        <f t="shared" si="3"/>
        <v>7.5719300000000045E-3</v>
      </c>
      <c r="K63">
        <f t="shared" si="3"/>
        <v>1.6009130000000038E-2</v>
      </c>
      <c r="L63">
        <f t="shared" si="3"/>
        <v>1.0874926066766988E-2</v>
      </c>
      <c r="N63" s="51">
        <f t="shared" si="18"/>
        <v>2.5239766666666684E-2</v>
      </c>
      <c r="O63" s="51">
        <f t="shared" si="17"/>
        <v>5.3363766666666798E-2</v>
      </c>
      <c r="P63" s="51">
        <f t="shared" si="17"/>
        <v>3.6249753555889962E-2</v>
      </c>
      <c r="R63" s="57">
        <f t="shared" si="7"/>
        <v>2.5239766666666684E-2</v>
      </c>
      <c r="S63" s="57">
        <f t="shared" si="8"/>
        <v>5.3363766666666798E-2</v>
      </c>
      <c r="T63" s="57">
        <f t="shared" si="9"/>
        <v>3.6249753555889962E-2</v>
      </c>
    </row>
    <row r="64" spans="1:20" ht="19" x14ac:dyDescent="0.25">
      <c r="A64">
        <v>7.5</v>
      </c>
      <c r="C64">
        <v>2.8</v>
      </c>
      <c r="D64">
        <f t="shared" si="0"/>
        <v>0.19642857142857137</v>
      </c>
      <c r="E64">
        <v>0.3</v>
      </c>
      <c r="F64" s="34">
        <v>0.33502566</v>
      </c>
      <c r="G64" s="34">
        <v>0.33089825</v>
      </c>
      <c r="H64" s="34">
        <v>0.32817664427855903</v>
      </c>
      <c r="J64">
        <f t="shared" si="3"/>
        <v>3.5025660000000014E-2</v>
      </c>
      <c r="K64">
        <f t="shared" si="3"/>
        <v>3.0898250000000016E-2</v>
      </c>
      <c r="L64">
        <f t="shared" si="3"/>
        <v>2.8176644278559038E-2</v>
      </c>
      <c r="N64" s="51">
        <f t="shared" si="18"/>
        <v>0.11675220000000006</v>
      </c>
      <c r="O64" s="51">
        <f t="shared" si="17"/>
        <v>0.10299416666666672</v>
      </c>
      <c r="P64" s="51">
        <f t="shared" si="17"/>
        <v>9.3922147595196792E-2</v>
      </c>
      <c r="R64" s="57">
        <f t="shared" si="7"/>
        <v>0.11675220000000006</v>
      </c>
      <c r="S64" s="57">
        <f t="shared" si="8"/>
        <v>0.10299416666666672</v>
      </c>
      <c r="T64" s="57">
        <f t="shared" si="9"/>
        <v>9.3922147595196792E-2</v>
      </c>
    </row>
    <row r="65" spans="1:20" ht="19" x14ac:dyDescent="0.25">
      <c r="A65">
        <v>7.5</v>
      </c>
      <c r="C65">
        <v>2.8</v>
      </c>
      <c r="D65">
        <f t="shared" si="0"/>
        <v>0.19642857142857137</v>
      </c>
      <c r="E65">
        <v>0.3</v>
      </c>
      <c r="F65" s="34">
        <v>0.35067626000000002</v>
      </c>
      <c r="G65" s="34">
        <v>0.33888163999999998</v>
      </c>
      <c r="H65" s="34">
        <v>0.33844747066518399</v>
      </c>
      <c r="J65">
        <f t="shared" si="3"/>
        <v>5.0676260000000029E-2</v>
      </c>
      <c r="K65">
        <f t="shared" si="3"/>
        <v>3.8881639999999995E-2</v>
      </c>
      <c r="L65">
        <f t="shared" si="3"/>
        <v>3.8447470665184003E-2</v>
      </c>
      <c r="N65" s="51">
        <f t="shared" si="18"/>
        <v>0.16892086666666678</v>
      </c>
      <c r="O65" s="51">
        <f t="shared" si="17"/>
        <v>0.12960546666666667</v>
      </c>
      <c r="P65" s="51">
        <f t="shared" si="17"/>
        <v>0.12815823555061334</v>
      </c>
      <c r="R65" s="57">
        <f t="shared" si="7"/>
        <v>0.16892086666666678</v>
      </c>
      <c r="S65" s="57">
        <f t="shared" si="8"/>
        <v>0.12960546666666667</v>
      </c>
      <c r="T65" s="57">
        <f t="shared" si="9"/>
        <v>0.12815823555061334</v>
      </c>
    </row>
    <row r="66" spans="1:20" ht="19" x14ac:dyDescent="0.25">
      <c r="A66">
        <v>2</v>
      </c>
      <c r="C66">
        <v>0.5</v>
      </c>
      <c r="D66">
        <f t="shared" si="0"/>
        <v>0.19999999999999996</v>
      </c>
      <c r="E66">
        <v>0.2</v>
      </c>
      <c r="F66" s="34">
        <v>0.20287042999999999</v>
      </c>
      <c r="G66" s="34">
        <v>0.20224497999999999</v>
      </c>
      <c r="H66" s="34">
        <v>0.201224718744346</v>
      </c>
      <c r="J66">
        <f t="shared" si="3"/>
        <v>2.8704299999999794E-3</v>
      </c>
      <c r="K66">
        <f t="shared" si="3"/>
        <v>2.2449799999999798E-3</v>
      </c>
      <c r="L66">
        <f t="shared" si="3"/>
        <v>1.2247187443459873E-3</v>
      </c>
      <c r="N66" s="51">
        <f t="shared" si="18"/>
        <v>1.4352149999999897E-2</v>
      </c>
      <c r="O66" s="51">
        <f t="shared" si="17"/>
        <v>1.1224899999999899E-2</v>
      </c>
      <c r="P66" s="51">
        <f t="shared" si="17"/>
        <v>6.1235937217299363E-3</v>
      </c>
      <c r="R66" s="57">
        <f t="shared" si="7"/>
        <v>1.4352149999999897E-2</v>
      </c>
      <c r="S66" s="57">
        <f t="shared" si="8"/>
        <v>1.1224899999999899E-2</v>
      </c>
      <c r="T66" s="57">
        <f t="shared" si="9"/>
        <v>6.1235937217299363E-3</v>
      </c>
    </row>
    <row r="67" spans="1:20" ht="19" x14ac:dyDescent="0.25">
      <c r="A67">
        <v>2</v>
      </c>
      <c r="C67">
        <v>10</v>
      </c>
      <c r="D67">
        <f t="shared" ref="D67:D130" si="19">(C67-A67*E67)/C67</f>
        <v>0.2</v>
      </c>
      <c r="E67">
        <v>4</v>
      </c>
      <c r="F67" s="34">
        <v>3.98996196</v>
      </c>
      <c r="G67" s="34">
        <v>4.0059320600000001</v>
      </c>
      <c r="H67" s="34">
        <v>3.9673186279182602</v>
      </c>
      <c r="J67">
        <f t="shared" si="3"/>
        <v>1.003803999999997E-2</v>
      </c>
      <c r="K67">
        <f t="shared" si="3"/>
        <v>5.9320600000001278E-3</v>
      </c>
      <c r="L67">
        <f t="shared" si="3"/>
        <v>3.2681372081739823E-2</v>
      </c>
      <c r="N67" s="51">
        <f t="shared" si="18"/>
        <v>-2.5095099999999926E-3</v>
      </c>
      <c r="O67" s="51">
        <f t="shared" si="17"/>
        <v>1.4830150000000319E-3</v>
      </c>
      <c r="P67" s="51">
        <f t="shared" si="17"/>
        <v>-8.1703430204349559E-3</v>
      </c>
      <c r="R67" s="57">
        <f t="shared" si="7"/>
        <v>2.5095099999999926E-3</v>
      </c>
      <c r="S67" s="57">
        <f t="shared" si="8"/>
        <v>1.4830150000000319E-3</v>
      </c>
      <c r="T67" s="57">
        <f t="shared" si="9"/>
        <v>8.1703430204349559E-3</v>
      </c>
    </row>
    <row r="68" spans="1:20" ht="19" x14ac:dyDescent="0.25">
      <c r="A68">
        <v>1.5</v>
      </c>
      <c r="C68">
        <v>10</v>
      </c>
      <c r="D68">
        <f t="shared" si="19"/>
        <v>0.21999999999999992</v>
      </c>
      <c r="E68" s="55">
        <v>5.2</v>
      </c>
      <c r="F68" s="34">
        <v>5.13682616</v>
      </c>
      <c r="G68" s="34">
        <v>5.1053590399999997</v>
      </c>
      <c r="H68" s="34">
        <v>5.1465937176856098</v>
      </c>
      <c r="J68">
        <f t="shared" ref="J68:L131" si="20">ABS(F68-$E68)</f>
        <v>6.3173840000000148E-2</v>
      </c>
      <c r="K68">
        <f t="shared" si="20"/>
        <v>9.464096000000044E-2</v>
      </c>
      <c r="L68">
        <f t="shared" si="20"/>
        <v>5.3406282314390374E-2</v>
      </c>
      <c r="N68" s="51">
        <f t="shared" si="18"/>
        <v>-1.2148815384615413E-2</v>
      </c>
      <c r="O68" s="51">
        <f t="shared" si="17"/>
        <v>-1.8200184615384699E-2</v>
      </c>
      <c r="P68" s="51">
        <f t="shared" si="17"/>
        <v>-1.0270438906613532E-2</v>
      </c>
      <c r="R68" s="57">
        <f t="shared" si="7"/>
        <v>1.2148815384615413E-2</v>
      </c>
      <c r="S68" s="57">
        <f t="shared" si="8"/>
        <v>1.8200184615384699E-2</v>
      </c>
      <c r="T68" s="57">
        <f t="shared" si="9"/>
        <v>1.0270438906613532E-2</v>
      </c>
    </row>
    <row r="69" spans="1:20" ht="19" x14ac:dyDescent="0.25">
      <c r="A69">
        <v>2</v>
      </c>
      <c r="C69">
        <v>50</v>
      </c>
      <c r="D69">
        <f t="shared" si="19"/>
        <v>0.22</v>
      </c>
      <c r="E69">
        <v>19.5</v>
      </c>
      <c r="F69" s="34">
        <v>19.274100489999999</v>
      </c>
      <c r="G69" s="34">
        <v>19.132106180000001</v>
      </c>
      <c r="H69" s="34">
        <v>19.684739396998499</v>
      </c>
      <c r="J69">
        <f t="shared" si="20"/>
        <v>0.22589951000000141</v>
      </c>
      <c r="K69">
        <f t="shared" si="20"/>
        <v>0.36789381999999904</v>
      </c>
      <c r="L69">
        <f t="shared" si="20"/>
        <v>0.18473939699849851</v>
      </c>
      <c r="N69" s="51">
        <f t="shared" si="18"/>
        <v>-1.1584590256410329E-2</v>
      </c>
      <c r="O69" s="51">
        <f t="shared" si="17"/>
        <v>-1.8866349743589694E-2</v>
      </c>
      <c r="P69" s="51">
        <f t="shared" si="17"/>
        <v>9.473815230692231E-3</v>
      </c>
      <c r="R69" s="57">
        <f t="shared" ref="R69:R132" si="21">ABS(N69)</f>
        <v>1.1584590256410329E-2</v>
      </c>
      <c r="S69" s="57">
        <f t="shared" si="8"/>
        <v>1.8866349743589694E-2</v>
      </c>
      <c r="T69" s="57">
        <f t="shared" si="9"/>
        <v>9.473815230692231E-3</v>
      </c>
    </row>
    <row r="70" spans="1:20" ht="19" x14ac:dyDescent="0.25">
      <c r="A70">
        <v>40</v>
      </c>
      <c r="C70">
        <v>10</v>
      </c>
      <c r="D70">
        <f t="shared" si="19"/>
        <v>0.22832399999999992</v>
      </c>
      <c r="E70">
        <v>0.19291900000000001</v>
      </c>
      <c r="F70" s="34">
        <v>0.18943645000000001</v>
      </c>
      <c r="G70" s="34">
        <v>0.18945991000000001</v>
      </c>
      <c r="H70" s="34">
        <v>0.18894962879659399</v>
      </c>
      <c r="J70">
        <f t="shared" si="20"/>
        <v>3.4825500000000009E-3</v>
      </c>
      <c r="K70">
        <f t="shared" si="20"/>
        <v>3.459089999999998E-3</v>
      </c>
      <c r="L70">
        <f t="shared" si="20"/>
        <v>3.9693712034060136E-3</v>
      </c>
      <c r="N70" s="51">
        <v>0</v>
      </c>
      <c r="O70" s="51">
        <v>0</v>
      </c>
      <c r="P70" s="51">
        <v>0</v>
      </c>
      <c r="R70" s="57">
        <f t="shared" si="21"/>
        <v>0</v>
      </c>
      <c r="S70" s="57">
        <f t="shared" ref="S70:S133" si="22">ABS(O70)</f>
        <v>0</v>
      </c>
      <c r="T70" s="57">
        <f t="shared" ref="T70:T133" si="23">ABS(P70)</f>
        <v>0</v>
      </c>
    </row>
    <row r="71" spans="1:20" ht="19" x14ac:dyDescent="0.25">
      <c r="A71">
        <v>1.5</v>
      </c>
      <c r="C71">
        <v>10</v>
      </c>
      <c r="D71">
        <f t="shared" si="19"/>
        <v>0.23999994999999999</v>
      </c>
      <c r="E71" s="55">
        <v>5.0666669999999998</v>
      </c>
      <c r="F71" s="34">
        <v>5.0189108999999998</v>
      </c>
      <c r="G71" s="34">
        <v>5.0055039800000003</v>
      </c>
      <c r="H71" s="34">
        <v>4.9959801230439203</v>
      </c>
      <c r="J71">
        <f t="shared" si="20"/>
        <v>4.7756099999999968E-2</v>
      </c>
      <c r="K71">
        <f t="shared" si="20"/>
        <v>6.1163019999999513E-2</v>
      </c>
      <c r="L71">
        <f t="shared" si="20"/>
        <v>7.0686876956079558E-2</v>
      </c>
      <c r="N71" s="51">
        <f>(F71-$E71)/$E71</f>
        <v>-9.4255454325298995E-3</v>
      </c>
      <c r="O71" s="51">
        <f>(G71-$E71)/$E71</f>
        <v>-1.2071647890023069E-2</v>
      </c>
      <c r="P71" s="51">
        <f>(H71-$E71)/$E71</f>
        <v>-1.3951356376110679E-2</v>
      </c>
      <c r="R71" s="57">
        <f t="shared" si="21"/>
        <v>9.4255454325298995E-3</v>
      </c>
      <c r="S71" s="57">
        <f t="shared" si="22"/>
        <v>1.2071647890023069E-2</v>
      </c>
      <c r="T71" s="57">
        <f t="shared" si="23"/>
        <v>1.3951356376110679E-2</v>
      </c>
    </row>
    <row r="72" spans="1:20" ht="19" x14ac:dyDescent="0.25">
      <c r="A72">
        <v>1.5</v>
      </c>
      <c r="C72">
        <v>10</v>
      </c>
      <c r="D72">
        <f t="shared" si="19"/>
        <v>0.23999994999999999</v>
      </c>
      <c r="E72" s="55">
        <v>5.0666669999999998</v>
      </c>
      <c r="F72" s="34">
        <v>5.0856193699999999</v>
      </c>
      <c r="G72" s="34">
        <v>5.0620803099999998</v>
      </c>
      <c r="H72" s="34">
        <v>5.0774395122055402</v>
      </c>
      <c r="J72">
        <f t="shared" si="20"/>
        <v>1.8952370000000052E-2</v>
      </c>
      <c r="K72">
        <f t="shared" si="20"/>
        <v>4.5866900000000044E-3</v>
      </c>
      <c r="L72">
        <f t="shared" si="20"/>
        <v>1.077251220554043E-2</v>
      </c>
      <c r="N72" s="51">
        <f t="shared" ref="N72:P80" si="24">(F72-$E72)/$E72</f>
        <v>3.7405990960132276E-3</v>
      </c>
      <c r="O72" s="51">
        <f t="shared" si="24"/>
        <v>-9.0526770360080985E-4</v>
      </c>
      <c r="P72" s="51">
        <f t="shared" si="24"/>
        <v>2.1261535848991911E-3</v>
      </c>
      <c r="R72" s="57">
        <f t="shared" si="21"/>
        <v>3.7405990960132276E-3</v>
      </c>
      <c r="S72" s="57">
        <f t="shared" si="22"/>
        <v>9.0526770360080985E-4</v>
      </c>
      <c r="T72" s="57">
        <f t="shared" si="23"/>
        <v>2.1261535848991911E-3</v>
      </c>
    </row>
    <row r="73" spans="1:20" ht="19" x14ac:dyDescent="0.25">
      <c r="A73">
        <v>1.5</v>
      </c>
      <c r="C73">
        <v>10</v>
      </c>
      <c r="D73">
        <f t="shared" si="19"/>
        <v>0.23999994999999999</v>
      </c>
      <c r="E73" s="55">
        <v>5.0666669999999998</v>
      </c>
      <c r="F73" s="34">
        <v>5.1234515700000003</v>
      </c>
      <c r="G73" s="34">
        <v>5.0940677299999999</v>
      </c>
      <c r="H73" s="34">
        <v>5.1278341627962902</v>
      </c>
      <c r="J73">
        <f t="shared" si="20"/>
        <v>5.6784570000000478E-2</v>
      </c>
      <c r="K73">
        <f t="shared" si="20"/>
        <v>2.7400730000000095E-2</v>
      </c>
      <c r="L73">
        <f t="shared" si="20"/>
        <v>6.116716279629042E-2</v>
      </c>
      <c r="N73" s="51">
        <f t="shared" si="24"/>
        <v>1.1207480183718505E-2</v>
      </c>
      <c r="O73" s="51">
        <f t="shared" si="24"/>
        <v>5.4080384599974884E-3</v>
      </c>
      <c r="P73" s="51">
        <f t="shared" si="24"/>
        <v>1.2072465547131955E-2</v>
      </c>
      <c r="R73" s="57">
        <f t="shared" si="21"/>
        <v>1.1207480183718505E-2</v>
      </c>
      <c r="S73" s="57">
        <f t="shared" si="22"/>
        <v>5.4080384599974884E-3</v>
      </c>
      <c r="T73" s="57">
        <f t="shared" si="23"/>
        <v>1.2072465547131955E-2</v>
      </c>
    </row>
    <row r="74" spans="1:20" ht="19" x14ac:dyDescent="0.25">
      <c r="A74">
        <v>0.05</v>
      </c>
      <c r="C74">
        <v>10</v>
      </c>
      <c r="D74">
        <f t="shared" si="19"/>
        <v>0.25</v>
      </c>
      <c r="E74">
        <v>150</v>
      </c>
      <c r="F74" s="34">
        <v>139.31865417</v>
      </c>
      <c r="G74" s="34">
        <v>139.85810380000001</v>
      </c>
      <c r="H74" s="34">
        <v>138.028222366797</v>
      </c>
      <c r="J74">
        <f t="shared" si="20"/>
        <v>10.681345829999998</v>
      </c>
      <c r="K74">
        <f t="shared" si="20"/>
        <v>10.141896199999991</v>
      </c>
      <c r="L74">
        <f t="shared" si="20"/>
        <v>11.971777633203004</v>
      </c>
      <c r="N74" s="51">
        <f t="shared" si="24"/>
        <v>-7.1208972199999984E-2</v>
      </c>
      <c r="O74" s="51">
        <f t="shared" si="24"/>
        <v>-6.7612641333333279E-2</v>
      </c>
      <c r="P74" s="51">
        <f t="shared" si="24"/>
        <v>-7.9811850888020022E-2</v>
      </c>
      <c r="R74" s="57">
        <f t="shared" si="21"/>
        <v>7.1208972199999984E-2</v>
      </c>
      <c r="S74" s="57">
        <f t="shared" si="22"/>
        <v>6.7612641333333279E-2</v>
      </c>
      <c r="T74" s="57">
        <f t="shared" si="23"/>
        <v>7.9811850888020022E-2</v>
      </c>
    </row>
    <row r="75" spans="1:20" ht="19" x14ac:dyDescent="0.25">
      <c r="A75">
        <v>0.05</v>
      </c>
      <c r="C75">
        <v>10</v>
      </c>
      <c r="D75">
        <f t="shared" si="19"/>
        <v>0.25</v>
      </c>
      <c r="E75">
        <v>150</v>
      </c>
      <c r="F75" s="34">
        <v>143.94991689</v>
      </c>
      <c r="G75" s="34">
        <v>145.62984879999999</v>
      </c>
      <c r="H75" s="34">
        <v>144.51811015610099</v>
      </c>
      <c r="J75">
        <f t="shared" si="20"/>
        <v>6.0500831100000028</v>
      </c>
      <c r="K75">
        <f t="shared" si="20"/>
        <v>4.3701512000000093</v>
      </c>
      <c r="L75">
        <f t="shared" si="20"/>
        <v>5.4818898438990118</v>
      </c>
      <c r="N75" s="51">
        <f t="shared" si="24"/>
        <v>-4.0333887400000018E-2</v>
      </c>
      <c r="O75" s="51">
        <f t="shared" si="24"/>
        <v>-2.9134341333333397E-2</v>
      </c>
      <c r="P75" s="51">
        <f t="shared" si="24"/>
        <v>-3.654593229266008E-2</v>
      </c>
      <c r="R75" s="57">
        <f t="shared" si="21"/>
        <v>4.0333887400000018E-2</v>
      </c>
      <c r="S75" s="57">
        <f t="shared" si="22"/>
        <v>2.9134341333333397E-2</v>
      </c>
      <c r="T75" s="57">
        <f t="shared" si="23"/>
        <v>3.654593229266008E-2</v>
      </c>
    </row>
    <row r="76" spans="1:20" ht="19" x14ac:dyDescent="0.25">
      <c r="A76">
        <v>0.05</v>
      </c>
      <c r="C76">
        <v>10</v>
      </c>
      <c r="D76">
        <f t="shared" si="19"/>
        <v>0.25</v>
      </c>
      <c r="E76">
        <v>150</v>
      </c>
      <c r="F76" s="34">
        <v>148.89967408000001</v>
      </c>
      <c r="G76" s="34">
        <v>151.89848312000001</v>
      </c>
      <c r="H76" s="34">
        <v>152.42079731758199</v>
      </c>
      <c r="J76">
        <f t="shared" si="20"/>
        <v>1.1003259199999889</v>
      </c>
      <c r="K76">
        <f t="shared" si="20"/>
        <v>1.8984831200000087</v>
      </c>
      <c r="L76">
        <f t="shared" si="20"/>
        <v>2.4207973175819859</v>
      </c>
      <c r="N76" s="51">
        <f t="shared" si="24"/>
        <v>-7.3355061333332588E-3</v>
      </c>
      <c r="O76" s="51">
        <f t="shared" si="24"/>
        <v>1.2656554133333392E-2</v>
      </c>
      <c r="P76" s="51">
        <f t="shared" si="24"/>
        <v>1.6138648783879907E-2</v>
      </c>
      <c r="R76" s="57">
        <f t="shared" si="21"/>
        <v>7.3355061333332588E-3</v>
      </c>
      <c r="S76" s="57">
        <f t="shared" si="22"/>
        <v>1.2656554133333392E-2</v>
      </c>
      <c r="T76" s="57">
        <f t="shared" si="23"/>
        <v>1.6138648783879907E-2</v>
      </c>
    </row>
    <row r="77" spans="1:20" ht="19" x14ac:dyDescent="0.25">
      <c r="A77">
        <v>0.05</v>
      </c>
      <c r="C77">
        <v>10</v>
      </c>
      <c r="D77">
        <f t="shared" si="19"/>
        <v>0.25</v>
      </c>
      <c r="E77">
        <v>150</v>
      </c>
      <c r="F77" s="34">
        <v>152.39305869</v>
      </c>
      <c r="G77" s="34">
        <v>156.38624526999999</v>
      </c>
      <c r="H77" s="34">
        <v>159.00344361036699</v>
      </c>
      <c r="J77">
        <f t="shared" si="20"/>
        <v>2.3930586900000037</v>
      </c>
      <c r="K77">
        <f t="shared" si="20"/>
        <v>6.3862452699999892</v>
      </c>
      <c r="L77">
        <f t="shared" si="20"/>
        <v>9.0034436103669861</v>
      </c>
      <c r="N77" s="51">
        <f t="shared" si="24"/>
        <v>1.5953724600000024E-2</v>
      </c>
      <c r="O77" s="51">
        <f t="shared" si="24"/>
        <v>4.2574968466666592E-2</v>
      </c>
      <c r="P77" s="51">
        <f t="shared" si="24"/>
        <v>6.0022957402446571E-2</v>
      </c>
      <c r="R77" s="57">
        <f t="shared" si="21"/>
        <v>1.5953724600000024E-2</v>
      </c>
      <c r="S77" s="57">
        <f t="shared" si="22"/>
        <v>4.2574968466666592E-2</v>
      </c>
      <c r="T77" s="57">
        <f t="shared" si="23"/>
        <v>6.0022957402446571E-2</v>
      </c>
    </row>
    <row r="78" spans="1:20" ht="19" x14ac:dyDescent="0.25">
      <c r="A78">
        <v>1.5</v>
      </c>
      <c r="C78">
        <v>10</v>
      </c>
      <c r="D78">
        <f t="shared" si="19"/>
        <v>0.25</v>
      </c>
      <c r="E78" s="55">
        <v>5</v>
      </c>
      <c r="F78" s="34">
        <v>4.8698614100000004</v>
      </c>
      <c r="G78" s="34">
        <v>4.8782856199999998</v>
      </c>
      <c r="H78" s="34">
        <v>4.8359802444946602</v>
      </c>
      <c r="J78">
        <f t="shared" si="20"/>
        <v>0.13013858999999961</v>
      </c>
      <c r="K78">
        <f t="shared" si="20"/>
        <v>0.12171438000000023</v>
      </c>
      <c r="L78">
        <f t="shared" si="20"/>
        <v>0.16401975550533976</v>
      </c>
      <c r="N78" s="51">
        <f t="shared" si="24"/>
        <v>-2.6027717999999922E-2</v>
      </c>
      <c r="O78" s="51">
        <f t="shared" si="24"/>
        <v>-2.4342876000000048E-2</v>
      </c>
      <c r="P78" s="51">
        <f t="shared" si="24"/>
        <v>-3.280395110106795E-2</v>
      </c>
      <c r="R78" s="57">
        <f t="shared" si="21"/>
        <v>2.6027717999999922E-2</v>
      </c>
      <c r="S78" s="57">
        <f t="shared" si="22"/>
        <v>2.4342876000000048E-2</v>
      </c>
      <c r="T78" s="57">
        <f t="shared" si="23"/>
        <v>3.280395110106795E-2</v>
      </c>
    </row>
    <row r="79" spans="1:20" ht="19" x14ac:dyDescent="0.25">
      <c r="A79">
        <v>1.5</v>
      </c>
      <c r="C79">
        <v>10</v>
      </c>
      <c r="D79">
        <f t="shared" si="19"/>
        <v>0.25</v>
      </c>
      <c r="E79" s="55">
        <v>5</v>
      </c>
      <c r="F79" s="34">
        <v>5.0576098500000004</v>
      </c>
      <c r="G79" s="34">
        <v>5.0383521399999998</v>
      </c>
      <c r="H79" s="34">
        <v>5.0422391523335701</v>
      </c>
      <c r="J79">
        <f t="shared" si="20"/>
        <v>5.7609850000000407E-2</v>
      </c>
      <c r="K79">
        <f t="shared" si="20"/>
        <v>3.8352139999999757E-2</v>
      </c>
      <c r="L79">
        <f t="shared" si="20"/>
        <v>4.2239152333570118E-2</v>
      </c>
      <c r="N79" s="51">
        <f t="shared" si="24"/>
        <v>1.1521970000000081E-2</v>
      </c>
      <c r="O79" s="51">
        <f t="shared" si="24"/>
        <v>7.6704279999999514E-3</v>
      </c>
      <c r="P79" s="51">
        <f t="shared" si="24"/>
        <v>8.4478304667140233E-3</v>
      </c>
      <c r="R79" s="57">
        <f t="shared" si="21"/>
        <v>1.1521970000000081E-2</v>
      </c>
      <c r="S79" s="57">
        <f t="shared" si="22"/>
        <v>7.6704279999999514E-3</v>
      </c>
      <c r="T79" s="57">
        <f t="shared" si="23"/>
        <v>8.4478304667140233E-3</v>
      </c>
    </row>
    <row r="80" spans="1:20" ht="19" x14ac:dyDescent="0.25">
      <c r="A80">
        <v>40</v>
      </c>
      <c r="C80">
        <v>1</v>
      </c>
      <c r="D80">
        <f t="shared" si="19"/>
        <v>0.25080000000000002</v>
      </c>
      <c r="E80" s="55">
        <v>1.873E-2</v>
      </c>
      <c r="F80" s="34">
        <v>2.0255430000000001E-2</v>
      </c>
      <c r="G80" s="34">
        <v>1.870902E-2</v>
      </c>
      <c r="H80" s="34">
        <v>2.10416959247661E-2</v>
      </c>
      <c r="J80">
        <f t="shared" si="20"/>
        <v>1.5254300000000012E-3</v>
      </c>
      <c r="K80">
        <f t="shared" si="20"/>
        <v>2.0980000000000304E-5</v>
      </c>
      <c r="L80">
        <f t="shared" si="20"/>
        <v>2.3116959247660995E-3</v>
      </c>
      <c r="N80" s="51">
        <f t="shared" si="24"/>
        <v>8.1443139348638616E-2</v>
      </c>
      <c r="O80" s="51">
        <f t="shared" si="24"/>
        <v>-1.1201281366791406E-3</v>
      </c>
      <c r="P80" s="51">
        <f t="shared" si="24"/>
        <v>0.12342209956038973</v>
      </c>
      <c r="R80" s="57">
        <f t="shared" si="21"/>
        <v>8.1443139348638616E-2</v>
      </c>
      <c r="S80" s="57">
        <f t="shared" si="22"/>
        <v>1.1201281366791406E-3</v>
      </c>
      <c r="T80" s="57">
        <f t="shared" si="23"/>
        <v>0.12342209956038973</v>
      </c>
    </row>
    <row r="81" spans="1:20" ht="19" x14ac:dyDescent="0.25">
      <c r="A81">
        <v>40</v>
      </c>
      <c r="C81">
        <v>2</v>
      </c>
      <c r="D81">
        <f t="shared" si="19"/>
        <v>0.25080000000000002</v>
      </c>
      <c r="E81">
        <v>3.746E-2</v>
      </c>
      <c r="F81" s="34">
        <v>3.7125279999999997E-2</v>
      </c>
      <c r="G81" s="34">
        <v>3.7072790000000001E-2</v>
      </c>
      <c r="H81" s="34">
        <v>3.7653527264118199E-2</v>
      </c>
      <c r="J81">
        <f t="shared" si="20"/>
        <v>3.3472000000000363E-4</v>
      </c>
      <c r="K81">
        <f t="shared" si="20"/>
        <v>3.8720999999999894E-4</v>
      </c>
      <c r="L81">
        <f t="shared" si="20"/>
        <v>1.9352726411819843E-4</v>
      </c>
      <c r="N81" s="51">
        <v>0</v>
      </c>
      <c r="O81" s="51">
        <v>0</v>
      </c>
      <c r="P81" s="51">
        <v>0</v>
      </c>
      <c r="R81" s="57">
        <f t="shared" si="21"/>
        <v>0</v>
      </c>
      <c r="S81" s="57">
        <f t="shared" si="22"/>
        <v>0</v>
      </c>
      <c r="T81" s="57">
        <f t="shared" si="23"/>
        <v>0</v>
      </c>
    </row>
    <row r="82" spans="1:20" ht="19" x14ac:dyDescent="0.25">
      <c r="A82">
        <v>40</v>
      </c>
      <c r="C82">
        <v>4</v>
      </c>
      <c r="D82">
        <f t="shared" si="19"/>
        <v>0.25080000000000002</v>
      </c>
      <c r="E82">
        <v>7.492E-2</v>
      </c>
      <c r="F82" s="34">
        <v>7.3902490000000001E-2</v>
      </c>
      <c r="G82" s="34">
        <v>7.3978779999999994E-2</v>
      </c>
      <c r="H82" s="34">
        <v>7.5744254869768601E-2</v>
      </c>
      <c r="J82">
        <f t="shared" si="20"/>
        <v>1.0175099999999992E-3</v>
      </c>
      <c r="K82">
        <f t="shared" si="20"/>
        <v>9.412200000000065E-4</v>
      </c>
      <c r="L82">
        <f t="shared" si="20"/>
        <v>8.2425486976860085E-4</v>
      </c>
      <c r="N82" s="51">
        <f>(F82-$E82)/$E82</f>
        <v>-1.3581286705819531E-2</v>
      </c>
      <c r="O82" s="51">
        <f>(G82-$E82)/$E82</f>
        <v>-1.2563000533902916E-2</v>
      </c>
      <c r="P82" s="51">
        <f>(H82-$E82)/$E82</f>
        <v>1.1001800183777374E-2</v>
      </c>
      <c r="R82" s="57">
        <f t="shared" si="21"/>
        <v>1.3581286705819531E-2</v>
      </c>
      <c r="S82" s="57">
        <f t="shared" si="22"/>
        <v>1.2563000533902916E-2</v>
      </c>
      <c r="T82" s="57">
        <f t="shared" si="23"/>
        <v>1.1001800183777374E-2</v>
      </c>
    </row>
    <row r="83" spans="1:20" ht="19" x14ac:dyDescent="0.25">
      <c r="A83">
        <v>1</v>
      </c>
      <c r="C83">
        <v>50</v>
      </c>
      <c r="D83">
        <f t="shared" si="19"/>
        <v>0.26</v>
      </c>
      <c r="E83">
        <v>37</v>
      </c>
      <c r="F83" s="34">
        <v>37.339844630000002</v>
      </c>
      <c r="G83" s="34">
        <v>37.276531679999998</v>
      </c>
      <c r="H83" s="34">
        <v>36.925735052819299</v>
      </c>
      <c r="J83">
        <f t="shared" si="20"/>
        <v>0.33984463000000176</v>
      </c>
      <c r="K83">
        <f t="shared" si="20"/>
        <v>0.27653167999999795</v>
      </c>
      <c r="L83">
        <f t="shared" si="20"/>
        <v>7.4264947180701313E-2</v>
      </c>
      <c r="N83" s="51">
        <f t="shared" ref="N83:P91" si="25">(F83-$E83)/$E83</f>
        <v>9.1849900000000474E-3</v>
      </c>
      <c r="O83" s="51">
        <f t="shared" si="25"/>
        <v>7.4738291891891335E-3</v>
      </c>
      <c r="P83" s="51">
        <f t="shared" si="25"/>
        <v>-2.0071607346135488E-3</v>
      </c>
      <c r="R83" s="57">
        <f t="shared" si="21"/>
        <v>9.1849900000000474E-3</v>
      </c>
      <c r="S83" s="57">
        <f t="shared" si="22"/>
        <v>7.4738291891891335E-3</v>
      </c>
      <c r="T83" s="57">
        <f t="shared" si="23"/>
        <v>2.0071607346135488E-3</v>
      </c>
    </row>
    <row r="84" spans="1:20" ht="19" x14ac:dyDescent="0.25">
      <c r="A84">
        <v>0.4</v>
      </c>
      <c r="C84">
        <v>50</v>
      </c>
      <c r="D84">
        <f t="shared" si="19"/>
        <v>0.27500000000000002</v>
      </c>
      <c r="E84">
        <v>90.625</v>
      </c>
      <c r="F84" s="34">
        <v>88.849843149999998</v>
      </c>
      <c r="G84" s="34">
        <v>89.123653219999994</v>
      </c>
      <c r="H84" s="34">
        <v>89.329752796129696</v>
      </c>
      <c r="J84">
        <f t="shared" si="20"/>
        <v>1.7751568500000019</v>
      </c>
      <c r="K84">
        <f t="shared" si="20"/>
        <v>1.5013467800000058</v>
      </c>
      <c r="L84">
        <f t="shared" si="20"/>
        <v>1.2952472038703036</v>
      </c>
      <c r="N84" s="51">
        <f t="shared" si="25"/>
        <v>-1.9587937655172433E-2</v>
      </c>
      <c r="O84" s="51">
        <f t="shared" si="25"/>
        <v>-1.6566585158620754E-2</v>
      </c>
      <c r="P84" s="51">
        <f t="shared" si="25"/>
        <v>-1.4292382939258523E-2</v>
      </c>
      <c r="R84" s="57">
        <f t="shared" si="21"/>
        <v>1.9587937655172433E-2</v>
      </c>
      <c r="S84" s="57">
        <f t="shared" si="22"/>
        <v>1.6566585158620754E-2</v>
      </c>
      <c r="T84" s="57">
        <f t="shared" si="23"/>
        <v>1.4292382939258523E-2</v>
      </c>
    </row>
    <row r="85" spans="1:20" ht="19" x14ac:dyDescent="0.25">
      <c r="A85">
        <v>0.4</v>
      </c>
      <c r="C85">
        <v>50</v>
      </c>
      <c r="D85">
        <f t="shared" si="19"/>
        <v>0.28000000000000003</v>
      </c>
      <c r="E85">
        <v>90</v>
      </c>
      <c r="F85" s="34">
        <v>88.692893409999996</v>
      </c>
      <c r="G85" s="34">
        <v>88.942298919999999</v>
      </c>
      <c r="H85" s="34">
        <v>89.051870993435301</v>
      </c>
      <c r="J85">
        <f t="shared" si="20"/>
        <v>1.3071065900000036</v>
      </c>
      <c r="K85">
        <f t="shared" si="20"/>
        <v>1.0577010800000011</v>
      </c>
      <c r="L85">
        <f t="shared" si="20"/>
        <v>0.94812900656469878</v>
      </c>
      <c r="N85" s="51">
        <f t="shared" si="25"/>
        <v>-1.4523406555555595E-2</v>
      </c>
      <c r="O85" s="51">
        <f t="shared" si="25"/>
        <v>-1.1752234222222234E-2</v>
      </c>
      <c r="P85" s="51">
        <f t="shared" si="25"/>
        <v>-1.0534766739607765E-2</v>
      </c>
      <c r="R85" s="57">
        <f t="shared" si="21"/>
        <v>1.4523406555555595E-2</v>
      </c>
      <c r="S85" s="57">
        <f t="shared" si="22"/>
        <v>1.1752234222222234E-2</v>
      </c>
      <c r="T85" s="57">
        <f t="shared" si="23"/>
        <v>1.0534766739607765E-2</v>
      </c>
    </row>
    <row r="86" spans="1:20" ht="19" x14ac:dyDescent="0.25">
      <c r="A86">
        <v>0.4</v>
      </c>
      <c r="C86">
        <v>50</v>
      </c>
      <c r="D86">
        <f t="shared" si="19"/>
        <v>0.28000000000000003</v>
      </c>
      <c r="E86">
        <v>90</v>
      </c>
      <c r="F86" s="34">
        <v>89.205019140000005</v>
      </c>
      <c r="G86" s="34">
        <v>89.534416890000003</v>
      </c>
      <c r="H86" s="34">
        <v>89.981641071608607</v>
      </c>
      <c r="J86">
        <f t="shared" si="20"/>
        <v>0.79498085999999546</v>
      </c>
      <c r="K86">
        <f t="shared" si="20"/>
        <v>0.46558310999999719</v>
      </c>
      <c r="L86">
        <f t="shared" si="20"/>
        <v>1.8358928391393192E-2</v>
      </c>
      <c r="N86" s="51">
        <f t="shared" si="25"/>
        <v>-8.8331206666666159E-3</v>
      </c>
      <c r="O86" s="51">
        <f t="shared" si="25"/>
        <v>-5.1731456666666356E-3</v>
      </c>
      <c r="P86" s="51">
        <f t="shared" si="25"/>
        <v>-2.0398809323770214E-4</v>
      </c>
      <c r="R86" s="57">
        <f t="shared" si="21"/>
        <v>8.8331206666666159E-3</v>
      </c>
      <c r="S86" s="57">
        <f t="shared" si="22"/>
        <v>5.1731456666666356E-3</v>
      </c>
      <c r="T86" s="57">
        <f t="shared" si="23"/>
        <v>2.0398809323770214E-4</v>
      </c>
    </row>
    <row r="87" spans="1:20" ht="19" x14ac:dyDescent="0.25">
      <c r="A87">
        <v>0.4</v>
      </c>
      <c r="C87">
        <v>50</v>
      </c>
      <c r="D87">
        <f t="shared" si="19"/>
        <v>0.28000000000000003</v>
      </c>
      <c r="E87">
        <v>90</v>
      </c>
      <c r="F87" s="34">
        <v>89.803331720000003</v>
      </c>
      <c r="G87" s="34">
        <v>90.227502270000002</v>
      </c>
      <c r="H87" s="34">
        <v>91.169811634832797</v>
      </c>
      <c r="J87">
        <f t="shared" si="20"/>
        <v>0.19666827999999725</v>
      </c>
      <c r="K87">
        <f t="shared" si="20"/>
        <v>0.22750227000000223</v>
      </c>
      <c r="L87">
        <f t="shared" si="20"/>
        <v>1.1698116348327972</v>
      </c>
      <c r="N87" s="51">
        <f t="shared" si="25"/>
        <v>-2.1852031111110806E-3</v>
      </c>
      <c r="O87" s="51">
        <f t="shared" si="25"/>
        <v>2.5278030000000246E-3</v>
      </c>
      <c r="P87" s="51">
        <f t="shared" si="25"/>
        <v>1.2997907053697745E-2</v>
      </c>
      <c r="R87" s="57">
        <f t="shared" si="21"/>
        <v>2.1852031111110806E-3</v>
      </c>
      <c r="S87" s="57">
        <f t="shared" si="22"/>
        <v>2.5278030000000246E-3</v>
      </c>
      <c r="T87" s="57">
        <f t="shared" si="23"/>
        <v>1.2997907053697745E-2</v>
      </c>
    </row>
    <row r="88" spans="1:20" ht="19" x14ac:dyDescent="0.25">
      <c r="A88">
        <v>40</v>
      </c>
      <c r="C88">
        <v>10</v>
      </c>
      <c r="D88">
        <f t="shared" si="19"/>
        <v>0.28076800000000002</v>
      </c>
      <c r="E88">
        <v>0.179808</v>
      </c>
      <c r="F88" s="34">
        <v>0.17788469000000001</v>
      </c>
      <c r="G88" s="34">
        <v>0.17774239</v>
      </c>
      <c r="H88" s="34">
        <v>0.17694502843300799</v>
      </c>
      <c r="J88">
        <f t="shared" si="20"/>
        <v>1.9233099999999836E-3</v>
      </c>
      <c r="K88">
        <f t="shared" si="20"/>
        <v>2.0656099999999955E-3</v>
      </c>
      <c r="L88">
        <f t="shared" si="20"/>
        <v>2.8629715669920008E-3</v>
      </c>
      <c r="N88" s="51">
        <f t="shared" si="25"/>
        <v>-1.069646511834837E-2</v>
      </c>
      <c r="O88" s="51">
        <f t="shared" si="25"/>
        <v>-1.148786483360026E-2</v>
      </c>
      <c r="P88" s="51">
        <f t="shared" si="25"/>
        <v>-1.5922381467965836E-2</v>
      </c>
      <c r="R88" s="57">
        <f t="shared" si="21"/>
        <v>1.069646511834837E-2</v>
      </c>
      <c r="S88" s="57">
        <f t="shared" si="22"/>
        <v>1.148786483360026E-2</v>
      </c>
      <c r="T88" s="57">
        <f t="shared" si="23"/>
        <v>1.5922381467965836E-2</v>
      </c>
    </row>
    <row r="89" spans="1:20" ht="19" x14ac:dyDescent="0.25">
      <c r="A89">
        <v>0.4</v>
      </c>
      <c r="C89">
        <v>50</v>
      </c>
      <c r="D89">
        <f t="shared" si="19"/>
        <v>0.28499999999999986</v>
      </c>
      <c r="E89">
        <v>89.375000000000014</v>
      </c>
      <c r="F89" s="34">
        <v>89.102121409999995</v>
      </c>
      <c r="G89" s="34">
        <v>89.415363429999999</v>
      </c>
      <c r="H89" s="34">
        <v>89.789249573991697</v>
      </c>
      <c r="J89">
        <f t="shared" si="20"/>
        <v>0.27287859000001902</v>
      </c>
      <c r="K89">
        <f t="shared" si="20"/>
        <v>4.0363429999985101E-2</v>
      </c>
      <c r="L89">
        <f t="shared" si="20"/>
        <v>0.4142495739916825</v>
      </c>
      <c r="N89" s="51">
        <f t="shared" si="25"/>
        <v>-3.0531870209792333E-3</v>
      </c>
      <c r="O89" s="51">
        <f t="shared" si="25"/>
        <v>4.5161879720263045E-4</v>
      </c>
      <c r="P89" s="51">
        <f t="shared" si="25"/>
        <v>4.6349602684384048E-3</v>
      </c>
      <c r="R89" s="57">
        <f t="shared" si="21"/>
        <v>3.0531870209792333E-3</v>
      </c>
      <c r="S89" s="57">
        <f t="shared" si="22"/>
        <v>4.5161879720263045E-4</v>
      </c>
      <c r="T89" s="57">
        <f t="shared" si="23"/>
        <v>4.6349602684384048E-3</v>
      </c>
    </row>
    <row r="90" spans="1:20" ht="19" x14ac:dyDescent="0.25">
      <c r="A90">
        <v>0.4</v>
      </c>
      <c r="C90">
        <v>50</v>
      </c>
      <c r="D90">
        <f t="shared" si="19"/>
        <v>0.28499999999999986</v>
      </c>
      <c r="E90">
        <v>89.375000000000014</v>
      </c>
      <c r="F90" s="34">
        <v>89.723093399999996</v>
      </c>
      <c r="G90" s="34">
        <v>90.134471550000001</v>
      </c>
      <c r="H90" s="34">
        <v>91.0025620365587</v>
      </c>
      <c r="J90">
        <f t="shared" si="20"/>
        <v>0.34809339999998201</v>
      </c>
      <c r="K90">
        <f t="shared" si="20"/>
        <v>0.75947154999998645</v>
      </c>
      <c r="L90">
        <f t="shared" si="20"/>
        <v>1.627562036558686</v>
      </c>
      <c r="N90" s="51">
        <f t="shared" si="25"/>
        <v>3.8947513286711269E-3</v>
      </c>
      <c r="O90" s="51">
        <f t="shared" si="25"/>
        <v>8.4975837762236231E-3</v>
      </c>
      <c r="P90" s="51">
        <f t="shared" si="25"/>
        <v>1.8210484325132149E-2</v>
      </c>
      <c r="R90" s="57">
        <f t="shared" si="21"/>
        <v>3.8947513286711269E-3</v>
      </c>
      <c r="S90" s="57">
        <f t="shared" si="22"/>
        <v>8.4975837762236231E-3</v>
      </c>
      <c r="T90" s="57">
        <f t="shared" si="23"/>
        <v>1.8210484325132149E-2</v>
      </c>
    </row>
    <row r="91" spans="1:20" ht="19" x14ac:dyDescent="0.25">
      <c r="A91">
        <v>1.5</v>
      </c>
      <c r="C91">
        <v>50</v>
      </c>
      <c r="D91">
        <f t="shared" si="19"/>
        <v>0.28999999999999998</v>
      </c>
      <c r="E91">
        <v>23.666666666666668</v>
      </c>
      <c r="F91" s="34">
        <v>24.421291549999999</v>
      </c>
      <c r="G91" s="34">
        <v>24.180645210000002</v>
      </c>
      <c r="H91" s="34">
        <v>24.485606382900801</v>
      </c>
      <c r="J91">
        <f t="shared" si="20"/>
        <v>0.75462488333333155</v>
      </c>
      <c r="K91">
        <f t="shared" si="20"/>
        <v>0.5139785433333337</v>
      </c>
      <c r="L91">
        <f t="shared" si="20"/>
        <v>0.81893971623413364</v>
      </c>
      <c r="N91" s="51">
        <f t="shared" si="25"/>
        <v>3.1885558450704149E-2</v>
      </c>
      <c r="O91" s="51">
        <f t="shared" si="25"/>
        <v>2.1717403239436633E-2</v>
      </c>
      <c r="P91" s="51">
        <f t="shared" si="25"/>
        <v>3.4603086601442262E-2</v>
      </c>
      <c r="R91" s="57">
        <f t="shared" si="21"/>
        <v>3.1885558450704149E-2</v>
      </c>
      <c r="S91" s="57">
        <f t="shared" si="22"/>
        <v>2.1717403239436633E-2</v>
      </c>
      <c r="T91" s="57">
        <f t="shared" si="23"/>
        <v>3.4603086601442262E-2</v>
      </c>
    </row>
    <row r="92" spans="1:20" ht="19" x14ac:dyDescent="0.25">
      <c r="A92">
        <v>0.4</v>
      </c>
      <c r="C92">
        <v>50</v>
      </c>
      <c r="D92">
        <f t="shared" si="19"/>
        <v>0.28999999999999998</v>
      </c>
      <c r="E92">
        <v>88.75</v>
      </c>
      <c r="F92" s="34">
        <v>89.764799420000003</v>
      </c>
      <c r="G92" s="34">
        <v>90.182823569999996</v>
      </c>
      <c r="H92" s="34">
        <v>91.089145102087897</v>
      </c>
      <c r="J92">
        <f t="shared" si="20"/>
        <v>1.0147994200000028</v>
      </c>
      <c r="K92">
        <f t="shared" si="20"/>
        <v>1.4328235699999965</v>
      </c>
      <c r="L92">
        <f t="shared" si="20"/>
        <v>2.3391451020878975</v>
      </c>
      <c r="N92" s="51">
        <v>0</v>
      </c>
      <c r="O92" s="51">
        <v>0</v>
      </c>
      <c r="P92" s="51">
        <v>0</v>
      </c>
      <c r="R92" s="57">
        <f t="shared" si="21"/>
        <v>0</v>
      </c>
      <c r="S92" s="57">
        <f t="shared" si="22"/>
        <v>0</v>
      </c>
      <c r="T92" s="57">
        <f t="shared" si="23"/>
        <v>0</v>
      </c>
    </row>
    <row r="93" spans="1:20" ht="19" x14ac:dyDescent="0.25">
      <c r="A93">
        <v>0.05</v>
      </c>
      <c r="C93">
        <v>20</v>
      </c>
      <c r="D93">
        <f t="shared" si="19"/>
        <v>0.29499999999999993</v>
      </c>
      <c r="E93">
        <v>282</v>
      </c>
      <c r="F93" s="34">
        <v>284.90519637</v>
      </c>
      <c r="G93" s="34">
        <v>285.66030151000001</v>
      </c>
      <c r="H93" s="34">
        <v>290.38293289965799</v>
      </c>
      <c r="J93">
        <f t="shared" si="20"/>
        <v>2.9051963699999988</v>
      </c>
      <c r="K93">
        <f t="shared" si="20"/>
        <v>3.6603015100000107</v>
      </c>
      <c r="L93">
        <f t="shared" si="20"/>
        <v>8.3829328996579875</v>
      </c>
      <c r="N93" s="51">
        <f>(F93-$E93)/$E93</f>
        <v>1.0302114787234038E-2</v>
      </c>
      <c r="O93" s="51">
        <f>(G93-$E93)/$E93</f>
        <v>1.297979258865252E-2</v>
      </c>
      <c r="P93" s="51">
        <f>(H93-$E93)/$E93</f>
        <v>2.9726712410134706E-2</v>
      </c>
      <c r="R93" s="57">
        <f t="shared" si="21"/>
        <v>1.0302114787234038E-2</v>
      </c>
      <c r="S93" s="57">
        <f t="shared" si="22"/>
        <v>1.297979258865252E-2</v>
      </c>
      <c r="T93" s="57">
        <f t="shared" si="23"/>
        <v>2.9726712410134706E-2</v>
      </c>
    </row>
    <row r="94" spans="1:20" ht="19" x14ac:dyDescent="0.25">
      <c r="A94">
        <v>0.05</v>
      </c>
      <c r="C94">
        <v>20</v>
      </c>
      <c r="D94">
        <f t="shared" si="19"/>
        <v>0.3</v>
      </c>
      <c r="E94">
        <v>280</v>
      </c>
      <c r="F94" s="34">
        <v>272.94871878999999</v>
      </c>
      <c r="G94" s="34">
        <v>273.43711517000003</v>
      </c>
      <c r="H94" s="34">
        <v>274.00206733141601</v>
      </c>
      <c r="J94">
        <f t="shared" si="20"/>
        <v>7.0512812100000133</v>
      </c>
      <c r="K94">
        <f t="shared" si="20"/>
        <v>6.5628848299999731</v>
      </c>
      <c r="L94">
        <f t="shared" si="20"/>
        <v>5.9979326685839851</v>
      </c>
      <c r="N94" s="51">
        <f t="shared" ref="N94:P102" si="26">(F94-$E94)/$E94</f>
        <v>-2.5183147178571477E-2</v>
      </c>
      <c r="O94" s="51">
        <f t="shared" si="26"/>
        <v>-2.3438874392857047E-2</v>
      </c>
      <c r="P94" s="51">
        <f t="shared" si="26"/>
        <v>-2.142118810208566E-2</v>
      </c>
      <c r="R94" s="57">
        <f t="shared" si="21"/>
        <v>2.5183147178571477E-2</v>
      </c>
      <c r="S94" s="57">
        <f t="shared" si="22"/>
        <v>2.3438874392857047E-2</v>
      </c>
      <c r="T94" s="57">
        <f t="shared" si="23"/>
        <v>2.142118810208566E-2</v>
      </c>
    </row>
    <row r="95" spans="1:20" ht="19" x14ac:dyDescent="0.25">
      <c r="A95">
        <v>2</v>
      </c>
      <c r="C95">
        <v>10</v>
      </c>
      <c r="D95">
        <f t="shared" si="19"/>
        <v>0.3</v>
      </c>
      <c r="E95">
        <v>3.5</v>
      </c>
      <c r="F95" s="34">
        <v>3.5180440700000002</v>
      </c>
      <c r="G95" s="34">
        <v>3.5878870699999998</v>
      </c>
      <c r="H95" s="34">
        <v>3.5687737190536999</v>
      </c>
      <c r="J95">
        <f t="shared" si="20"/>
        <v>1.804407000000019E-2</v>
      </c>
      <c r="K95">
        <f t="shared" si="20"/>
        <v>8.7887069999999845E-2</v>
      </c>
      <c r="L95">
        <f t="shared" si="20"/>
        <v>6.8773719053699889E-2</v>
      </c>
      <c r="N95" s="51">
        <f t="shared" si="26"/>
        <v>5.1554485714286257E-3</v>
      </c>
      <c r="O95" s="51">
        <f t="shared" si="26"/>
        <v>2.5110591428571385E-2</v>
      </c>
      <c r="P95" s="51">
        <f t="shared" si="26"/>
        <v>1.9649634015342827E-2</v>
      </c>
      <c r="R95" s="57">
        <f t="shared" si="21"/>
        <v>5.1554485714286257E-3</v>
      </c>
      <c r="S95" s="57">
        <f t="shared" si="22"/>
        <v>2.5110591428571385E-2</v>
      </c>
      <c r="T95" s="57">
        <f t="shared" si="23"/>
        <v>1.9649634015342827E-2</v>
      </c>
    </row>
    <row r="96" spans="1:20" ht="19" x14ac:dyDescent="0.25">
      <c r="A96">
        <v>2</v>
      </c>
      <c r="C96">
        <v>0.5</v>
      </c>
      <c r="D96">
        <f t="shared" si="19"/>
        <v>0.30000000000000004</v>
      </c>
      <c r="E96">
        <v>0.17499999999999999</v>
      </c>
      <c r="F96" s="34">
        <v>0.18668287</v>
      </c>
      <c r="G96" s="34">
        <v>0.18672707999999999</v>
      </c>
      <c r="H96" s="34">
        <v>0.18595541581658401</v>
      </c>
      <c r="J96">
        <f t="shared" si="20"/>
        <v>1.1682870000000012E-2</v>
      </c>
      <c r="K96">
        <f t="shared" si="20"/>
        <v>1.1727080000000001E-2</v>
      </c>
      <c r="L96">
        <f t="shared" si="20"/>
        <v>1.0955415816584019E-2</v>
      </c>
      <c r="N96" s="51">
        <f t="shared" si="26"/>
        <v>6.6759257142857215E-2</v>
      </c>
      <c r="O96" s="51">
        <f t="shared" si="26"/>
        <v>6.7011885714285721E-2</v>
      </c>
      <c r="P96" s="51">
        <f t="shared" si="26"/>
        <v>6.2602376094765821E-2</v>
      </c>
      <c r="R96" s="57">
        <f t="shared" si="21"/>
        <v>6.6759257142857215E-2</v>
      </c>
      <c r="S96" s="57">
        <f t="shared" si="22"/>
        <v>6.7011885714285721E-2</v>
      </c>
      <c r="T96" s="57">
        <f t="shared" si="23"/>
        <v>6.2602376094765821E-2</v>
      </c>
    </row>
    <row r="97" spans="1:20" ht="19" x14ac:dyDescent="0.25">
      <c r="A97">
        <v>7.5</v>
      </c>
      <c r="C97">
        <v>14</v>
      </c>
      <c r="D97">
        <f t="shared" si="19"/>
        <v>0.30357142857142855</v>
      </c>
      <c r="E97">
        <v>1.3</v>
      </c>
      <c r="F97" s="34">
        <v>1.3422120399999999</v>
      </c>
      <c r="G97" s="34">
        <v>1.3755946400000001</v>
      </c>
      <c r="H97" s="34">
        <v>1.3973030002521201</v>
      </c>
      <c r="J97">
        <f t="shared" si="20"/>
        <v>4.2212039999999895E-2</v>
      </c>
      <c r="K97">
        <f t="shared" si="20"/>
        <v>7.5594640000000046E-2</v>
      </c>
      <c r="L97">
        <f t="shared" si="20"/>
        <v>9.730300025212002E-2</v>
      </c>
      <c r="N97" s="51">
        <f t="shared" si="26"/>
        <v>3.2470799999999918E-2</v>
      </c>
      <c r="O97" s="51">
        <f t="shared" si="26"/>
        <v>5.8149723076923107E-2</v>
      </c>
      <c r="P97" s="51">
        <f t="shared" si="26"/>
        <v>7.4848461732400007E-2</v>
      </c>
      <c r="R97" s="57">
        <f t="shared" si="21"/>
        <v>3.2470799999999918E-2</v>
      </c>
      <c r="S97" s="57">
        <f t="shared" si="22"/>
        <v>5.8149723076923107E-2</v>
      </c>
      <c r="T97" s="57">
        <f t="shared" si="23"/>
        <v>7.4848461732400007E-2</v>
      </c>
    </row>
    <row r="98" spans="1:20" ht="19" x14ac:dyDescent="0.25">
      <c r="A98">
        <v>40</v>
      </c>
      <c r="C98">
        <v>8</v>
      </c>
      <c r="D98">
        <f t="shared" si="19"/>
        <v>0.30698999999999999</v>
      </c>
      <c r="E98">
        <v>0.138602</v>
      </c>
      <c r="F98" s="34">
        <v>0.14399437000000001</v>
      </c>
      <c r="G98" s="34">
        <v>0.14373938</v>
      </c>
      <c r="H98" s="34">
        <v>0.14449783989008499</v>
      </c>
      <c r="J98">
        <f t="shared" si="20"/>
        <v>5.3923700000000074E-3</v>
      </c>
      <c r="K98">
        <f t="shared" si="20"/>
        <v>5.1373799999999969E-3</v>
      </c>
      <c r="L98">
        <f t="shared" si="20"/>
        <v>5.8958398900849918E-3</v>
      </c>
      <c r="N98" s="51">
        <f t="shared" si="26"/>
        <v>3.8905427050114773E-2</v>
      </c>
      <c r="O98" s="51">
        <f t="shared" si="26"/>
        <v>3.7065698907663647E-2</v>
      </c>
      <c r="P98" s="51">
        <f t="shared" si="26"/>
        <v>4.2537913522784604E-2</v>
      </c>
      <c r="R98" s="57">
        <f t="shared" si="21"/>
        <v>3.8905427050114773E-2</v>
      </c>
      <c r="S98" s="57">
        <f t="shared" si="22"/>
        <v>3.7065698907663647E-2</v>
      </c>
      <c r="T98" s="57">
        <f t="shared" si="23"/>
        <v>4.2537913522784604E-2</v>
      </c>
    </row>
    <row r="99" spans="1:20" ht="19" x14ac:dyDescent="0.25">
      <c r="A99">
        <v>0.5</v>
      </c>
      <c r="C99">
        <v>0.1</v>
      </c>
      <c r="D99">
        <f t="shared" si="19"/>
        <v>0.30912000000000006</v>
      </c>
      <c r="E99">
        <v>0.13817599999999999</v>
      </c>
      <c r="F99" s="34">
        <v>0.14665421000000001</v>
      </c>
      <c r="G99" s="34">
        <v>0.14642432</v>
      </c>
      <c r="H99" s="34">
        <v>0.143182195222648</v>
      </c>
      <c r="J99">
        <f t="shared" si="20"/>
        <v>8.4782100000000138E-3</v>
      </c>
      <c r="K99">
        <f t="shared" si="20"/>
        <v>8.2483200000000034E-3</v>
      </c>
      <c r="L99">
        <f t="shared" si="20"/>
        <v>5.0061952226480022E-3</v>
      </c>
      <c r="N99" s="51">
        <f t="shared" si="26"/>
        <v>6.1358050602130718E-2</v>
      </c>
      <c r="O99" s="51">
        <f t="shared" si="26"/>
        <v>5.9694302918017632E-2</v>
      </c>
      <c r="P99" s="51">
        <f t="shared" si="26"/>
        <v>3.6230569872105156E-2</v>
      </c>
      <c r="R99" s="57">
        <f t="shared" si="21"/>
        <v>6.1358050602130718E-2</v>
      </c>
      <c r="S99" s="57">
        <f t="shared" si="22"/>
        <v>5.9694302918017632E-2</v>
      </c>
      <c r="T99" s="57">
        <f t="shared" si="23"/>
        <v>3.6230569872105156E-2</v>
      </c>
    </row>
    <row r="100" spans="1:20" ht="19" x14ac:dyDescent="0.25">
      <c r="A100">
        <v>0.4</v>
      </c>
      <c r="C100">
        <v>50</v>
      </c>
      <c r="D100">
        <f t="shared" si="19"/>
        <v>0.31</v>
      </c>
      <c r="E100">
        <v>86.25</v>
      </c>
      <c r="F100" s="34">
        <v>85.930271099999999</v>
      </c>
      <c r="G100" s="34">
        <v>85.765999649999998</v>
      </c>
      <c r="H100" s="34">
        <v>84.825796665500803</v>
      </c>
      <c r="J100">
        <f t="shared" si="20"/>
        <v>0.3197289000000012</v>
      </c>
      <c r="K100">
        <f t="shared" si="20"/>
        <v>0.4840003500000023</v>
      </c>
      <c r="L100">
        <f t="shared" si="20"/>
        <v>1.4242033344991967</v>
      </c>
      <c r="N100" s="51">
        <f t="shared" si="26"/>
        <v>-3.7070017391304488E-3</v>
      </c>
      <c r="O100" s="51">
        <f t="shared" si="26"/>
        <v>-5.6115982608695922E-3</v>
      </c>
      <c r="P100" s="51">
        <f t="shared" si="26"/>
        <v>-1.6512502428976193E-2</v>
      </c>
      <c r="R100" s="57">
        <f t="shared" si="21"/>
        <v>3.7070017391304488E-3</v>
      </c>
      <c r="S100" s="57">
        <f t="shared" si="22"/>
        <v>5.6115982608695922E-3</v>
      </c>
      <c r="T100" s="57">
        <f t="shared" si="23"/>
        <v>1.6512502428976193E-2</v>
      </c>
    </row>
    <row r="101" spans="1:20" ht="19" x14ac:dyDescent="0.25">
      <c r="A101">
        <v>0.05</v>
      </c>
      <c r="C101">
        <v>30</v>
      </c>
      <c r="D101">
        <f t="shared" si="19"/>
        <v>0.31999999999999995</v>
      </c>
      <c r="E101">
        <v>408</v>
      </c>
      <c r="F101" s="34">
        <v>391.48997847999999</v>
      </c>
      <c r="G101" s="34">
        <v>386.59334573000001</v>
      </c>
      <c r="H101" s="34">
        <v>387.87105687729502</v>
      </c>
      <c r="J101">
        <f t="shared" si="20"/>
        <v>16.510021520000009</v>
      </c>
      <c r="K101">
        <f t="shared" si="20"/>
        <v>21.40665426999999</v>
      </c>
      <c r="L101">
        <f t="shared" si="20"/>
        <v>20.128943122704982</v>
      </c>
      <c r="N101" s="51">
        <f t="shared" si="26"/>
        <v>-4.0465739019607865E-2</v>
      </c>
      <c r="O101" s="51">
        <f t="shared" si="26"/>
        <v>-5.2467289877450952E-2</v>
      </c>
      <c r="P101" s="51">
        <f t="shared" si="26"/>
        <v>-4.9335644908590638E-2</v>
      </c>
      <c r="R101" s="57">
        <f t="shared" si="21"/>
        <v>4.0465739019607865E-2</v>
      </c>
      <c r="S101" s="57">
        <f t="shared" si="22"/>
        <v>5.2467289877450952E-2</v>
      </c>
      <c r="T101" s="57">
        <f t="shared" si="23"/>
        <v>4.9335644908590638E-2</v>
      </c>
    </row>
    <row r="102" spans="1:20" ht="19" x14ac:dyDescent="0.25">
      <c r="A102">
        <v>0.05</v>
      </c>
      <c r="C102">
        <v>30</v>
      </c>
      <c r="D102">
        <f t="shared" si="19"/>
        <v>0.31999999999999995</v>
      </c>
      <c r="E102">
        <v>408</v>
      </c>
      <c r="F102" s="34">
        <v>409.36939232999998</v>
      </c>
      <c r="G102" s="34">
        <v>402.74003534000002</v>
      </c>
      <c r="H102" s="34">
        <v>409.512117398474</v>
      </c>
      <c r="J102">
        <f t="shared" si="20"/>
        <v>1.3693923299999824</v>
      </c>
      <c r="K102">
        <f t="shared" si="20"/>
        <v>5.2599646599999801</v>
      </c>
      <c r="L102">
        <f t="shared" si="20"/>
        <v>1.5121173984740039</v>
      </c>
      <c r="N102" s="51">
        <f t="shared" si="26"/>
        <v>3.356353749999957E-3</v>
      </c>
      <c r="O102" s="51">
        <f t="shared" si="26"/>
        <v>-1.2892070245097991E-2</v>
      </c>
      <c r="P102" s="51">
        <f t="shared" si="26"/>
        <v>3.7061700942990295E-3</v>
      </c>
      <c r="R102" s="57">
        <f t="shared" si="21"/>
        <v>3.356353749999957E-3</v>
      </c>
      <c r="S102" s="57">
        <f t="shared" si="22"/>
        <v>1.2892070245097991E-2</v>
      </c>
      <c r="T102" s="57">
        <f t="shared" si="23"/>
        <v>3.7061700942990295E-3</v>
      </c>
    </row>
    <row r="103" spans="1:20" ht="19" x14ac:dyDescent="0.25">
      <c r="A103">
        <v>1.5</v>
      </c>
      <c r="C103">
        <v>10</v>
      </c>
      <c r="D103">
        <f t="shared" si="19"/>
        <v>0.32999995000000004</v>
      </c>
      <c r="E103" s="55">
        <v>4.4666670000000002</v>
      </c>
      <c r="F103" s="34">
        <v>4.6955532299999998</v>
      </c>
      <c r="G103" s="34">
        <v>4.7280764399999997</v>
      </c>
      <c r="H103" s="34">
        <v>4.6717797264223897</v>
      </c>
      <c r="J103">
        <f t="shared" si="20"/>
        <v>0.22888622999999964</v>
      </c>
      <c r="K103">
        <f t="shared" si="20"/>
        <v>0.26140943999999955</v>
      </c>
      <c r="L103">
        <f t="shared" si="20"/>
        <v>0.20511272642238954</v>
      </c>
      <c r="N103" s="51">
        <v>0</v>
      </c>
      <c r="O103" s="51">
        <v>0</v>
      </c>
      <c r="P103" s="51">
        <v>0</v>
      </c>
      <c r="R103" s="57">
        <f t="shared" si="21"/>
        <v>0</v>
      </c>
      <c r="S103" s="57">
        <f t="shared" si="22"/>
        <v>0</v>
      </c>
      <c r="T103" s="57">
        <f t="shared" si="23"/>
        <v>0</v>
      </c>
    </row>
    <row r="104" spans="1:20" ht="19" x14ac:dyDescent="0.25">
      <c r="A104">
        <v>0.4</v>
      </c>
      <c r="C104">
        <v>50</v>
      </c>
      <c r="D104">
        <f t="shared" si="19"/>
        <v>0.33</v>
      </c>
      <c r="E104">
        <v>83.75</v>
      </c>
      <c r="F104" s="34">
        <v>84.798280160000004</v>
      </c>
      <c r="G104" s="34">
        <v>84.473129630000003</v>
      </c>
      <c r="H104" s="34">
        <v>83.330381808523299</v>
      </c>
      <c r="J104">
        <f t="shared" si="20"/>
        <v>1.0482801600000045</v>
      </c>
      <c r="K104">
        <f t="shared" si="20"/>
        <v>0.72312963000000252</v>
      </c>
      <c r="L104">
        <f t="shared" si="20"/>
        <v>0.41961819147670099</v>
      </c>
      <c r="N104" s="51">
        <f>(F104-$E104)/$E104</f>
        <v>1.25167780298508E-2</v>
      </c>
      <c r="O104" s="51">
        <f>(G104-$E104)/$E104</f>
        <v>8.6343836417910741E-3</v>
      </c>
      <c r="P104" s="51">
        <f>(H104-$E104)/$E104</f>
        <v>-5.0103664653934447E-3</v>
      </c>
      <c r="R104" s="57">
        <f t="shared" si="21"/>
        <v>1.25167780298508E-2</v>
      </c>
      <c r="S104" s="57">
        <f t="shared" si="22"/>
        <v>8.6343836417910741E-3</v>
      </c>
      <c r="T104" s="57">
        <f t="shared" si="23"/>
        <v>5.0103664653934447E-3</v>
      </c>
    </row>
    <row r="105" spans="1:20" ht="19" x14ac:dyDescent="0.25">
      <c r="A105">
        <v>0.05</v>
      </c>
      <c r="C105">
        <v>40</v>
      </c>
      <c r="D105">
        <f t="shared" si="19"/>
        <v>0.33999999999999997</v>
      </c>
      <c r="E105">
        <v>528</v>
      </c>
      <c r="F105" s="34">
        <v>524.31390161000002</v>
      </c>
      <c r="G105" s="34">
        <v>514.62715264999997</v>
      </c>
      <c r="H105" s="34">
        <v>522.83180681653903</v>
      </c>
      <c r="J105">
        <f t="shared" si="20"/>
        <v>3.6860983899999837</v>
      </c>
      <c r="K105">
        <f t="shared" si="20"/>
        <v>13.372847350000029</v>
      </c>
      <c r="L105">
        <f t="shared" si="20"/>
        <v>5.1681931834609713</v>
      </c>
      <c r="N105" s="51">
        <f t="shared" ref="N105:P114" si="27">(F105-$E105)/$E105</f>
        <v>-6.9812469507575447E-3</v>
      </c>
      <c r="O105" s="51">
        <f t="shared" si="27"/>
        <v>-2.5327362405303085E-2</v>
      </c>
      <c r="P105" s="51">
        <f t="shared" si="27"/>
        <v>-9.7882446656457796E-3</v>
      </c>
      <c r="R105" s="57">
        <f t="shared" si="21"/>
        <v>6.9812469507575447E-3</v>
      </c>
      <c r="S105" s="57">
        <f t="shared" si="22"/>
        <v>2.5327362405303085E-2</v>
      </c>
      <c r="T105" s="57">
        <f t="shared" si="23"/>
        <v>9.7882446656457796E-3</v>
      </c>
    </row>
    <row r="106" spans="1:20" ht="19" x14ac:dyDescent="0.25">
      <c r="A106">
        <v>0.4</v>
      </c>
      <c r="C106">
        <v>50</v>
      </c>
      <c r="D106">
        <f t="shared" si="19"/>
        <v>0.34499999999999997</v>
      </c>
      <c r="E106">
        <v>81.875</v>
      </c>
      <c r="F106" s="34">
        <v>82.976480859999995</v>
      </c>
      <c r="G106" s="34">
        <v>82.40284217</v>
      </c>
      <c r="H106" s="34">
        <v>81.099982689063907</v>
      </c>
      <c r="J106">
        <f t="shared" si="20"/>
        <v>1.1014808599999952</v>
      </c>
      <c r="K106">
        <f t="shared" si="20"/>
        <v>0.52784216999999956</v>
      </c>
      <c r="L106">
        <f t="shared" si="20"/>
        <v>0.77501731093609294</v>
      </c>
      <c r="N106" s="51">
        <f t="shared" si="27"/>
        <v>1.3453201343511393E-2</v>
      </c>
      <c r="O106" s="51">
        <f t="shared" si="27"/>
        <v>6.4469272671755671E-3</v>
      </c>
      <c r="P106" s="51">
        <f t="shared" si="27"/>
        <v>-9.4658602862423558E-3</v>
      </c>
      <c r="R106" s="57">
        <f t="shared" si="21"/>
        <v>1.3453201343511393E-2</v>
      </c>
      <c r="S106" s="57">
        <f t="shared" si="22"/>
        <v>6.4469272671755671E-3</v>
      </c>
      <c r="T106" s="57">
        <f t="shared" si="23"/>
        <v>9.4658602862423558E-3</v>
      </c>
    </row>
    <row r="107" spans="1:20" ht="19" x14ac:dyDescent="0.25">
      <c r="A107">
        <v>0.05</v>
      </c>
      <c r="C107">
        <v>20</v>
      </c>
      <c r="D107">
        <f t="shared" si="19"/>
        <v>0.35</v>
      </c>
      <c r="E107">
        <v>260</v>
      </c>
      <c r="F107" s="34">
        <v>256.7842119</v>
      </c>
      <c r="G107" s="34">
        <v>256.94537063000001</v>
      </c>
      <c r="H107" s="34">
        <v>254.649266458646</v>
      </c>
      <c r="J107">
        <f t="shared" si="20"/>
        <v>3.2157880999999975</v>
      </c>
      <c r="K107">
        <f t="shared" si="20"/>
        <v>3.0546293699999865</v>
      </c>
      <c r="L107">
        <f t="shared" si="20"/>
        <v>5.3507335413540034</v>
      </c>
      <c r="N107" s="51">
        <f t="shared" si="27"/>
        <v>-1.236841576923076E-2</v>
      </c>
      <c r="O107" s="51">
        <f t="shared" si="27"/>
        <v>-1.1748574499999947E-2</v>
      </c>
      <c r="P107" s="51">
        <f t="shared" si="27"/>
        <v>-2.0579744389823091E-2</v>
      </c>
      <c r="R107" s="57">
        <f t="shared" si="21"/>
        <v>1.236841576923076E-2</v>
      </c>
      <c r="S107" s="57">
        <f t="shared" si="22"/>
        <v>1.1748574499999947E-2</v>
      </c>
      <c r="T107" s="57">
        <f t="shared" si="23"/>
        <v>2.0579744389823091E-2</v>
      </c>
    </row>
    <row r="108" spans="1:20" ht="19" x14ac:dyDescent="0.25">
      <c r="A108">
        <v>0.05</v>
      </c>
      <c r="B108" s="3"/>
      <c r="C108">
        <v>50</v>
      </c>
      <c r="D108">
        <f t="shared" si="19"/>
        <v>0.35</v>
      </c>
      <c r="E108" s="3">
        <v>650</v>
      </c>
      <c r="F108" s="36">
        <v>631.82684969000002</v>
      </c>
      <c r="G108" s="36">
        <v>612.41276462999997</v>
      </c>
      <c r="H108" s="36">
        <v>622.06041094605303</v>
      </c>
      <c r="J108">
        <f t="shared" si="20"/>
        <v>18.173150309999983</v>
      </c>
      <c r="K108">
        <f t="shared" si="20"/>
        <v>37.58723537000003</v>
      </c>
      <c r="L108">
        <f t="shared" si="20"/>
        <v>27.939589053946975</v>
      </c>
      <c r="N108" s="51">
        <f t="shared" si="27"/>
        <v>-2.7958692784615359E-2</v>
      </c>
      <c r="O108" s="51">
        <f t="shared" si="27"/>
        <v>-5.7826515953846198E-2</v>
      </c>
      <c r="P108" s="51">
        <f t="shared" si="27"/>
        <v>-4.2983983159918422E-2</v>
      </c>
      <c r="R108" s="57">
        <f t="shared" si="21"/>
        <v>2.7958692784615359E-2</v>
      </c>
      <c r="S108" s="57">
        <f t="shared" si="22"/>
        <v>5.7826515953846198E-2</v>
      </c>
      <c r="T108" s="57">
        <f t="shared" si="23"/>
        <v>4.2983983159918422E-2</v>
      </c>
    </row>
    <row r="109" spans="1:20" ht="19" x14ac:dyDescent="0.25">
      <c r="A109">
        <v>3</v>
      </c>
      <c r="C109">
        <v>50</v>
      </c>
      <c r="D109">
        <f t="shared" si="19"/>
        <v>0.35</v>
      </c>
      <c r="E109">
        <v>10.833333333333334</v>
      </c>
      <c r="F109" s="34">
        <v>11.03839703</v>
      </c>
      <c r="G109" s="34">
        <v>10.856385189999999</v>
      </c>
      <c r="H109" s="34">
        <v>10.923238770571601</v>
      </c>
      <c r="J109">
        <f t="shared" si="20"/>
        <v>0.20506369666666657</v>
      </c>
      <c r="K109">
        <f t="shared" si="20"/>
        <v>2.3051856666665316E-2</v>
      </c>
      <c r="L109">
        <f t="shared" si="20"/>
        <v>8.9905437238266828E-2</v>
      </c>
      <c r="N109" s="51">
        <f t="shared" si="27"/>
        <v>1.8928956615384605E-2</v>
      </c>
      <c r="O109" s="51">
        <f t="shared" si="27"/>
        <v>2.1278636923075674E-3</v>
      </c>
      <c r="P109" s="51">
        <f t="shared" si="27"/>
        <v>8.2989634373784767E-3</v>
      </c>
      <c r="R109" s="57">
        <f t="shared" si="21"/>
        <v>1.8928956615384605E-2</v>
      </c>
      <c r="S109" s="57">
        <f t="shared" si="22"/>
        <v>2.1278636923075674E-3</v>
      </c>
      <c r="T109" s="57">
        <f t="shared" si="23"/>
        <v>8.2989634373784767E-3</v>
      </c>
    </row>
    <row r="110" spans="1:20" ht="19" x14ac:dyDescent="0.25">
      <c r="A110">
        <v>2</v>
      </c>
      <c r="C110">
        <v>10</v>
      </c>
      <c r="D110">
        <f t="shared" si="19"/>
        <v>0.35</v>
      </c>
      <c r="E110">
        <v>3.25</v>
      </c>
      <c r="F110" s="34">
        <v>3.14595249</v>
      </c>
      <c r="G110" s="34">
        <v>3.2488486499999998</v>
      </c>
      <c r="H110" s="34">
        <v>3.3024510963294</v>
      </c>
      <c r="J110">
        <f t="shared" si="20"/>
        <v>0.10404751000000001</v>
      </c>
      <c r="K110">
        <f t="shared" si="20"/>
        <v>1.1513500000002175E-3</v>
      </c>
      <c r="L110">
        <f t="shared" si="20"/>
        <v>5.2451096329400038E-2</v>
      </c>
      <c r="N110" s="51">
        <f t="shared" si="27"/>
        <v>-3.2014618461538462E-2</v>
      </c>
      <c r="O110" s="51">
        <f t="shared" si="27"/>
        <v>-3.5426153846160536E-4</v>
      </c>
      <c r="P110" s="51">
        <f t="shared" si="27"/>
        <v>1.6138798870584628E-2</v>
      </c>
      <c r="R110" s="57">
        <f t="shared" si="21"/>
        <v>3.2014618461538462E-2</v>
      </c>
      <c r="S110" s="57">
        <f t="shared" si="22"/>
        <v>3.5426153846160536E-4</v>
      </c>
      <c r="T110" s="57">
        <f t="shared" si="23"/>
        <v>1.6138798870584628E-2</v>
      </c>
    </row>
    <row r="111" spans="1:20" ht="19" x14ac:dyDescent="0.25">
      <c r="A111">
        <v>0.4</v>
      </c>
      <c r="C111">
        <v>50</v>
      </c>
      <c r="D111">
        <f t="shared" si="19"/>
        <v>0.35499999999999998</v>
      </c>
      <c r="E111">
        <v>80.625</v>
      </c>
      <c r="F111" s="34">
        <v>81.574449819999998</v>
      </c>
      <c r="G111" s="34">
        <v>80.818271510000002</v>
      </c>
      <c r="H111" s="34">
        <v>79.495115212872506</v>
      </c>
      <c r="J111">
        <f t="shared" si="20"/>
        <v>0.94944981999999811</v>
      </c>
      <c r="K111">
        <f t="shared" si="20"/>
        <v>0.19327151000000242</v>
      </c>
      <c r="L111">
        <f t="shared" si="20"/>
        <v>1.1298847871274944</v>
      </c>
      <c r="N111" s="51">
        <f t="shared" si="27"/>
        <v>1.1776121798449588E-2</v>
      </c>
      <c r="O111" s="51">
        <f t="shared" si="27"/>
        <v>2.3971660155039059E-3</v>
      </c>
      <c r="P111" s="51">
        <f t="shared" si="27"/>
        <v>-1.4014074879100705E-2</v>
      </c>
      <c r="R111" s="57">
        <f t="shared" si="21"/>
        <v>1.1776121798449588E-2</v>
      </c>
      <c r="S111" s="57">
        <f t="shared" si="22"/>
        <v>2.3971660155039059E-3</v>
      </c>
      <c r="T111" s="57">
        <f t="shared" si="23"/>
        <v>1.4014074879100705E-2</v>
      </c>
    </row>
    <row r="112" spans="1:20" ht="19" x14ac:dyDescent="0.25">
      <c r="A112">
        <v>7.5</v>
      </c>
      <c r="C112">
        <v>14</v>
      </c>
      <c r="D112">
        <f t="shared" si="19"/>
        <v>0.35714285714285715</v>
      </c>
      <c r="E112">
        <v>1.2</v>
      </c>
      <c r="F112" s="34">
        <v>1.1340943999999999</v>
      </c>
      <c r="G112" s="34">
        <v>1.16207671</v>
      </c>
      <c r="H112" s="34">
        <v>1.1538846690701201</v>
      </c>
      <c r="J112">
        <f t="shared" si="20"/>
        <v>6.5905600000000009E-2</v>
      </c>
      <c r="K112">
        <f t="shared" si="20"/>
        <v>3.7923289999999943E-2</v>
      </c>
      <c r="L112">
        <f t="shared" si="20"/>
        <v>4.611533092987985E-2</v>
      </c>
      <c r="N112" s="51">
        <f t="shared" si="27"/>
        <v>-5.4921333333333343E-2</v>
      </c>
      <c r="O112" s="51">
        <f t="shared" si="27"/>
        <v>-3.1602741666666621E-2</v>
      </c>
      <c r="P112" s="51">
        <f t="shared" si="27"/>
        <v>-3.8429442441566541E-2</v>
      </c>
      <c r="R112" s="57">
        <f t="shared" si="21"/>
        <v>5.4921333333333343E-2</v>
      </c>
      <c r="S112" s="57">
        <f t="shared" si="22"/>
        <v>3.1602741666666621E-2</v>
      </c>
      <c r="T112" s="57">
        <f t="shared" si="23"/>
        <v>3.8429442441566541E-2</v>
      </c>
    </row>
    <row r="113" spans="1:20" ht="19" x14ac:dyDescent="0.25">
      <c r="A113">
        <v>1.5</v>
      </c>
      <c r="C113">
        <v>10</v>
      </c>
      <c r="D113">
        <f t="shared" si="19"/>
        <v>0.35999995000000001</v>
      </c>
      <c r="E113" s="55">
        <v>4.266667</v>
      </c>
      <c r="F113" s="34">
        <v>4.2402375399999999</v>
      </c>
      <c r="G113" s="34">
        <v>4.3282573099999997</v>
      </c>
      <c r="H113" s="34">
        <v>4.2985669560704496</v>
      </c>
      <c r="J113">
        <f t="shared" si="20"/>
        <v>2.6429460000000127E-2</v>
      </c>
      <c r="K113">
        <f t="shared" si="20"/>
        <v>6.1590309999999704E-2</v>
      </c>
      <c r="L113">
        <f t="shared" si="20"/>
        <v>3.1899956070449598E-2</v>
      </c>
      <c r="N113" s="51">
        <f t="shared" si="27"/>
        <v>-6.1944042035622015E-3</v>
      </c>
      <c r="O113" s="51">
        <f t="shared" si="27"/>
        <v>1.4435227778497761E-2</v>
      </c>
      <c r="P113" s="51">
        <f t="shared" si="27"/>
        <v>7.476551619906029E-3</v>
      </c>
      <c r="R113" s="57">
        <f t="shared" si="21"/>
        <v>6.1944042035622015E-3</v>
      </c>
      <c r="S113" s="57">
        <f t="shared" si="22"/>
        <v>1.4435227778497761E-2</v>
      </c>
      <c r="T113" s="57">
        <f t="shared" si="23"/>
        <v>7.476551619906029E-3</v>
      </c>
    </row>
    <row r="114" spans="1:20" ht="19" x14ac:dyDescent="0.25">
      <c r="A114">
        <v>0.05</v>
      </c>
      <c r="C114">
        <v>10</v>
      </c>
      <c r="D114">
        <f t="shared" si="19"/>
        <v>0.36</v>
      </c>
      <c r="E114">
        <v>128</v>
      </c>
      <c r="F114" s="34">
        <v>130.89608379000001</v>
      </c>
      <c r="G114" s="34">
        <v>129.58631958000001</v>
      </c>
      <c r="H114" s="34">
        <v>127.560454859418</v>
      </c>
      <c r="J114">
        <f t="shared" si="20"/>
        <v>2.8960837900000058</v>
      </c>
      <c r="K114">
        <f t="shared" si="20"/>
        <v>1.5863195800000085</v>
      </c>
      <c r="L114">
        <f t="shared" si="20"/>
        <v>0.43954514058199834</v>
      </c>
      <c r="N114" s="51">
        <f t="shared" si="27"/>
        <v>2.2625654609375045E-2</v>
      </c>
      <c r="O114" s="51">
        <f t="shared" si="27"/>
        <v>1.2393121718750066E-2</v>
      </c>
      <c r="P114" s="51">
        <f t="shared" si="27"/>
        <v>-3.433946410796862E-3</v>
      </c>
      <c r="R114" s="57">
        <f t="shared" si="21"/>
        <v>2.2625654609375045E-2</v>
      </c>
      <c r="S114" s="57">
        <f t="shared" si="22"/>
        <v>1.2393121718750066E-2</v>
      </c>
      <c r="T114" s="57">
        <f t="shared" si="23"/>
        <v>3.433946410796862E-3</v>
      </c>
    </row>
    <row r="115" spans="1:20" ht="19" x14ac:dyDescent="0.25">
      <c r="A115">
        <v>1</v>
      </c>
      <c r="C115">
        <v>50</v>
      </c>
      <c r="D115">
        <f t="shared" si="19"/>
        <v>0.36</v>
      </c>
      <c r="E115">
        <v>32</v>
      </c>
      <c r="F115" s="34">
        <v>32.91048636</v>
      </c>
      <c r="G115" s="34">
        <v>32.67469964</v>
      </c>
      <c r="H115" s="34">
        <v>32.2355546960477</v>
      </c>
      <c r="J115">
        <f t="shared" si="20"/>
        <v>0.91048636000000016</v>
      </c>
      <c r="K115">
        <f t="shared" si="20"/>
        <v>0.67469964000000004</v>
      </c>
      <c r="L115">
        <f t="shared" si="20"/>
        <v>0.23555469604769996</v>
      </c>
      <c r="N115" s="51">
        <v>0</v>
      </c>
      <c r="O115" s="51">
        <v>0</v>
      </c>
      <c r="P115" s="51">
        <v>0</v>
      </c>
      <c r="R115" s="57">
        <f t="shared" si="21"/>
        <v>0</v>
      </c>
      <c r="S115" s="57">
        <f t="shared" si="22"/>
        <v>0</v>
      </c>
      <c r="T115" s="57">
        <f t="shared" si="23"/>
        <v>0</v>
      </c>
    </row>
    <row r="116" spans="1:20" ht="19" x14ac:dyDescent="0.25">
      <c r="A116">
        <v>0.4</v>
      </c>
      <c r="C116">
        <v>50</v>
      </c>
      <c r="D116">
        <f t="shared" si="19"/>
        <v>0.36499999999999999</v>
      </c>
      <c r="E116">
        <v>79.375</v>
      </c>
      <c r="F116" s="34">
        <v>79.558043870000006</v>
      </c>
      <c r="G116" s="34">
        <v>78.552476780000006</v>
      </c>
      <c r="H116" s="34">
        <v>77.314028686890097</v>
      </c>
      <c r="J116">
        <f t="shared" si="20"/>
        <v>0.18304387000000588</v>
      </c>
      <c r="K116">
        <f t="shared" si="20"/>
        <v>0.82252321999999367</v>
      </c>
      <c r="L116">
        <f t="shared" si="20"/>
        <v>2.0609713131099028</v>
      </c>
      <c r="N116" s="51">
        <f>(F116-$E116)/$E116</f>
        <v>2.3060645039370818E-3</v>
      </c>
      <c r="O116" s="51">
        <f>(G116-$E116)/$E116</f>
        <v>-1.0362497259842439E-2</v>
      </c>
      <c r="P116" s="51">
        <f>(H116-$E116)/$E116</f>
        <v>-2.596499292106964E-2</v>
      </c>
      <c r="R116" s="57">
        <f t="shared" si="21"/>
        <v>2.3060645039370818E-3</v>
      </c>
      <c r="S116" s="57">
        <f t="shared" si="22"/>
        <v>1.0362497259842439E-2</v>
      </c>
      <c r="T116" s="57">
        <f t="shared" si="23"/>
        <v>2.596499292106964E-2</v>
      </c>
    </row>
    <row r="117" spans="1:20" ht="19" x14ac:dyDescent="0.25">
      <c r="A117">
        <v>0.05</v>
      </c>
      <c r="C117">
        <v>40</v>
      </c>
      <c r="D117">
        <f t="shared" si="19"/>
        <v>0.36999999999999994</v>
      </c>
      <c r="E117">
        <v>504</v>
      </c>
      <c r="F117" s="34">
        <v>498.90306838999999</v>
      </c>
      <c r="G117" s="34">
        <v>491.78421175</v>
      </c>
      <c r="H117" s="34">
        <v>493.04589050706602</v>
      </c>
      <c r="J117">
        <f t="shared" si="20"/>
        <v>5.0969316100000128</v>
      </c>
      <c r="K117">
        <f t="shared" si="20"/>
        <v>12.215788250000003</v>
      </c>
      <c r="L117">
        <f t="shared" si="20"/>
        <v>10.954109492933981</v>
      </c>
      <c r="N117" s="51">
        <f t="shared" ref="N117:N126" si="28">(F117-$E117)/$E117</f>
        <v>-1.0112959543650818E-2</v>
      </c>
      <c r="O117" s="51">
        <f t="shared" ref="O117:P180" si="29">(G117-$E117)/$E117</f>
        <v>-2.4237675099206355E-2</v>
      </c>
      <c r="P117" s="51">
        <f t="shared" si="29"/>
        <v>-2.1734344232011867E-2</v>
      </c>
      <c r="R117" s="57">
        <f t="shared" si="21"/>
        <v>1.0112959543650818E-2</v>
      </c>
      <c r="S117" s="57">
        <f t="shared" si="22"/>
        <v>2.4237675099206355E-2</v>
      </c>
      <c r="T117" s="57">
        <f t="shared" si="23"/>
        <v>2.1734344232011867E-2</v>
      </c>
    </row>
    <row r="118" spans="1:20" ht="19" x14ac:dyDescent="0.25">
      <c r="A118">
        <v>40</v>
      </c>
      <c r="C118">
        <v>10</v>
      </c>
      <c r="D118">
        <f t="shared" si="19"/>
        <v>0.37067199999999989</v>
      </c>
      <c r="E118">
        <v>0.15733200000000003</v>
      </c>
      <c r="F118" s="34">
        <v>0.16147368000000001</v>
      </c>
      <c r="G118" s="34">
        <v>0.16113308000000001</v>
      </c>
      <c r="H118" s="34">
        <v>0.160362692892102</v>
      </c>
      <c r="J118">
        <f t="shared" si="20"/>
        <v>4.1416799999999809E-3</v>
      </c>
      <c r="K118">
        <f t="shared" si="20"/>
        <v>3.8010799999999845E-3</v>
      </c>
      <c r="L118">
        <f t="shared" si="20"/>
        <v>3.0306928921019771E-3</v>
      </c>
      <c r="N118" s="51">
        <f t="shared" si="28"/>
        <v>2.6324460376782727E-2</v>
      </c>
      <c r="O118" s="51">
        <f t="shared" si="29"/>
        <v>2.415961152213144E-2</v>
      </c>
      <c r="P118" s="51">
        <f t="shared" si="29"/>
        <v>1.9263041797612544E-2</v>
      </c>
      <c r="R118" s="57">
        <f t="shared" si="21"/>
        <v>2.6324460376782727E-2</v>
      </c>
      <c r="S118" s="57">
        <f t="shared" si="22"/>
        <v>2.415961152213144E-2</v>
      </c>
      <c r="T118" s="57">
        <f t="shared" si="23"/>
        <v>1.9263041797612544E-2</v>
      </c>
    </row>
    <row r="119" spans="1:20" ht="19" x14ac:dyDescent="0.25">
      <c r="A119">
        <v>2</v>
      </c>
      <c r="C119">
        <v>50</v>
      </c>
      <c r="D119">
        <f t="shared" si="19"/>
        <v>0.38</v>
      </c>
      <c r="E119">
        <v>15.5</v>
      </c>
      <c r="F119" s="34">
        <v>14.952229129999999</v>
      </c>
      <c r="G119" s="34">
        <v>15.038961560000001</v>
      </c>
      <c r="H119" s="34">
        <v>15.018774054664901</v>
      </c>
      <c r="J119">
        <f t="shared" si="20"/>
        <v>0.5477708700000008</v>
      </c>
      <c r="K119">
        <f t="shared" si="20"/>
        <v>0.46103843999999938</v>
      </c>
      <c r="L119">
        <f t="shared" si="20"/>
        <v>0.48122594533509933</v>
      </c>
      <c r="N119" s="51">
        <f t="shared" si="28"/>
        <v>-3.5340056129032307E-2</v>
      </c>
      <c r="O119" s="51">
        <f t="shared" si="29"/>
        <v>-2.9744415483870929E-2</v>
      </c>
      <c r="P119" s="51">
        <f t="shared" si="29"/>
        <v>-3.1046835182909634E-2</v>
      </c>
      <c r="R119" s="57">
        <f t="shared" si="21"/>
        <v>3.5340056129032307E-2</v>
      </c>
      <c r="S119" s="57">
        <f t="shared" si="22"/>
        <v>2.9744415483870929E-2</v>
      </c>
      <c r="T119" s="57">
        <f t="shared" si="23"/>
        <v>3.1046835182909634E-2</v>
      </c>
    </row>
    <row r="120" spans="1:20" ht="19" x14ac:dyDescent="0.25">
      <c r="A120">
        <v>2</v>
      </c>
      <c r="C120">
        <v>50</v>
      </c>
      <c r="D120">
        <f t="shared" si="19"/>
        <v>0.38</v>
      </c>
      <c r="E120">
        <v>15.5</v>
      </c>
      <c r="F120" s="34">
        <v>15.56934717</v>
      </c>
      <c r="G120" s="34">
        <v>15.68184319</v>
      </c>
      <c r="H120" s="34">
        <v>15.722121509809901</v>
      </c>
      <c r="J120">
        <f t="shared" si="20"/>
        <v>6.9347170000000347E-2</v>
      </c>
      <c r="K120">
        <f t="shared" si="20"/>
        <v>0.18184319000000038</v>
      </c>
      <c r="L120">
        <f t="shared" si="20"/>
        <v>0.22212150980990053</v>
      </c>
      <c r="N120" s="51">
        <f t="shared" si="28"/>
        <v>4.4740109677419582E-3</v>
      </c>
      <c r="O120" s="51">
        <f t="shared" si="29"/>
        <v>1.1731818709677443E-2</v>
      </c>
      <c r="P120" s="51">
        <f t="shared" si="29"/>
        <v>1.4330419987735519E-2</v>
      </c>
      <c r="R120" s="57">
        <f t="shared" si="21"/>
        <v>4.4740109677419582E-3</v>
      </c>
      <c r="S120" s="57">
        <f t="shared" si="22"/>
        <v>1.1731818709677443E-2</v>
      </c>
      <c r="T120" s="57">
        <f t="shared" si="23"/>
        <v>1.4330419987735519E-2</v>
      </c>
    </row>
    <row r="121" spans="1:20" ht="19" x14ac:dyDescent="0.25">
      <c r="A121">
        <v>2</v>
      </c>
      <c r="C121">
        <v>50</v>
      </c>
      <c r="D121">
        <f t="shared" si="19"/>
        <v>0.38</v>
      </c>
      <c r="E121">
        <v>15.5</v>
      </c>
      <c r="F121" s="34">
        <v>16.066683050000002</v>
      </c>
      <c r="G121" s="34">
        <v>16.201268930000001</v>
      </c>
      <c r="H121" s="34">
        <v>16.3094833167061</v>
      </c>
      <c r="J121">
        <f t="shared" si="20"/>
        <v>0.56668305000000174</v>
      </c>
      <c r="K121">
        <f t="shared" si="20"/>
        <v>0.70126893000000123</v>
      </c>
      <c r="L121">
        <f t="shared" si="20"/>
        <v>0.80948331670609974</v>
      </c>
      <c r="N121" s="51">
        <f t="shared" si="28"/>
        <v>3.6560196774193664E-2</v>
      </c>
      <c r="O121" s="51">
        <f t="shared" si="29"/>
        <v>4.5243156774193626E-2</v>
      </c>
      <c r="P121" s="51">
        <f t="shared" si="29"/>
        <v>5.2224730110070949E-2</v>
      </c>
      <c r="R121" s="57">
        <f t="shared" si="21"/>
        <v>3.6560196774193664E-2</v>
      </c>
      <c r="S121" s="57">
        <f t="shared" si="22"/>
        <v>4.5243156774193626E-2</v>
      </c>
      <c r="T121" s="57">
        <f t="shared" si="23"/>
        <v>5.2224730110070949E-2</v>
      </c>
    </row>
    <row r="122" spans="1:20" ht="19" x14ac:dyDescent="0.25">
      <c r="A122">
        <v>0.2</v>
      </c>
      <c r="C122">
        <v>50</v>
      </c>
      <c r="D122">
        <f t="shared" si="19"/>
        <v>0.38</v>
      </c>
      <c r="E122">
        <v>155</v>
      </c>
      <c r="F122" s="34">
        <v>147.24720980000001</v>
      </c>
      <c r="G122" s="34">
        <v>146.32119366000001</v>
      </c>
      <c r="H122" s="34">
        <v>147.054444627111</v>
      </c>
      <c r="J122">
        <f t="shared" si="20"/>
        <v>7.7527901999999926</v>
      </c>
      <c r="K122">
        <f t="shared" si="20"/>
        <v>8.6788063399999942</v>
      </c>
      <c r="L122">
        <f t="shared" si="20"/>
        <v>7.9455553728890038</v>
      </c>
      <c r="N122" s="51">
        <f t="shared" si="28"/>
        <v>-5.0018001290322536E-2</v>
      </c>
      <c r="O122" s="51">
        <f t="shared" si="29"/>
        <v>-5.5992298967741896E-2</v>
      </c>
      <c r="P122" s="51">
        <f t="shared" si="29"/>
        <v>-5.126164756702583E-2</v>
      </c>
      <c r="R122" s="57">
        <f t="shared" si="21"/>
        <v>5.0018001290322536E-2</v>
      </c>
      <c r="S122" s="57">
        <f t="shared" si="22"/>
        <v>5.5992298967741896E-2</v>
      </c>
      <c r="T122" s="57">
        <f t="shared" si="23"/>
        <v>5.126164756702583E-2</v>
      </c>
    </row>
    <row r="123" spans="1:20" ht="19" x14ac:dyDescent="0.25">
      <c r="A123">
        <v>0.4</v>
      </c>
      <c r="C123">
        <v>50</v>
      </c>
      <c r="D123">
        <f t="shared" si="19"/>
        <v>0.39</v>
      </c>
      <c r="E123">
        <v>76.25</v>
      </c>
      <c r="F123" s="34">
        <v>76.410125379999997</v>
      </c>
      <c r="G123" s="34">
        <v>75.045873999999998</v>
      </c>
      <c r="H123" s="34">
        <v>74.128794604810196</v>
      </c>
      <c r="J123">
        <f t="shared" si="20"/>
        <v>0.16012537999999665</v>
      </c>
      <c r="K123">
        <f t="shared" si="20"/>
        <v>1.2041260000000023</v>
      </c>
      <c r="L123">
        <f t="shared" si="20"/>
        <v>2.1212053951898042</v>
      </c>
      <c r="N123" s="51">
        <f t="shared" si="28"/>
        <v>2.1000049836065134E-3</v>
      </c>
      <c r="O123" s="51">
        <f t="shared" si="29"/>
        <v>-1.5791816393442654E-2</v>
      </c>
      <c r="P123" s="51">
        <f t="shared" si="29"/>
        <v>-2.781908715003022E-2</v>
      </c>
      <c r="R123" s="57">
        <f t="shared" si="21"/>
        <v>2.1000049836065134E-3</v>
      </c>
      <c r="S123" s="57">
        <f t="shared" si="22"/>
        <v>1.5791816393442654E-2</v>
      </c>
      <c r="T123" s="57">
        <f t="shared" si="23"/>
        <v>2.781908715003022E-2</v>
      </c>
    </row>
    <row r="124" spans="1:20" ht="19" x14ac:dyDescent="0.25">
      <c r="A124">
        <v>7.5</v>
      </c>
      <c r="C124">
        <v>110</v>
      </c>
      <c r="D124">
        <f t="shared" si="19"/>
        <v>0.39318181818181819</v>
      </c>
      <c r="E124">
        <v>8.9</v>
      </c>
      <c r="F124" s="34">
        <v>8.6801667200000008</v>
      </c>
      <c r="G124" s="34">
        <v>8.2205797399999998</v>
      </c>
      <c r="H124" s="34">
        <v>8.3580341157073708</v>
      </c>
      <c r="J124">
        <f t="shared" si="20"/>
        <v>0.21983327999999958</v>
      </c>
      <c r="K124">
        <f t="shared" si="20"/>
        <v>0.67942026000000055</v>
      </c>
      <c r="L124">
        <f t="shared" si="20"/>
        <v>0.5419658842926296</v>
      </c>
      <c r="N124" s="51">
        <f t="shared" si="28"/>
        <v>-2.4700368539325793E-2</v>
      </c>
      <c r="O124" s="51">
        <f t="shared" si="29"/>
        <v>-7.6339355056179836E-2</v>
      </c>
      <c r="P124" s="51">
        <f t="shared" si="29"/>
        <v>-6.0895043178947145E-2</v>
      </c>
      <c r="R124" s="57">
        <f t="shared" si="21"/>
        <v>2.4700368539325793E-2</v>
      </c>
      <c r="S124" s="57">
        <f t="shared" si="22"/>
        <v>7.6339355056179836E-2</v>
      </c>
      <c r="T124" s="57">
        <f t="shared" si="23"/>
        <v>6.0895043178947145E-2</v>
      </c>
    </row>
    <row r="125" spans="1:20" ht="19" x14ac:dyDescent="0.25">
      <c r="A125">
        <v>2</v>
      </c>
      <c r="C125">
        <v>0.5</v>
      </c>
      <c r="D125">
        <f t="shared" si="19"/>
        <v>0.4</v>
      </c>
      <c r="E125">
        <v>0.15</v>
      </c>
      <c r="F125" s="34">
        <v>0.16099105999999999</v>
      </c>
      <c r="G125" s="34">
        <v>0.16188480999999999</v>
      </c>
      <c r="H125" s="34">
        <v>0.16191377125788001</v>
      </c>
      <c r="J125">
        <f t="shared" si="20"/>
        <v>1.0991059999999997E-2</v>
      </c>
      <c r="K125">
        <f t="shared" si="20"/>
        <v>1.1884809999999996E-2</v>
      </c>
      <c r="L125">
        <f t="shared" si="20"/>
        <v>1.1913771257880013E-2</v>
      </c>
      <c r="N125" s="51">
        <f t="shared" si="28"/>
        <v>7.3273733333333313E-2</v>
      </c>
      <c r="O125" s="51">
        <f t="shared" si="29"/>
        <v>7.9232066666666642E-2</v>
      </c>
      <c r="P125" s="51">
        <f t="shared" si="29"/>
        <v>7.9425141719200093E-2</v>
      </c>
      <c r="R125" s="57">
        <f t="shared" si="21"/>
        <v>7.3273733333333313E-2</v>
      </c>
      <c r="S125" s="57">
        <f t="shared" si="22"/>
        <v>7.9232066666666642E-2</v>
      </c>
      <c r="T125" s="57">
        <f t="shared" si="23"/>
        <v>7.9425141719200093E-2</v>
      </c>
    </row>
    <row r="126" spans="1:20" ht="19" x14ac:dyDescent="0.25">
      <c r="A126">
        <v>7.5</v>
      </c>
      <c r="C126">
        <v>110</v>
      </c>
      <c r="D126">
        <f t="shared" si="19"/>
        <v>0.4</v>
      </c>
      <c r="E126">
        <v>8.8000000000000007</v>
      </c>
      <c r="F126" s="34">
        <v>8.5482963900000009</v>
      </c>
      <c r="G126" s="34">
        <v>8.1245669800000009</v>
      </c>
      <c r="H126" s="34">
        <v>8.2244420739213595</v>
      </c>
      <c r="J126">
        <f t="shared" si="20"/>
        <v>0.25170360999999986</v>
      </c>
      <c r="K126">
        <f t="shared" si="20"/>
        <v>0.67543301999999983</v>
      </c>
      <c r="L126">
        <f t="shared" si="20"/>
        <v>0.5755579260786412</v>
      </c>
      <c r="N126" s="51">
        <f t="shared" si="28"/>
        <v>-2.8602682954545437E-2</v>
      </c>
      <c r="O126" s="51">
        <f t="shared" si="29"/>
        <v>-7.6753752272727252E-2</v>
      </c>
      <c r="P126" s="51">
        <f t="shared" si="29"/>
        <v>-6.5404309781663769E-2</v>
      </c>
      <c r="R126" s="57">
        <f t="shared" si="21"/>
        <v>2.8602682954545437E-2</v>
      </c>
      <c r="S126" s="57">
        <f t="shared" si="22"/>
        <v>7.6753752272727252E-2</v>
      </c>
      <c r="T126" s="57">
        <f t="shared" si="23"/>
        <v>6.5404309781663769E-2</v>
      </c>
    </row>
    <row r="127" spans="1:20" ht="16" customHeight="1" x14ac:dyDescent="0.25">
      <c r="A127">
        <v>2</v>
      </c>
      <c r="C127">
        <v>50</v>
      </c>
      <c r="D127">
        <f t="shared" si="19"/>
        <v>0.4</v>
      </c>
      <c r="E127">
        <v>15</v>
      </c>
      <c r="F127" s="34">
        <v>14.166130369999999</v>
      </c>
      <c r="G127" s="34">
        <v>14.222673950000001</v>
      </c>
      <c r="H127" s="34">
        <v>14.1555713251069</v>
      </c>
      <c r="J127">
        <f t="shared" si="20"/>
        <v>0.83386963000000058</v>
      </c>
      <c r="K127">
        <f t="shared" si="20"/>
        <v>0.77732604999999921</v>
      </c>
      <c r="L127">
        <f t="shared" si="20"/>
        <v>0.84442867489310025</v>
      </c>
      <c r="N127" s="51">
        <v>0</v>
      </c>
      <c r="O127" s="51">
        <v>0</v>
      </c>
      <c r="P127" s="51">
        <v>0</v>
      </c>
      <c r="R127" s="57">
        <f t="shared" si="21"/>
        <v>0</v>
      </c>
      <c r="S127" s="57">
        <f t="shared" si="22"/>
        <v>0</v>
      </c>
      <c r="T127" s="57">
        <f t="shared" si="23"/>
        <v>0</v>
      </c>
    </row>
    <row r="128" spans="1:20" ht="19" x14ac:dyDescent="0.25">
      <c r="A128">
        <v>2</v>
      </c>
      <c r="C128">
        <v>50</v>
      </c>
      <c r="D128">
        <f t="shared" si="19"/>
        <v>0.4</v>
      </c>
      <c r="E128">
        <v>15</v>
      </c>
      <c r="F128" s="34">
        <v>15.75285622</v>
      </c>
      <c r="G128" s="34">
        <v>15.45070424</v>
      </c>
      <c r="H128" s="34">
        <v>15.442348656888001</v>
      </c>
      <c r="J128">
        <f t="shared" si="20"/>
        <v>0.75285621999999996</v>
      </c>
      <c r="K128">
        <f t="shared" si="20"/>
        <v>0.45070424000000031</v>
      </c>
      <c r="L128">
        <f t="shared" si="20"/>
        <v>0.44234865688800085</v>
      </c>
      <c r="N128" s="51">
        <f t="shared" ref="N128:N138" si="30">(F128-$E128)/$E128</f>
        <v>5.0190414666666662E-2</v>
      </c>
      <c r="O128" s="51">
        <f t="shared" si="29"/>
        <v>3.0046949333333354E-2</v>
      </c>
      <c r="P128" s="51">
        <f t="shared" si="29"/>
        <v>2.9489910459200058E-2</v>
      </c>
      <c r="R128" s="57">
        <f t="shared" si="21"/>
        <v>5.0190414666666662E-2</v>
      </c>
      <c r="S128" s="57">
        <f t="shared" si="22"/>
        <v>3.0046949333333354E-2</v>
      </c>
      <c r="T128" s="57">
        <f t="shared" si="23"/>
        <v>2.9489910459200058E-2</v>
      </c>
    </row>
    <row r="129" spans="1:20" ht="19" x14ac:dyDescent="0.25">
      <c r="A129">
        <v>1.5</v>
      </c>
      <c r="C129">
        <v>10</v>
      </c>
      <c r="D129">
        <f t="shared" si="19"/>
        <v>0.4</v>
      </c>
      <c r="E129" s="55">
        <v>4</v>
      </c>
      <c r="F129" s="34">
        <v>3.7547821400000001</v>
      </c>
      <c r="G129" s="34">
        <v>3.8896931299999999</v>
      </c>
      <c r="H129" s="34">
        <v>3.9375599810101001</v>
      </c>
      <c r="J129">
        <f t="shared" si="20"/>
        <v>0.2452178599999999</v>
      </c>
      <c r="K129">
        <f t="shared" si="20"/>
        <v>0.11030687000000006</v>
      </c>
      <c r="L129">
        <f t="shared" si="20"/>
        <v>6.2440018989899926E-2</v>
      </c>
      <c r="N129" s="51">
        <f t="shared" si="30"/>
        <v>-6.1304464999999975E-2</v>
      </c>
      <c r="O129" s="51">
        <f t="shared" si="29"/>
        <v>-2.7576717500000014E-2</v>
      </c>
      <c r="P129" s="51">
        <f t="shared" si="29"/>
        <v>-1.5610004747474981E-2</v>
      </c>
      <c r="R129" s="57">
        <f t="shared" si="21"/>
        <v>6.1304464999999975E-2</v>
      </c>
      <c r="S129" s="57">
        <f t="shared" si="22"/>
        <v>2.7576717500000014E-2</v>
      </c>
      <c r="T129" s="57">
        <f t="shared" si="23"/>
        <v>1.5610004747474981E-2</v>
      </c>
    </row>
    <row r="130" spans="1:20" ht="19" x14ac:dyDescent="0.25">
      <c r="A130">
        <v>0.2</v>
      </c>
      <c r="C130">
        <v>50</v>
      </c>
      <c r="D130">
        <f t="shared" si="19"/>
        <v>0.4</v>
      </c>
      <c r="E130">
        <v>150</v>
      </c>
      <c r="F130" s="34">
        <v>149.28613870999999</v>
      </c>
      <c r="G130" s="34">
        <v>148.19342628999999</v>
      </c>
      <c r="H130" s="34">
        <v>149.85466612756301</v>
      </c>
      <c r="J130">
        <f t="shared" si="20"/>
        <v>0.71386129000001119</v>
      </c>
      <c r="K130">
        <f t="shared" si="20"/>
        <v>1.8065737100000092</v>
      </c>
      <c r="L130">
        <f t="shared" si="20"/>
        <v>0.14533387243699281</v>
      </c>
      <c r="N130" s="51">
        <f t="shared" si="30"/>
        <v>-4.7590752666667414E-3</v>
      </c>
      <c r="O130" s="51">
        <f t="shared" si="29"/>
        <v>-1.2043824733333396E-2</v>
      </c>
      <c r="P130" s="51">
        <f t="shared" si="29"/>
        <v>-9.6889248291328538E-4</v>
      </c>
      <c r="R130" s="57">
        <f t="shared" si="21"/>
        <v>4.7590752666667414E-3</v>
      </c>
      <c r="S130" s="57">
        <f t="shared" si="22"/>
        <v>1.2043824733333396E-2</v>
      </c>
      <c r="T130" s="57">
        <f t="shared" si="23"/>
        <v>9.6889248291328538E-4</v>
      </c>
    </row>
    <row r="131" spans="1:20" ht="19" x14ac:dyDescent="0.25">
      <c r="A131">
        <v>40</v>
      </c>
      <c r="C131">
        <v>2</v>
      </c>
      <c r="D131">
        <f t="shared" ref="D131:D194" si="31">(C131-A131*E131)/C131</f>
        <v>0.40063999999999989</v>
      </c>
      <c r="E131">
        <v>2.9968000000000005E-2</v>
      </c>
      <c r="F131" s="34">
        <v>3.0914730000000001E-2</v>
      </c>
      <c r="G131" s="34">
        <v>3.0804160000000001E-2</v>
      </c>
      <c r="H131" s="34">
        <v>3.08260252525084E-2</v>
      </c>
      <c r="J131">
        <f t="shared" si="20"/>
        <v>9.4672999999999632E-4</v>
      </c>
      <c r="K131">
        <f t="shared" si="20"/>
        <v>8.3615999999999552E-4</v>
      </c>
      <c r="L131">
        <f t="shared" si="20"/>
        <v>8.5802525250839451E-4</v>
      </c>
      <c r="N131" s="51">
        <f t="shared" si="30"/>
        <v>3.159136412172972E-2</v>
      </c>
      <c r="O131" s="51">
        <f t="shared" si="29"/>
        <v>2.7901761879337805E-2</v>
      </c>
      <c r="P131" s="51">
        <f t="shared" si="29"/>
        <v>2.8631381890963505E-2</v>
      </c>
      <c r="R131" s="57">
        <f t="shared" si="21"/>
        <v>3.159136412172972E-2</v>
      </c>
      <c r="S131" s="57">
        <f t="shared" si="22"/>
        <v>2.7901761879337805E-2</v>
      </c>
      <c r="T131" s="57">
        <f t="shared" si="23"/>
        <v>2.8631381890963505E-2</v>
      </c>
    </row>
    <row r="132" spans="1:20" ht="19" x14ac:dyDescent="0.25">
      <c r="A132">
        <v>40</v>
      </c>
      <c r="C132">
        <v>1</v>
      </c>
      <c r="D132">
        <f t="shared" si="31"/>
        <v>0.40064</v>
      </c>
      <c r="E132" s="55">
        <v>1.4984000000000001E-2</v>
      </c>
      <c r="F132" s="34">
        <v>1.4984519999999999E-2</v>
      </c>
      <c r="G132" s="34">
        <v>1.330374E-2</v>
      </c>
      <c r="H132" s="34">
        <v>1.7684156472152299E-2</v>
      </c>
      <c r="J132">
        <f t="shared" ref="J132:L195" si="32">ABS(F132-$E132)</f>
        <v>5.1999999999864654E-7</v>
      </c>
      <c r="K132">
        <f t="shared" si="32"/>
        <v>1.6802600000000011E-3</v>
      </c>
      <c r="L132">
        <f t="shared" si="32"/>
        <v>2.7001564721522986E-3</v>
      </c>
      <c r="N132" s="51">
        <f t="shared" si="30"/>
        <v>3.4703683929434499E-5</v>
      </c>
      <c r="O132" s="51">
        <f t="shared" si="29"/>
        <v>-0.11213694607581427</v>
      </c>
      <c r="P132" s="51">
        <f t="shared" si="29"/>
        <v>0.18020264763429647</v>
      </c>
      <c r="R132" s="57">
        <f t="shared" si="21"/>
        <v>3.4703683929434499E-5</v>
      </c>
      <c r="S132" s="57">
        <f t="shared" si="22"/>
        <v>0.11213694607581427</v>
      </c>
      <c r="T132" s="57">
        <f t="shared" si="23"/>
        <v>0.18020264763429647</v>
      </c>
    </row>
    <row r="133" spans="1:20" ht="19" x14ac:dyDescent="0.25">
      <c r="A133">
        <v>0.2</v>
      </c>
      <c r="C133">
        <v>50</v>
      </c>
      <c r="D133">
        <f t="shared" si="31"/>
        <v>0.40500000000000003</v>
      </c>
      <c r="E133">
        <v>148.75</v>
      </c>
      <c r="F133" s="34">
        <v>149.15395749000001</v>
      </c>
      <c r="G133" s="34">
        <v>148.07216951999999</v>
      </c>
      <c r="H133" s="34">
        <v>149.665381185467</v>
      </c>
      <c r="J133">
        <f t="shared" si="32"/>
        <v>0.40395749000001047</v>
      </c>
      <c r="K133">
        <f t="shared" si="32"/>
        <v>0.67783048000001145</v>
      </c>
      <c r="L133">
        <f t="shared" si="32"/>
        <v>0.9153811854669982</v>
      </c>
      <c r="N133" s="51">
        <f t="shared" si="30"/>
        <v>2.715680605042087E-3</v>
      </c>
      <c r="O133" s="51">
        <f t="shared" si="29"/>
        <v>-4.5568435630252866E-3</v>
      </c>
      <c r="P133" s="51">
        <f t="shared" si="29"/>
        <v>6.1538230955764583E-3</v>
      </c>
      <c r="R133" s="57">
        <f t="shared" ref="R133:R196" si="33">ABS(N133)</f>
        <v>2.715680605042087E-3</v>
      </c>
      <c r="S133" s="57">
        <f t="shared" si="22"/>
        <v>4.5568435630252866E-3</v>
      </c>
      <c r="T133" s="57">
        <f t="shared" si="23"/>
        <v>6.1538230955764583E-3</v>
      </c>
    </row>
    <row r="134" spans="1:20" ht="19" x14ac:dyDescent="0.25">
      <c r="A134">
        <v>0.05</v>
      </c>
      <c r="C134">
        <v>10</v>
      </c>
      <c r="D134">
        <f t="shared" si="31"/>
        <v>0.41</v>
      </c>
      <c r="E134">
        <v>118</v>
      </c>
      <c r="F134" s="34">
        <v>123.433837</v>
      </c>
      <c r="G134" s="34">
        <v>120.72011225</v>
      </c>
      <c r="H134" s="34">
        <v>119.19093884863101</v>
      </c>
      <c r="J134">
        <f t="shared" si="32"/>
        <v>5.4338369999999969</v>
      </c>
      <c r="K134">
        <f t="shared" si="32"/>
        <v>2.7201122499999997</v>
      </c>
      <c r="L134">
        <f t="shared" si="32"/>
        <v>1.1909388486310064</v>
      </c>
      <c r="N134" s="51">
        <f t="shared" si="30"/>
        <v>4.6049466101694886E-2</v>
      </c>
      <c r="O134" s="51">
        <f t="shared" si="29"/>
        <v>2.3051798728813556E-2</v>
      </c>
      <c r="P134" s="51">
        <f t="shared" si="29"/>
        <v>1.0092702107042427E-2</v>
      </c>
      <c r="R134" s="57">
        <f t="shared" si="33"/>
        <v>4.6049466101694886E-2</v>
      </c>
      <c r="S134" s="57">
        <f t="shared" ref="S134:S197" si="34">ABS(O134)</f>
        <v>2.3051798728813556E-2</v>
      </c>
      <c r="T134" s="57">
        <f t="shared" ref="T134:T197" si="35">ABS(P134)</f>
        <v>1.0092702107042427E-2</v>
      </c>
    </row>
    <row r="135" spans="1:20" ht="19" x14ac:dyDescent="0.25">
      <c r="A135">
        <v>0.05</v>
      </c>
      <c r="C135">
        <v>20</v>
      </c>
      <c r="D135">
        <f t="shared" si="31"/>
        <v>0.41</v>
      </c>
      <c r="E135">
        <v>236</v>
      </c>
      <c r="F135" s="34">
        <v>242.42724102</v>
      </c>
      <c r="G135" s="34">
        <v>242.32979419</v>
      </c>
      <c r="H135" s="34">
        <v>239.05909192100401</v>
      </c>
      <c r="J135">
        <f t="shared" si="32"/>
        <v>6.4272410199999968</v>
      </c>
      <c r="K135">
        <f t="shared" si="32"/>
        <v>6.3297941900000012</v>
      </c>
      <c r="L135">
        <f t="shared" si="32"/>
        <v>3.0590919210040113</v>
      </c>
      <c r="N135" s="51">
        <f t="shared" si="30"/>
        <v>2.7234072118644054E-2</v>
      </c>
      <c r="O135" s="51">
        <f t="shared" si="29"/>
        <v>2.6821161822033902E-2</v>
      </c>
      <c r="P135" s="51">
        <f t="shared" si="29"/>
        <v>1.2962253902559369E-2</v>
      </c>
      <c r="R135" s="57">
        <f t="shared" si="33"/>
        <v>2.7234072118644054E-2</v>
      </c>
      <c r="S135" s="57">
        <f t="shared" si="34"/>
        <v>2.6821161822033902E-2</v>
      </c>
      <c r="T135" s="57">
        <f t="shared" si="35"/>
        <v>1.2962253902559369E-2</v>
      </c>
    </row>
    <row r="136" spans="1:20" ht="19" x14ac:dyDescent="0.25">
      <c r="A136">
        <v>1</v>
      </c>
      <c r="C136">
        <v>10</v>
      </c>
      <c r="D136">
        <f t="shared" si="31"/>
        <v>0.41</v>
      </c>
      <c r="E136">
        <v>5.9</v>
      </c>
      <c r="F136" s="34">
        <v>5.8131199499999999</v>
      </c>
      <c r="G136" s="34">
        <v>5.7848442699999998</v>
      </c>
      <c r="H136" s="34">
        <v>5.8230589817327401</v>
      </c>
      <c r="J136">
        <f t="shared" si="32"/>
        <v>8.6880050000000431E-2</v>
      </c>
      <c r="K136">
        <f t="shared" si="32"/>
        <v>0.11515573000000057</v>
      </c>
      <c r="L136">
        <f t="shared" si="32"/>
        <v>7.6941018267260297E-2</v>
      </c>
      <c r="N136" s="51">
        <f t="shared" si="30"/>
        <v>-1.4725432203389902E-2</v>
      </c>
      <c r="O136" s="51">
        <f t="shared" si="29"/>
        <v>-1.9517920338983145E-2</v>
      </c>
      <c r="P136" s="51">
        <f t="shared" si="29"/>
        <v>-1.3040850553772932E-2</v>
      </c>
      <c r="R136" s="57">
        <f t="shared" si="33"/>
        <v>1.4725432203389902E-2</v>
      </c>
      <c r="S136" s="57">
        <f t="shared" si="34"/>
        <v>1.9517920338983145E-2</v>
      </c>
      <c r="T136" s="57">
        <f t="shared" si="35"/>
        <v>1.3040850553772932E-2</v>
      </c>
    </row>
    <row r="137" spans="1:20" ht="19" x14ac:dyDescent="0.25">
      <c r="A137">
        <v>0.2</v>
      </c>
      <c r="C137">
        <v>50</v>
      </c>
      <c r="D137">
        <f t="shared" si="31"/>
        <v>0.41</v>
      </c>
      <c r="E137">
        <v>147.5</v>
      </c>
      <c r="F137" s="34">
        <v>149.01102505</v>
      </c>
      <c r="G137" s="34">
        <v>147.94103175000001</v>
      </c>
      <c r="H137" s="34">
        <v>149.462057016953</v>
      </c>
      <c r="J137">
        <f t="shared" si="32"/>
        <v>1.5110250500000006</v>
      </c>
      <c r="K137">
        <f t="shared" si="32"/>
        <v>0.44103175000000761</v>
      </c>
      <c r="L137">
        <f t="shared" si="32"/>
        <v>1.9620570169529969</v>
      </c>
      <c r="N137" s="51">
        <f t="shared" si="30"/>
        <v>1.0244237627118648E-2</v>
      </c>
      <c r="O137" s="51">
        <f t="shared" si="29"/>
        <v>2.990045762711916E-3</v>
      </c>
      <c r="P137" s="51">
        <f t="shared" si="29"/>
        <v>1.3302081470867776E-2</v>
      </c>
      <c r="R137" s="57">
        <f t="shared" si="33"/>
        <v>1.0244237627118648E-2</v>
      </c>
      <c r="S137" s="57">
        <f t="shared" si="34"/>
        <v>2.990045762711916E-3</v>
      </c>
      <c r="T137" s="57">
        <f t="shared" si="35"/>
        <v>1.3302081470867776E-2</v>
      </c>
    </row>
    <row r="138" spans="1:20" ht="19" x14ac:dyDescent="0.25">
      <c r="A138">
        <v>0.05</v>
      </c>
      <c r="C138">
        <v>30</v>
      </c>
      <c r="D138">
        <f t="shared" si="31"/>
        <v>0.41000000000000003</v>
      </c>
      <c r="E138">
        <v>354</v>
      </c>
      <c r="F138" s="34">
        <v>367.41915428999999</v>
      </c>
      <c r="G138" s="34">
        <v>364.66318222000001</v>
      </c>
      <c r="H138" s="34">
        <v>361.97973060024401</v>
      </c>
      <c r="J138">
        <f t="shared" si="32"/>
        <v>13.419154289999994</v>
      </c>
      <c r="K138">
        <f t="shared" si="32"/>
        <v>10.66318222000001</v>
      </c>
      <c r="L138">
        <f t="shared" si="32"/>
        <v>7.9797306002440109</v>
      </c>
      <c r="N138" s="51">
        <f t="shared" si="30"/>
        <v>3.7907215508474562E-2</v>
      </c>
      <c r="O138" s="51">
        <f t="shared" si="29"/>
        <v>3.0121983672316412E-2</v>
      </c>
      <c r="P138" s="51">
        <f t="shared" si="29"/>
        <v>2.2541611865096078E-2</v>
      </c>
      <c r="R138" s="57">
        <f t="shared" si="33"/>
        <v>3.7907215508474562E-2</v>
      </c>
      <c r="S138" s="57">
        <f t="shared" si="34"/>
        <v>3.0121983672316412E-2</v>
      </c>
      <c r="T138" s="57">
        <f t="shared" si="35"/>
        <v>2.2541611865096078E-2</v>
      </c>
    </row>
    <row r="139" spans="1:20" ht="19" x14ac:dyDescent="0.25">
      <c r="A139">
        <v>7.5</v>
      </c>
      <c r="C139">
        <v>14</v>
      </c>
      <c r="D139">
        <f t="shared" si="31"/>
        <v>0.4107142857142857</v>
      </c>
      <c r="E139">
        <v>1.1000000000000001</v>
      </c>
      <c r="F139" s="34">
        <v>1.02784553</v>
      </c>
      <c r="G139" s="34">
        <v>1.0531026100000001</v>
      </c>
      <c r="H139" s="34">
        <v>1.0408439731749299</v>
      </c>
      <c r="J139">
        <f t="shared" si="32"/>
        <v>7.2154470000000082E-2</v>
      </c>
      <c r="K139">
        <f t="shared" si="32"/>
        <v>4.6897390000000039E-2</v>
      </c>
      <c r="L139">
        <f t="shared" si="32"/>
        <v>5.9156026825070152E-2</v>
      </c>
      <c r="N139" s="51">
        <v>0</v>
      </c>
      <c r="O139" s="51">
        <v>0</v>
      </c>
      <c r="P139" s="51">
        <v>0</v>
      </c>
      <c r="R139" s="57">
        <f t="shared" si="33"/>
        <v>0</v>
      </c>
      <c r="S139" s="57">
        <f t="shared" si="34"/>
        <v>0</v>
      </c>
      <c r="T139" s="57">
        <f t="shared" si="35"/>
        <v>0</v>
      </c>
    </row>
    <row r="140" spans="1:20" ht="19" x14ac:dyDescent="0.25">
      <c r="A140">
        <v>2</v>
      </c>
      <c r="C140">
        <v>2</v>
      </c>
      <c r="D140">
        <f t="shared" si="31"/>
        <v>0.41500000000000004</v>
      </c>
      <c r="E140">
        <v>0.58499999999999996</v>
      </c>
      <c r="F140" s="34">
        <v>0.57766156999999996</v>
      </c>
      <c r="G140" s="34">
        <v>0.58066967000000003</v>
      </c>
      <c r="H140" s="34">
        <v>0.58212272311505198</v>
      </c>
      <c r="J140">
        <f t="shared" si="32"/>
        <v>7.3384300000000069E-3</v>
      </c>
      <c r="K140">
        <f t="shared" si="32"/>
        <v>4.3303299999999378E-3</v>
      </c>
      <c r="L140">
        <f t="shared" si="32"/>
        <v>2.8772768849479879E-3</v>
      </c>
      <c r="N140" s="51">
        <f t="shared" ref="N140:N146" si="36">(F140-$E140)/$E140</f>
        <v>-1.2544324786324799E-2</v>
      </c>
      <c r="O140" s="51">
        <f t="shared" si="29"/>
        <v>-7.4022735042733982E-3</v>
      </c>
      <c r="P140" s="51">
        <f t="shared" si="29"/>
        <v>-4.9184220255521164E-3</v>
      </c>
      <c r="R140" s="57">
        <f t="shared" si="33"/>
        <v>1.2544324786324799E-2</v>
      </c>
      <c r="S140" s="57">
        <f t="shared" si="34"/>
        <v>7.4022735042733982E-3</v>
      </c>
      <c r="T140" s="57">
        <f t="shared" si="35"/>
        <v>4.9184220255521164E-3</v>
      </c>
    </row>
    <row r="141" spans="1:20" ht="19" x14ac:dyDescent="0.25">
      <c r="A141">
        <v>2</v>
      </c>
      <c r="C141">
        <v>2</v>
      </c>
      <c r="D141">
        <f t="shared" si="31"/>
        <v>0.41500000000000004</v>
      </c>
      <c r="E141">
        <v>0.58499999999999996</v>
      </c>
      <c r="F141" s="34">
        <v>0.60492250999999997</v>
      </c>
      <c r="G141" s="34">
        <v>0.60916760000000003</v>
      </c>
      <c r="H141" s="34">
        <v>0.61533425442290002</v>
      </c>
      <c r="J141">
        <f t="shared" si="32"/>
        <v>1.9922510000000004E-2</v>
      </c>
      <c r="K141">
        <f t="shared" si="32"/>
        <v>2.4167600000000067E-2</v>
      </c>
      <c r="L141">
        <f t="shared" si="32"/>
        <v>3.0334254422900053E-2</v>
      </c>
      <c r="N141" s="51">
        <f t="shared" si="36"/>
        <v>3.4055572649572659E-2</v>
      </c>
      <c r="O141" s="51">
        <f t="shared" si="29"/>
        <v>4.1312136752136866E-2</v>
      </c>
      <c r="P141" s="51">
        <f t="shared" si="29"/>
        <v>5.1853426363931719E-2</v>
      </c>
      <c r="R141" s="57">
        <f t="shared" si="33"/>
        <v>3.4055572649572659E-2</v>
      </c>
      <c r="S141" s="57">
        <f t="shared" si="34"/>
        <v>4.1312136752136866E-2</v>
      </c>
      <c r="T141" s="57">
        <f t="shared" si="35"/>
        <v>5.1853426363931719E-2</v>
      </c>
    </row>
    <row r="142" spans="1:20" ht="19" x14ac:dyDescent="0.25">
      <c r="A142">
        <v>1</v>
      </c>
      <c r="C142">
        <v>10</v>
      </c>
      <c r="D142">
        <f t="shared" si="31"/>
        <v>0.41500000000000004</v>
      </c>
      <c r="E142">
        <v>5.85</v>
      </c>
      <c r="F142" s="34">
        <v>5.8443018200000001</v>
      </c>
      <c r="G142" s="34">
        <v>5.8130042700000004</v>
      </c>
      <c r="H142" s="34">
        <v>5.8622364817441603</v>
      </c>
      <c r="J142">
        <f t="shared" si="32"/>
        <v>5.698179999999553E-3</v>
      </c>
      <c r="K142">
        <f t="shared" si="32"/>
        <v>3.6995729999999227E-2</v>
      </c>
      <c r="L142">
        <f t="shared" si="32"/>
        <v>1.2236481744160699E-2</v>
      </c>
      <c r="N142" s="51">
        <f t="shared" si="36"/>
        <v>-9.7404786324778686E-4</v>
      </c>
      <c r="O142" s="51">
        <f t="shared" si="29"/>
        <v>-6.3240564102562784E-3</v>
      </c>
      <c r="P142" s="51">
        <f t="shared" si="29"/>
        <v>2.0917062810531109E-3</v>
      </c>
      <c r="R142" s="57">
        <f t="shared" si="33"/>
        <v>9.7404786324778686E-4</v>
      </c>
      <c r="S142" s="57">
        <f t="shared" si="34"/>
        <v>6.3240564102562784E-3</v>
      </c>
      <c r="T142" s="57">
        <f t="shared" si="35"/>
        <v>2.0917062810531109E-3</v>
      </c>
    </row>
    <row r="143" spans="1:20" ht="19" x14ac:dyDescent="0.25">
      <c r="A143">
        <v>40</v>
      </c>
      <c r="C143">
        <v>4</v>
      </c>
      <c r="D143">
        <f t="shared" si="31"/>
        <v>0.41937000000000002</v>
      </c>
      <c r="E143">
        <v>5.8063000000000003E-2</v>
      </c>
      <c r="F143" s="34">
        <v>6.086681E-2</v>
      </c>
      <c r="G143" s="34">
        <v>6.0714999999999998E-2</v>
      </c>
      <c r="H143" s="34">
        <v>6.1106556836923398E-2</v>
      </c>
      <c r="J143">
        <f t="shared" si="32"/>
        <v>2.8038099999999969E-3</v>
      </c>
      <c r="K143">
        <f t="shared" si="32"/>
        <v>2.6519999999999946E-3</v>
      </c>
      <c r="L143">
        <f t="shared" si="32"/>
        <v>3.0435568369233945E-3</v>
      </c>
      <c r="N143" s="51">
        <f t="shared" si="36"/>
        <v>4.8289099770938405E-2</v>
      </c>
      <c r="O143" s="51">
        <f t="shared" si="29"/>
        <v>4.5674525945955162E-2</v>
      </c>
      <c r="P143" s="51">
        <f t="shared" si="29"/>
        <v>5.241818088840388E-2</v>
      </c>
      <c r="R143" s="57">
        <f t="shared" si="33"/>
        <v>4.8289099770938405E-2</v>
      </c>
      <c r="S143" s="57">
        <f t="shared" si="34"/>
        <v>4.5674525945955162E-2</v>
      </c>
      <c r="T143" s="57">
        <f t="shared" si="35"/>
        <v>5.241818088840388E-2</v>
      </c>
    </row>
    <row r="144" spans="1:20" ht="19" x14ac:dyDescent="0.25">
      <c r="A144">
        <v>0.05</v>
      </c>
      <c r="C144">
        <v>50</v>
      </c>
      <c r="D144">
        <f t="shared" si="31"/>
        <v>0.42</v>
      </c>
      <c r="E144">
        <v>580</v>
      </c>
      <c r="F144" s="34">
        <v>599.27635299999997</v>
      </c>
      <c r="G144" s="34">
        <v>585.34922895</v>
      </c>
      <c r="H144" s="34">
        <v>587.12766174807405</v>
      </c>
      <c r="J144">
        <f t="shared" si="32"/>
        <v>19.276352999999972</v>
      </c>
      <c r="K144">
        <f t="shared" si="32"/>
        <v>5.349228949999997</v>
      </c>
      <c r="L144">
        <f t="shared" si="32"/>
        <v>7.127661748074047</v>
      </c>
      <c r="N144" s="51">
        <f t="shared" si="36"/>
        <v>3.32350913793103E-2</v>
      </c>
      <c r="O144" s="51">
        <f t="shared" si="29"/>
        <v>9.2228085344827539E-3</v>
      </c>
      <c r="P144" s="51">
        <f t="shared" si="29"/>
        <v>1.2289071979438012E-2</v>
      </c>
      <c r="R144" s="57">
        <f t="shared" si="33"/>
        <v>3.32350913793103E-2</v>
      </c>
      <c r="S144" s="57">
        <f t="shared" si="34"/>
        <v>9.2228085344827539E-3</v>
      </c>
      <c r="T144" s="57">
        <f t="shared" si="35"/>
        <v>1.2289071979438012E-2</v>
      </c>
    </row>
    <row r="145" spans="1:20" ht="19" x14ac:dyDescent="0.25">
      <c r="A145">
        <v>1.5</v>
      </c>
      <c r="C145">
        <v>50</v>
      </c>
      <c r="D145">
        <f t="shared" si="31"/>
        <v>0.42</v>
      </c>
      <c r="E145">
        <v>19.333333333333332</v>
      </c>
      <c r="F145" s="34">
        <v>19.588847810000001</v>
      </c>
      <c r="G145" s="34">
        <v>19.237544530000001</v>
      </c>
      <c r="H145" s="34">
        <v>19.262713796009301</v>
      </c>
      <c r="J145">
        <f t="shared" si="32"/>
        <v>0.2555144766666686</v>
      </c>
      <c r="K145">
        <f t="shared" si="32"/>
        <v>9.5788803333331174E-2</v>
      </c>
      <c r="L145">
        <f t="shared" si="32"/>
        <v>7.0619537324031256E-2</v>
      </c>
      <c r="N145" s="51">
        <f t="shared" si="36"/>
        <v>1.321626603448286E-2</v>
      </c>
      <c r="O145" s="51">
        <f t="shared" si="29"/>
        <v>-4.9545932758619576E-3</v>
      </c>
      <c r="P145" s="51">
        <f t="shared" si="29"/>
        <v>-3.6527346891740307E-3</v>
      </c>
      <c r="R145" s="57">
        <f t="shared" si="33"/>
        <v>1.321626603448286E-2</v>
      </c>
      <c r="S145" s="57">
        <f t="shared" si="34"/>
        <v>4.9545932758619576E-3</v>
      </c>
      <c r="T145" s="57">
        <f t="shared" si="35"/>
        <v>3.6527346891740307E-3</v>
      </c>
    </row>
    <row r="146" spans="1:20" ht="19" x14ac:dyDescent="0.25">
      <c r="A146">
        <v>0.2</v>
      </c>
      <c r="C146">
        <v>50</v>
      </c>
      <c r="D146">
        <f t="shared" si="31"/>
        <v>0.42</v>
      </c>
      <c r="E146">
        <v>145</v>
      </c>
      <c r="F146" s="34">
        <v>145.52466196</v>
      </c>
      <c r="G146" s="34">
        <v>144.73644329000001</v>
      </c>
      <c r="H146" s="34">
        <v>144.849952179865</v>
      </c>
      <c r="J146">
        <f t="shared" si="32"/>
        <v>0.52466196000000309</v>
      </c>
      <c r="K146">
        <f t="shared" si="32"/>
        <v>0.26355670999998893</v>
      </c>
      <c r="L146">
        <f t="shared" si="32"/>
        <v>0.15004782013500062</v>
      </c>
      <c r="N146" s="51">
        <f t="shared" si="36"/>
        <v>3.6183583448276073E-3</v>
      </c>
      <c r="O146" s="51">
        <f t="shared" si="29"/>
        <v>-1.8176324827585443E-3</v>
      </c>
      <c r="P146" s="51">
        <f t="shared" si="29"/>
        <v>-1.0348125526551766E-3</v>
      </c>
      <c r="R146" s="57">
        <f t="shared" si="33"/>
        <v>3.6183583448276073E-3</v>
      </c>
      <c r="S146" s="57">
        <f t="shared" si="34"/>
        <v>1.8176324827585443E-3</v>
      </c>
      <c r="T146" s="57">
        <f t="shared" si="35"/>
        <v>1.0348125526551766E-3</v>
      </c>
    </row>
    <row r="147" spans="1:20" ht="16" customHeight="1" x14ac:dyDescent="0.25">
      <c r="A147">
        <v>0.2</v>
      </c>
      <c r="C147">
        <v>50</v>
      </c>
      <c r="D147">
        <f t="shared" si="31"/>
        <v>0.42</v>
      </c>
      <c r="E147">
        <v>145</v>
      </c>
      <c r="F147" s="34">
        <v>146.89944561999999</v>
      </c>
      <c r="G147" s="34">
        <v>146.00147336000001</v>
      </c>
      <c r="H147" s="34">
        <v>146.59902529797901</v>
      </c>
      <c r="J147">
        <f t="shared" si="32"/>
        <v>1.8994456199999945</v>
      </c>
      <c r="K147">
        <f t="shared" si="32"/>
        <v>1.0014733600000056</v>
      </c>
      <c r="L147">
        <f t="shared" si="32"/>
        <v>1.5990252979790114</v>
      </c>
      <c r="N147" s="51">
        <v>0</v>
      </c>
      <c r="O147" s="51">
        <v>0</v>
      </c>
      <c r="P147" s="51">
        <v>0</v>
      </c>
      <c r="R147" s="57">
        <f t="shared" si="33"/>
        <v>0</v>
      </c>
      <c r="S147" s="57">
        <f t="shared" si="34"/>
        <v>0</v>
      </c>
      <c r="T147" s="57">
        <f t="shared" si="35"/>
        <v>0</v>
      </c>
    </row>
    <row r="148" spans="1:20" ht="19" x14ac:dyDescent="0.25">
      <c r="A148">
        <v>2</v>
      </c>
      <c r="C148">
        <v>2</v>
      </c>
      <c r="D148">
        <f t="shared" si="31"/>
        <v>0.42000000000000004</v>
      </c>
      <c r="E148">
        <v>0.57999999999999996</v>
      </c>
      <c r="F148" s="34">
        <v>0.55964687999999996</v>
      </c>
      <c r="G148" s="34">
        <v>0.56189367999999995</v>
      </c>
      <c r="H148" s="34">
        <v>0.56120236542565105</v>
      </c>
      <c r="J148">
        <f t="shared" si="32"/>
        <v>2.0353120000000002E-2</v>
      </c>
      <c r="K148">
        <f t="shared" si="32"/>
        <v>1.8106320000000009E-2</v>
      </c>
      <c r="L148">
        <f t="shared" si="32"/>
        <v>1.8797634574348909E-2</v>
      </c>
      <c r="N148" s="51">
        <f t="shared" ref="N148:N154" si="37">(F148-$E148)/$E148</f>
        <v>-3.5091586206896556E-2</v>
      </c>
      <c r="O148" s="51">
        <f t="shared" si="29"/>
        <v>-3.1217793103448292E-2</v>
      </c>
      <c r="P148" s="51">
        <f t="shared" si="29"/>
        <v>-3.2409714783360188E-2</v>
      </c>
      <c r="R148" s="57">
        <f t="shared" si="33"/>
        <v>3.5091586206896556E-2</v>
      </c>
      <c r="S148" s="57">
        <f t="shared" si="34"/>
        <v>3.1217793103448292E-2</v>
      </c>
      <c r="T148" s="57">
        <f t="shared" si="35"/>
        <v>3.2409714783360188E-2</v>
      </c>
    </row>
    <row r="149" spans="1:20" ht="19" x14ac:dyDescent="0.25">
      <c r="A149">
        <v>0.5</v>
      </c>
      <c r="C149">
        <v>0.1</v>
      </c>
      <c r="D149">
        <f t="shared" si="31"/>
        <v>0.42087999999999998</v>
      </c>
      <c r="E149">
        <v>0.11582400000000001</v>
      </c>
      <c r="F149" s="34">
        <v>0.12352794</v>
      </c>
      <c r="G149" s="34">
        <v>0.12609307</v>
      </c>
      <c r="H149" s="34">
        <v>0.12351369314154401</v>
      </c>
      <c r="J149">
        <f t="shared" si="32"/>
        <v>7.7039399999999925E-3</v>
      </c>
      <c r="K149">
        <f t="shared" si="32"/>
        <v>1.0269069999999991E-2</v>
      </c>
      <c r="L149">
        <f t="shared" si="32"/>
        <v>7.6896931415439962E-3</v>
      </c>
      <c r="N149" s="51">
        <f t="shared" si="37"/>
        <v>6.6514193949440456E-2</v>
      </c>
      <c r="O149" s="51">
        <f t="shared" si="29"/>
        <v>8.8660985633374698E-2</v>
      </c>
      <c r="P149" s="51">
        <f t="shared" si="29"/>
        <v>6.6391189576806148E-2</v>
      </c>
      <c r="R149" s="57">
        <f t="shared" si="33"/>
        <v>6.6514193949440456E-2</v>
      </c>
      <c r="S149" s="57">
        <f t="shared" si="34"/>
        <v>8.8660985633374698E-2</v>
      </c>
      <c r="T149" s="57">
        <f t="shared" si="35"/>
        <v>6.6391189576806148E-2</v>
      </c>
    </row>
    <row r="150" spans="1:20" ht="19" x14ac:dyDescent="0.25">
      <c r="A150">
        <v>0.4</v>
      </c>
      <c r="C150">
        <v>50</v>
      </c>
      <c r="D150">
        <f t="shared" si="31"/>
        <v>0.42500000000000004</v>
      </c>
      <c r="E150">
        <v>71.874999999999986</v>
      </c>
      <c r="F150" s="34">
        <v>74.065647209999995</v>
      </c>
      <c r="G150" s="34">
        <v>72.458230740000005</v>
      </c>
      <c r="H150" s="34">
        <v>71.882785584705402</v>
      </c>
      <c r="J150">
        <f t="shared" si="32"/>
        <v>2.1906472100000087</v>
      </c>
      <c r="K150">
        <f t="shared" si="32"/>
        <v>0.58323074000001895</v>
      </c>
      <c r="L150">
        <f t="shared" si="32"/>
        <v>7.7855847054166816E-3</v>
      </c>
      <c r="N150" s="51">
        <f t="shared" si="37"/>
        <v>3.0478569878260996E-2</v>
      </c>
      <c r="O150" s="51">
        <f t="shared" si="29"/>
        <v>8.1145146434785254E-3</v>
      </c>
      <c r="P150" s="51">
        <f t="shared" si="29"/>
        <v>1.0832117851014515E-4</v>
      </c>
      <c r="R150" s="57">
        <f t="shared" si="33"/>
        <v>3.0478569878260996E-2</v>
      </c>
      <c r="S150" s="57">
        <f t="shared" si="34"/>
        <v>8.1145146434785254E-3</v>
      </c>
      <c r="T150" s="57">
        <f t="shared" si="35"/>
        <v>1.0832117851014515E-4</v>
      </c>
    </row>
    <row r="151" spans="1:20" ht="19" x14ac:dyDescent="0.25">
      <c r="A151">
        <v>1</v>
      </c>
      <c r="C151">
        <v>10</v>
      </c>
      <c r="D151">
        <f t="shared" si="31"/>
        <v>0.42999999999999988</v>
      </c>
      <c r="E151">
        <v>5.7000000000000011</v>
      </c>
      <c r="F151" s="34">
        <v>5.72583485</v>
      </c>
      <c r="G151" s="34">
        <v>5.7058699500000003</v>
      </c>
      <c r="H151" s="34">
        <v>5.7176342694989</v>
      </c>
      <c r="J151">
        <f t="shared" si="32"/>
        <v>2.5834849999998966E-2</v>
      </c>
      <c r="K151">
        <f t="shared" si="32"/>
        <v>5.8699499999992355E-3</v>
      </c>
      <c r="L151">
        <f t="shared" si="32"/>
        <v>1.7634269498898902E-2</v>
      </c>
      <c r="N151" s="51">
        <f t="shared" si="37"/>
        <v>4.5324298245612215E-3</v>
      </c>
      <c r="O151" s="51">
        <f t="shared" si="29"/>
        <v>1.0298157894735498E-3</v>
      </c>
      <c r="P151" s="51">
        <f t="shared" si="29"/>
        <v>3.0937314910348948E-3</v>
      </c>
      <c r="R151" s="57">
        <f t="shared" si="33"/>
        <v>4.5324298245612215E-3</v>
      </c>
      <c r="S151" s="57">
        <f t="shared" si="34"/>
        <v>1.0298157894735498E-3</v>
      </c>
      <c r="T151" s="57">
        <f t="shared" si="35"/>
        <v>3.0937314910348948E-3</v>
      </c>
    </row>
    <row r="152" spans="1:20" ht="19" x14ac:dyDescent="0.25">
      <c r="A152">
        <v>0.05</v>
      </c>
      <c r="C152">
        <v>40</v>
      </c>
      <c r="D152">
        <f t="shared" si="31"/>
        <v>0.43</v>
      </c>
      <c r="E152">
        <v>456</v>
      </c>
      <c r="F152" s="34">
        <v>465.09208947000002</v>
      </c>
      <c r="G152" s="34">
        <v>461.08471183</v>
      </c>
      <c r="H152" s="34">
        <v>457.54118199849398</v>
      </c>
      <c r="J152">
        <f t="shared" si="32"/>
        <v>9.092089470000019</v>
      </c>
      <c r="K152">
        <f t="shared" si="32"/>
        <v>5.0847118300000034</v>
      </c>
      <c r="L152">
        <f t="shared" si="32"/>
        <v>1.5411819984939825</v>
      </c>
      <c r="N152" s="51">
        <f t="shared" si="37"/>
        <v>1.9938792697368462E-2</v>
      </c>
      <c r="O152" s="51">
        <f t="shared" si="29"/>
        <v>1.1150683837719305E-2</v>
      </c>
      <c r="P152" s="51">
        <f t="shared" si="29"/>
        <v>3.3797850844166284E-3</v>
      </c>
      <c r="R152" s="57">
        <f t="shared" si="33"/>
        <v>1.9938792697368462E-2</v>
      </c>
      <c r="S152" s="57">
        <f t="shared" si="34"/>
        <v>1.1150683837719305E-2</v>
      </c>
      <c r="T152" s="57">
        <f t="shared" si="35"/>
        <v>3.3797850844166284E-3</v>
      </c>
    </row>
    <row r="153" spans="1:20" ht="19" x14ac:dyDescent="0.25">
      <c r="A153">
        <v>0.2</v>
      </c>
      <c r="C153">
        <v>50</v>
      </c>
      <c r="D153">
        <f t="shared" si="31"/>
        <v>0.43</v>
      </c>
      <c r="E153">
        <v>142.5</v>
      </c>
      <c r="F153" s="34">
        <v>146.05036866</v>
      </c>
      <c r="G153" s="34">
        <v>145.22039036000001</v>
      </c>
      <c r="H153" s="34">
        <v>145.50968386006801</v>
      </c>
      <c r="J153">
        <f t="shared" si="32"/>
        <v>3.5503686600000037</v>
      </c>
      <c r="K153">
        <f t="shared" si="32"/>
        <v>2.7203903600000103</v>
      </c>
      <c r="L153">
        <f t="shared" si="32"/>
        <v>3.0096838600680087</v>
      </c>
      <c r="N153" s="51">
        <f t="shared" si="37"/>
        <v>2.4914867789473709E-2</v>
      </c>
      <c r="O153" s="51">
        <f t="shared" si="29"/>
        <v>1.909045866666674E-2</v>
      </c>
      <c r="P153" s="51">
        <f t="shared" si="29"/>
        <v>2.1120588491705325E-2</v>
      </c>
      <c r="R153" s="57">
        <f t="shared" si="33"/>
        <v>2.4914867789473709E-2</v>
      </c>
      <c r="S153" s="57">
        <f t="shared" si="34"/>
        <v>1.909045866666674E-2</v>
      </c>
      <c r="T153" s="57">
        <f t="shared" si="35"/>
        <v>2.1120588491705325E-2</v>
      </c>
    </row>
    <row r="154" spans="1:20" ht="19" x14ac:dyDescent="0.25">
      <c r="A154">
        <v>40</v>
      </c>
      <c r="C154">
        <v>8</v>
      </c>
      <c r="D154">
        <f t="shared" si="31"/>
        <v>0.43810000000000004</v>
      </c>
      <c r="E154">
        <v>0.11237999999999999</v>
      </c>
      <c r="F154" s="34">
        <v>0.12071524</v>
      </c>
      <c r="G154" s="34">
        <v>0.12040057999999999</v>
      </c>
      <c r="H154" s="34">
        <v>0.12077806933395099</v>
      </c>
      <c r="J154">
        <f t="shared" si="32"/>
        <v>8.3352400000000076E-3</v>
      </c>
      <c r="K154">
        <f t="shared" si="32"/>
        <v>8.0205799999999994E-3</v>
      </c>
      <c r="L154">
        <f t="shared" si="32"/>
        <v>8.3980693339509999E-3</v>
      </c>
      <c r="N154" s="51">
        <f t="shared" si="37"/>
        <v>7.4170137035059688E-2</v>
      </c>
      <c r="O154" s="51">
        <f t="shared" si="29"/>
        <v>7.1370172628581599E-2</v>
      </c>
      <c r="P154" s="51">
        <f t="shared" si="29"/>
        <v>7.4729216354787326E-2</v>
      </c>
      <c r="R154" s="57">
        <f t="shared" si="33"/>
        <v>7.4170137035059688E-2</v>
      </c>
      <c r="S154" s="57">
        <f t="shared" si="34"/>
        <v>7.1370172628581599E-2</v>
      </c>
      <c r="T154" s="57">
        <f t="shared" si="35"/>
        <v>7.4729216354787326E-2</v>
      </c>
    </row>
    <row r="155" spans="1:20" ht="16" customHeight="1" x14ac:dyDescent="0.25">
      <c r="A155">
        <v>2</v>
      </c>
      <c r="C155">
        <v>2</v>
      </c>
      <c r="D155">
        <f t="shared" si="31"/>
        <v>0.43999999999999995</v>
      </c>
      <c r="E155">
        <v>0.56000000000000005</v>
      </c>
      <c r="F155" s="34">
        <v>0.53730531999999998</v>
      </c>
      <c r="G155" s="34">
        <v>0.53866979999999998</v>
      </c>
      <c r="H155" s="34">
        <v>0.53614986882901206</v>
      </c>
      <c r="J155">
        <f t="shared" si="32"/>
        <v>2.2694680000000078E-2</v>
      </c>
      <c r="K155">
        <f t="shared" si="32"/>
        <v>2.1330200000000077E-2</v>
      </c>
      <c r="L155">
        <f t="shared" si="32"/>
        <v>2.3850131170987998E-2</v>
      </c>
      <c r="N155" s="51">
        <v>0</v>
      </c>
      <c r="O155" s="51">
        <v>0</v>
      </c>
      <c r="P155" s="51">
        <v>0</v>
      </c>
      <c r="R155" s="57">
        <f t="shared" si="33"/>
        <v>0</v>
      </c>
      <c r="S155" s="57">
        <f t="shared" si="34"/>
        <v>0</v>
      </c>
      <c r="T155" s="57">
        <f t="shared" si="35"/>
        <v>0</v>
      </c>
    </row>
    <row r="156" spans="1:20" ht="19" x14ac:dyDescent="0.25">
      <c r="A156">
        <v>1</v>
      </c>
      <c r="C156">
        <v>10</v>
      </c>
      <c r="D156">
        <f t="shared" si="31"/>
        <v>0.43999999999999995</v>
      </c>
      <c r="E156">
        <v>5.6000000000000005</v>
      </c>
      <c r="F156" s="34">
        <v>5.6620720200000001</v>
      </c>
      <c r="G156" s="34">
        <v>5.6480399500000003</v>
      </c>
      <c r="H156" s="34">
        <v>5.6439398228703102</v>
      </c>
      <c r="J156">
        <f t="shared" si="32"/>
        <v>6.2072019999999561E-2</v>
      </c>
      <c r="K156">
        <f t="shared" si="32"/>
        <v>4.803994999999972E-2</v>
      </c>
      <c r="L156">
        <f t="shared" si="32"/>
        <v>4.3939822870309619E-2</v>
      </c>
      <c r="N156" s="51">
        <f t="shared" ref="N156:N164" si="38">(F156-$E156)/$E156</f>
        <v>1.1084289285714206E-2</v>
      </c>
      <c r="O156" s="51">
        <f t="shared" si="29"/>
        <v>8.5785624999999491E-3</v>
      </c>
      <c r="P156" s="51">
        <f t="shared" si="29"/>
        <v>7.8463969411267168E-3</v>
      </c>
      <c r="R156" s="57">
        <f t="shared" si="33"/>
        <v>1.1084289285714206E-2</v>
      </c>
      <c r="S156" s="57">
        <f t="shared" si="34"/>
        <v>8.5785624999999491E-3</v>
      </c>
      <c r="T156" s="57">
        <f t="shared" si="35"/>
        <v>7.8463969411267168E-3</v>
      </c>
    </row>
    <row r="157" spans="1:20" ht="19" x14ac:dyDescent="0.25">
      <c r="A157">
        <v>10</v>
      </c>
      <c r="C157">
        <v>50</v>
      </c>
      <c r="D157">
        <f t="shared" si="31"/>
        <v>0.45</v>
      </c>
      <c r="E157">
        <v>2.75</v>
      </c>
      <c r="F157" s="34">
        <v>2.7362708699999998</v>
      </c>
      <c r="G157" s="34">
        <v>2.7123090400000001</v>
      </c>
      <c r="H157" s="34">
        <v>2.7456539991243698</v>
      </c>
      <c r="J157">
        <f t="shared" si="32"/>
        <v>1.37291300000002E-2</v>
      </c>
      <c r="K157">
        <f t="shared" si="32"/>
        <v>3.769095999999994E-2</v>
      </c>
      <c r="L157">
        <f t="shared" si="32"/>
        <v>4.346000875630196E-3</v>
      </c>
      <c r="N157" s="51">
        <f t="shared" si="38"/>
        <v>-4.9924109090909823E-3</v>
      </c>
      <c r="O157" s="51">
        <f t="shared" si="29"/>
        <v>-1.3705803636363615E-2</v>
      </c>
      <c r="P157" s="51">
        <f t="shared" si="29"/>
        <v>-1.5803639547746168E-3</v>
      </c>
      <c r="R157" s="57">
        <f t="shared" si="33"/>
        <v>4.9924109090909823E-3</v>
      </c>
      <c r="S157" s="57">
        <f t="shared" si="34"/>
        <v>1.3705803636363615E-2</v>
      </c>
      <c r="T157" s="57">
        <f t="shared" si="35"/>
        <v>1.5803639547746168E-3</v>
      </c>
    </row>
    <row r="158" spans="1:20" ht="19" x14ac:dyDescent="0.25">
      <c r="A158">
        <v>0.05</v>
      </c>
      <c r="C158">
        <v>20</v>
      </c>
      <c r="D158">
        <f t="shared" si="31"/>
        <v>0.45</v>
      </c>
      <c r="E158">
        <v>220</v>
      </c>
      <c r="F158" s="34">
        <v>218.04515101000001</v>
      </c>
      <c r="G158" s="34">
        <v>217.57731213</v>
      </c>
      <c r="H158" s="34">
        <v>214.577296890366</v>
      </c>
      <c r="J158">
        <f t="shared" si="32"/>
        <v>1.9548489899999879</v>
      </c>
      <c r="K158">
        <f t="shared" si="32"/>
        <v>2.4226878700000043</v>
      </c>
      <c r="L158">
        <f t="shared" si="32"/>
        <v>5.4227031096339999</v>
      </c>
      <c r="N158" s="51">
        <f t="shared" si="38"/>
        <v>-8.8856772272726727E-3</v>
      </c>
      <c r="O158" s="51">
        <f t="shared" si="29"/>
        <v>-1.1012217590909111E-2</v>
      </c>
      <c r="P158" s="51">
        <f t="shared" si="29"/>
        <v>-2.4648650498336363E-2</v>
      </c>
      <c r="R158" s="57">
        <f t="shared" si="33"/>
        <v>8.8856772272726727E-3</v>
      </c>
      <c r="S158" s="57">
        <f t="shared" si="34"/>
        <v>1.1012217590909111E-2</v>
      </c>
      <c r="T158" s="57">
        <f t="shared" si="35"/>
        <v>2.4648650498336363E-2</v>
      </c>
    </row>
    <row r="159" spans="1:20" ht="19" x14ac:dyDescent="0.25">
      <c r="A159">
        <v>0.05</v>
      </c>
      <c r="C159">
        <v>30</v>
      </c>
      <c r="D159">
        <f t="shared" si="31"/>
        <v>0.45</v>
      </c>
      <c r="E159">
        <v>330</v>
      </c>
      <c r="F159" s="34">
        <v>346.13687306999998</v>
      </c>
      <c r="G159" s="34">
        <v>345.08750780000003</v>
      </c>
      <c r="H159" s="34">
        <v>340.92569891942702</v>
      </c>
      <c r="J159">
        <f t="shared" si="32"/>
        <v>16.136873069999979</v>
      </c>
      <c r="K159">
        <f t="shared" si="32"/>
        <v>15.087507800000026</v>
      </c>
      <c r="L159">
        <f t="shared" si="32"/>
        <v>10.92569891942702</v>
      </c>
      <c r="N159" s="51">
        <f t="shared" si="38"/>
        <v>4.8899615363636302E-2</v>
      </c>
      <c r="O159" s="51">
        <f t="shared" si="29"/>
        <v>4.5719720606060686E-2</v>
      </c>
      <c r="P159" s="51">
        <f t="shared" si="29"/>
        <v>3.3108178543718246E-2</v>
      </c>
      <c r="R159" s="57">
        <f t="shared" si="33"/>
        <v>4.8899615363636302E-2</v>
      </c>
      <c r="S159" s="57">
        <f t="shared" si="34"/>
        <v>4.5719720606060686E-2</v>
      </c>
      <c r="T159" s="57">
        <f t="shared" si="35"/>
        <v>3.3108178543718246E-2</v>
      </c>
    </row>
    <row r="160" spans="1:20" ht="19" x14ac:dyDescent="0.25">
      <c r="A160">
        <v>1</v>
      </c>
      <c r="C160">
        <v>10</v>
      </c>
      <c r="D160">
        <f t="shared" si="31"/>
        <v>0.45999999999999996</v>
      </c>
      <c r="E160">
        <v>5.4</v>
      </c>
      <c r="F160" s="34">
        <v>5.5751532600000004</v>
      </c>
      <c r="G160" s="34">
        <v>5.5690197399999999</v>
      </c>
      <c r="H160" s="34">
        <v>5.5471559498197403</v>
      </c>
      <c r="J160">
        <f t="shared" si="32"/>
        <v>0.17515326000000009</v>
      </c>
      <c r="K160">
        <f t="shared" si="32"/>
        <v>0.16901973999999953</v>
      </c>
      <c r="L160">
        <f t="shared" si="32"/>
        <v>0.1471559498197399</v>
      </c>
      <c r="N160" s="51">
        <f t="shared" si="38"/>
        <v>3.24357888888889E-2</v>
      </c>
      <c r="O160" s="51">
        <f t="shared" si="29"/>
        <v>3.1299951851851762E-2</v>
      </c>
      <c r="P160" s="51">
        <f t="shared" si="29"/>
        <v>2.725110181847035E-2</v>
      </c>
      <c r="R160" s="57">
        <f t="shared" si="33"/>
        <v>3.24357888888889E-2</v>
      </c>
      <c r="S160" s="57">
        <f t="shared" si="34"/>
        <v>3.1299951851851762E-2</v>
      </c>
      <c r="T160" s="57">
        <f t="shared" si="35"/>
        <v>2.725110181847035E-2</v>
      </c>
    </row>
    <row r="161" spans="1:20" ht="19" x14ac:dyDescent="0.25">
      <c r="A161">
        <v>10</v>
      </c>
      <c r="C161">
        <v>50</v>
      </c>
      <c r="D161">
        <f t="shared" si="31"/>
        <v>0.46</v>
      </c>
      <c r="E161">
        <v>2.7</v>
      </c>
      <c r="F161" s="34">
        <v>2.69753014</v>
      </c>
      <c r="G161" s="34">
        <v>2.6774792399999998</v>
      </c>
      <c r="H161" s="34">
        <v>2.6998879727544001</v>
      </c>
      <c r="J161">
        <f t="shared" si="32"/>
        <v>2.4698600000001569E-3</v>
      </c>
      <c r="K161">
        <f t="shared" si="32"/>
        <v>2.2520760000000362E-2</v>
      </c>
      <c r="L161">
        <f t="shared" si="32"/>
        <v>1.1202724560011035E-4</v>
      </c>
      <c r="N161" s="51">
        <f t="shared" si="38"/>
        <v>-9.1476296296302102E-4</v>
      </c>
      <c r="O161" s="51">
        <f t="shared" si="29"/>
        <v>-8.3410222222223551E-3</v>
      </c>
      <c r="P161" s="51">
        <f t="shared" si="29"/>
        <v>-4.1491572444485314E-5</v>
      </c>
      <c r="R161" s="57">
        <f t="shared" si="33"/>
        <v>9.1476296296302102E-4</v>
      </c>
      <c r="S161" s="57">
        <f t="shared" si="34"/>
        <v>8.3410222222223551E-3</v>
      </c>
      <c r="T161" s="57">
        <f t="shared" si="35"/>
        <v>4.1491572444485314E-5</v>
      </c>
    </row>
    <row r="162" spans="1:20" ht="19" x14ac:dyDescent="0.25">
      <c r="A162">
        <v>2</v>
      </c>
      <c r="C162">
        <v>100</v>
      </c>
      <c r="D162">
        <f t="shared" si="31"/>
        <v>0.46</v>
      </c>
      <c r="E162">
        <v>27</v>
      </c>
      <c r="F162" s="34">
        <v>26.961006099999999</v>
      </c>
      <c r="G162" s="34">
        <v>27.10652636</v>
      </c>
      <c r="H162" s="34">
        <v>27.1662646681106</v>
      </c>
      <c r="J162">
        <f t="shared" si="32"/>
        <v>3.8993900000001247E-2</v>
      </c>
      <c r="K162">
        <f t="shared" si="32"/>
        <v>0.10652636000000015</v>
      </c>
      <c r="L162">
        <f t="shared" si="32"/>
        <v>0.1662646681105997</v>
      </c>
      <c r="N162" s="51">
        <f t="shared" si="38"/>
        <v>-1.4442185185185646E-3</v>
      </c>
      <c r="O162" s="51">
        <f t="shared" si="29"/>
        <v>3.9454207407407463E-3</v>
      </c>
      <c r="P162" s="51">
        <f t="shared" si="29"/>
        <v>6.1579506707629518E-3</v>
      </c>
      <c r="R162" s="57">
        <f t="shared" si="33"/>
        <v>1.4442185185185646E-3</v>
      </c>
      <c r="S162" s="57">
        <f t="shared" si="34"/>
        <v>3.9454207407407463E-3</v>
      </c>
      <c r="T162" s="57">
        <f t="shared" si="35"/>
        <v>6.1579506707629518E-3</v>
      </c>
    </row>
    <row r="163" spans="1:20" ht="19" x14ac:dyDescent="0.25">
      <c r="A163">
        <v>2</v>
      </c>
      <c r="C163">
        <v>100</v>
      </c>
      <c r="D163">
        <f t="shared" si="31"/>
        <v>0.46</v>
      </c>
      <c r="E163">
        <v>27</v>
      </c>
      <c r="F163" s="34">
        <v>27.799118360000001</v>
      </c>
      <c r="G163" s="34">
        <v>27.980425790000002</v>
      </c>
      <c r="H163" s="34">
        <v>28.153031680117</v>
      </c>
      <c r="J163">
        <f t="shared" si="32"/>
        <v>0.79911836000000136</v>
      </c>
      <c r="K163">
        <f t="shared" si="32"/>
        <v>0.98042579000000174</v>
      </c>
      <c r="L163">
        <f t="shared" si="32"/>
        <v>1.1530316801169995</v>
      </c>
      <c r="N163" s="51">
        <f t="shared" si="38"/>
        <v>2.9596976296296346E-2</v>
      </c>
      <c r="O163" s="51">
        <f t="shared" si="29"/>
        <v>3.6312066296296359E-2</v>
      </c>
      <c r="P163" s="51">
        <f t="shared" si="29"/>
        <v>4.2704877041370354E-2</v>
      </c>
      <c r="R163" s="57">
        <f t="shared" si="33"/>
        <v>2.9596976296296346E-2</v>
      </c>
      <c r="S163" s="57">
        <f t="shared" si="34"/>
        <v>3.6312066296296359E-2</v>
      </c>
      <c r="T163" s="57">
        <f t="shared" si="35"/>
        <v>4.2704877041370354E-2</v>
      </c>
    </row>
    <row r="164" spans="1:20" ht="19" x14ac:dyDescent="0.25">
      <c r="A164">
        <v>0.05</v>
      </c>
      <c r="C164">
        <v>50</v>
      </c>
      <c r="D164">
        <f t="shared" si="31"/>
        <v>0.46</v>
      </c>
      <c r="E164">
        <v>540</v>
      </c>
      <c r="F164" s="34">
        <v>556.28802879</v>
      </c>
      <c r="G164" s="34">
        <v>548.96004669000001</v>
      </c>
      <c r="H164" s="34">
        <v>545.21120679398098</v>
      </c>
      <c r="J164">
        <f t="shared" si="32"/>
        <v>16.288028789999998</v>
      </c>
      <c r="K164">
        <f t="shared" si="32"/>
        <v>8.9600466900000129</v>
      </c>
      <c r="L164">
        <f t="shared" si="32"/>
        <v>5.2112067939809776</v>
      </c>
      <c r="N164" s="51">
        <f t="shared" si="38"/>
        <v>3.0163016277777774E-2</v>
      </c>
      <c r="O164" s="51">
        <f t="shared" si="29"/>
        <v>1.659267905555558E-2</v>
      </c>
      <c r="P164" s="51">
        <f t="shared" si="29"/>
        <v>9.6503829518166245E-3</v>
      </c>
      <c r="R164" s="57">
        <f t="shared" si="33"/>
        <v>3.0163016277777774E-2</v>
      </c>
      <c r="S164" s="57">
        <f t="shared" si="34"/>
        <v>1.659267905555558E-2</v>
      </c>
      <c r="T164" s="57">
        <f t="shared" si="35"/>
        <v>9.6503829518166245E-3</v>
      </c>
    </row>
    <row r="165" spans="1:20" ht="16" customHeight="1" x14ac:dyDescent="0.25">
      <c r="A165">
        <v>0.2</v>
      </c>
      <c r="C165">
        <v>50</v>
      </c>
      <c r="D165">
        <f t="shared" si="31"/>
        <v>0.46</v>
      </c>
      <c r="E165">
        <v>135</v>
      </c>
      <c r="F165" s="34">
        <v>133.07098553</v>
      </c>
      <c r="G165" s="34">
        <v>133.19569909000001</v>
      </c>
      <c r="H165" s="34">
        <v>131.24414156115401</v>
      </c>
      <c r="J165">
        <f t="shared" si="32"/>
        <v>1.9290144699999985</v>
      </c>
      <c r="K165">
        <f t="shared" si="32"/>
        <v>1.8043009099999949</v>
      </c>
      <c r="L165">
        <f t="shared" si="32"/>
        <v>3.7558584388459906</v>
      </c>
      <c r="R165" s="57">
        <f t="shared" si="33"/>
        <v>0</v>
      </c>
      <c r="S165" s="57">
        <f t="shared" si="34"/>
        <v>0</v>
      </c>
      <c r="T165" s="57">
        <f t="shared" si="35"/>
        <v>0</v>
      </c>
    </row>
    <row r="166" spans="1:20" ht="19" x14ac:dyDescent="0.25">
      <c r="A166">
        <v>7.5</v>
      </c>
      <c r="C166">
        <v>14</v>
      </c>
      <c r="D166">
        <f t="shared" si="31"/>
        <v>0.4642857142857143</v>
      </c>
      <c r="E166">
        <v>1</v>
      </c>
      <c r="F166" s="34">
        <v>0.86564730000000001</v>
      </c>
      <c r="G166" s="34">
        <v>0.88678544999999998</v>
      </c>
      <c r="H166" s="34">
        <v>0.87570334220410895</v>
      </c>
      <c r="J166">
        <f t="shared" si="32"/>
        <v>0.13435269999999999</v>
      </c>
      <c r="K166">
        <f t="shared" si="32"/>
        <v>0.11321455000000002</v>
      </c>
      <c r="L166">
        <f t="shared" si="32"/>
        <v>0.12429665779589105</v>
      </c>
      <c r="N166" s="51">
        <f t="shared" ref="N166:N174" si="39">(F166-$E166)/$E166</f>
        <v>-0.13435269999999999</v>
      </c>
      <c r="O166" s="51">
        <f t="shared" si="29"/>
        <v>-0.11321455000000002</v>
      </c>
      <c r="P166" s="51">
        <f t="shared" si="29"/>
        <v>-0.12429665779589105</v>
      </c>
      <c r="R166" s="57">
        <f t="shared" si="33"/>
        <v>0.13435269999999999</v>
      </c>
      <c r="S166" s="57">
        <f t="shared" si="34"/>
        <v>0.11321455000000002</v>
      </c>
      <c r="T166" s="57">
        <f t="shared" si="35"/>
        <v>0.12429665779589105</v>
      </c>
    </row>
    <row r="167" spans="1:20" ht="19" x14ac:dyDescent="0.25">
      <c r="A167">
        <v>1</v>
      </c>
      <c r="C167">
        <v>50</v>
      </c>
      <c r="D167">
        <f t="shared" si="31"/>
        <v>0.46500000000000002</v>
      </c>
      <c r="E167">
        <v>26.75</v>
      </c>
      <c r="F167" s="34">
        <v>27.17886936</v>
      </c>
      <c r="G167" s="34">
        <v>26.794207700000001</v>
      </c>
      <c r="H167" s="34">
        <v>26.5909040393007</v>
      </c>
      <c r="J167">
        <f t="shared" si="32"/>
        <v>0.4288693600000002</v>
      </c>
      <c r="K167">
        <f t="shared" si="32"/>
        <v>4.4207700000001182E-2</v>
      </c>
      <c r="L167">
        <f t="shared" si="32"/>
        <v>0.15909596069930032</v>
      </c>
      <c r="N167" s="51">
        <f t="shared" si="39"/>
        <v>1.6032499439252345E-2</v>
      </c>
      <c r="O167" s="51">
        <f t="shared" si="29"/>
        <v>1.6526242990654648E-3</v>
      </c>
      <c r="P167" s="51">
        <f t="shared" si="29"/>
        <v>-5.9475125495065543E-3</v>
      </c>
      <c r="R167" s="57">
        <f t="shared" si="33"/>
        <v>1.6032499439252345E-2</v>
      </c>
      <c r="S167" s="57">
        <f t="shared" si="34"/>
        <v>1.6526242990654648E-3</v>
      </c>
      <c r="T167" s="57">
        <f t="shared" si="35"/>
        <v>5.9475125495065543E-3</v>
      </c>
    </row>
    <row r="168" spans="1:20" ht="19" x14ac:dyDescent="0.25">
      <c r="A168">
        <v>0.4</v>
      </c>
      <c r="C168">
        <v>50</v>
      </c>
      <c r="D168">
        <f t="shared" si="31"/>
        <v>0.46500000000000008</v>
      </c>
      <c r="E168">
        <v>66.874999999999986</v>
      </c>
      <c r="F168" s="34">
        <v>70.806817890000005</v>
      </c>
      <c r="G168" s="34">
        <v>68.894901700000005</v>
      </c>
      <c r="H168" s="34">
        <v>68.887928031125</v>
      </c>
      <c r="J168">
        <f t="shared" si="32"/>
        <v>3.9318178900000191</v>
      </c>
      <c r="K168">
        <f t="shared" si="32"/>
        <v>2.0199017000000197</v>
      </c>
      <c r="L168">
        <f t="shared" si="32"/>
        <v>2.0129280311250142</v>
      </c>
      <c r="N168" s="51">
        <f t="shared" si="39"/>
        <v>5.8793538542056371E-2</v>
      </c>
      <c r="O168" s="51">
        <f t="shared" si="29"/>
        <v>3.0204137570093759E-2</v>
      </c>
      <c r="P168" s="51">
        <f t="shared" si="29"/>
        <v>3.0099858409346012E-2</v>
      </c>
      <c r="R168" s="57">
        <f t="shared" si="33"/>
        <v>5.8793538542056371E-2</v>
      </c>
      <c r="S168" s="57">
        <f t="shared" si="34"/>
        <v>3.0204137570093759E-2</v>
      </c>
      <c r="T168" s="57">
        <f t="shared" si="35"/>
        <v>3.0099858409346012E-2</v>
      </c>
    </row>
    <row r="169" spans="1:20" ht="19" x14ac:dyDescent="0.25">
      <c r="A169">
        <v>1</v>
      </c>
      <c r="C169">
        <v>10</v>
      </c>
      <c r="D169">
        <f t="shared" si="31"/>
        <v>0.46999999999999992</v>
      </c>
      <c r="E169">
        <v>5.3000000000000007</v>
      </c>
      <c r="F169" s="34">
        <v>5.2526202499999997</v>
      </c>
      <c r="G169" s="34">
        <v>5.2738781100000001</v>
      </c>
      <c r="H169" s="34">
        <v>5.21455585986347</v>
      </c>
      <c r="J169">
        <f t="shared" si="32"/>
        <v>4.7379750000001053E-2</v>
      </c>
      <c r="K169">
        <f t="shared" si="32"/>
        <v>2.6121890000000647E-2</v>
      </c>
      <c r="L169">
        <f t="shared" si="32"/>
        <v>8.5444140136530677E-2</v>
      </c>
      <c r="N169" s="51">
        <f t="shared" si="39"/>
        <v>-8.9395754716983106E-3</v>
      </c>
      <c r="O169" s="51">
        <f t="shared" si="29"/>
        <v>-4.9286584905661596E-3</v>
      </c>
      <c r="P169" s="51">
        <f t="shared" si="29"/>
        <v>-1.6121535874817107E-2</v>
      </c>
      <c r="R169" s="57">
        <f t="shared" si="33"/>
        <v>8.9395754716983106E-3</v>
      </c>
      <c r="S169" s="57">
        <f t="shared" si="34"/>
        <v>4.9286584905661596E-3</v>
      </c>
      <c r="T169" s="57">
        <f t="shared" si="35"/>
        <v>1.6121535874817107E-2</v>
      </c>
    </row>
    <row r="170" spans="1:20" ht="19" x14ac:dyDescent="0.25">
      <c r="A170">
        <v>2</v>
      </c>
      <c r="C170">
        <v>100</v>
      </c>
      <c r="D170">
        <f t="shared" si="31"/>
        <v>0.47</v>
      </c>
      <c r="E170">
        <v>26.5</v>
      </c>
      <c r="F170" s="34">
        <v>25.919097130000001</v>
      </c>
      <c r="G170" s="34">
        <v>26.022847290000001</v>
      </c>
      <c r="H170" s="34">
        <v>25.982334229383401</v>
      </c>
      <c r="J170">
        <f t="shared" si="32"/>
        <v>0.58090286999999918</v>
      </c>
      <c r="K170">
        <f t="shared" si="32"/>
        <v>0.47715270999999859</v>
      </c>
      <c r="L170">
        <f t="shared" si="32"/>
        <v>0.51766577061659902</v>
      </c>
      <c r="N170" s="51">
        <f t="shared" si="39"/>
        <v>-2.1920863018867892E-2</v>
      </c>
      <c r="O170" s="51">
        <f t="shared" si="29"/>
        <v>-1.8005762641509382E-2</v>
      </c>
      <c r="P170" s="51">
        <f t="shared" si="29"/>
        <v>-1.9534557381758452E-2</v>
      </c>
      <c r="R170" s="57">
        <f t="shared" si="33"/>
        <v>2.1920863018867892E-2</v>
      </c>
      <c r="S170" s="57">
        <f t="shared" si="34"/>
        <v>1.8005762641509382E-2</v>
      </c>
      <c r="T170" s="57">
        <f t="shared" si="35"/>
        <v>1.9534557381758452E-2</v>
      </c>
    </row>
    <row r="171" spans="1:20" ht="19" x14ac:dyDescent="0.25">
      <c r="A171">
        <v>0.2</v>
      </c>
      <c r="C171">
        <v>50</v>
      </c>
      <c r="D171">
        <f t="shared" si="31"/>
        <v>0.47</v>
      </c>
      <c r="E171">
        <v>132.5</v>
      </c>
      <c r="F171" s="34">
        <v>136.57738197</v>
      </c>
      <c r="G171" s="34">
        <v>136.45994112</v>
      </c>
      <c r="H171" s="34">
        <v>134.790983903117</v>
      </c>
      <c r="J171">
        <f t="shared" si="32"/>
        <v>4.0773819700000047</v>
      </c>
      <c r="K171">
        <f t="shared" si="32"/>
        <v>3.9599411199999963</v>
      </c>
      <c r="L171">
        <f t="shared" si="32"/>
        <v>2.2909839031169952</v>
      </c>
      <c r="N171" s="51">
        <f t="shared" si="39"/>
        <v>3.0772694113207582E-2</v>
      </c>
      <c r="O171" s="51">
        <f t="shared" si="29"/>
        <v>2.9886348075471671E-2</v>
      </c>
      <c r="P171" s="51">
        <f t="shared" si="29"/>
        <v>1.7290444551826378E-2</v>
      </c>
      <c r="R171" s="57">
        <f t="shared" si="33"/>
        <v>3.0772694113207582E-2</v>
      </c>
      <c r="S171" s="57">
        <f t="shared" si="34"/>
        <v>2.9886348075471671E-2</v>
      </c>
      <c r="T171" s="57">
        <f t="shared" si="35"/>
        <v>1.7290444551826378E-2</v>
      </c>
    </row>
    <row r="172" spans="1:20" ht="19" x14ac:dyDescent="0.25">
      <c r="A172">
        <v>2</v>
      </c>
      <c r="C172">
        <v>50</v>
      </c>
      <c r="D172">
        <f t="shared" si="31"/>
        <v>0.47200000000000003</v>
      </c>
      <c r="E172">
        <v>13.2</v>
      </c>
      <c r="F172" s="34">
        <v>13.130635010000001</v>
      </c>
      <c r="G172" s="34">
        <v>13.15188332</v>
      </c>
      <c r="H172" s="34">
        <v>13.0612480647751</v>
      </c>
      <c r="J172">
        <f t="shared" si="32"/>
        <v>6.9364989999998627E-2</v>
      </c>
      <c r="K172">
        <f t="shared" si="32"/>
        <v>4.811667999999969E-2</v>
      </c>
      <c r="L172">
        <f t="shared" si="32"/>
        <v>0.13875193522489937</v>
      </c>
      <c r="N172" s="51">
        <f t="shared" si="39"/>
        <v>-5.2549234848483809E-3</v>
      </c>
      <c r="O172" s="51">
        <f t="shared" si="29"/>
        <v>-3.6452030303030071E-3</v>
      </c>
      <c r="P172" s="51">
        <f t="shared" si="29"/>
        <v>-1.051151024431056E-2</v>
      </c>
      <c r="R172" s="57">
        <f t="shared" si="33"/>
        <v>5.2549234848483809E-3</v>
      </c>
      <c r="S172" s="57">
        <f t="shared" si="34"/>
        <v>3.6452030303030071E-3</v>
      </c>
      <c r="T172" s="57">
        <f t="shared" si="35"/>
        <v>1.051151024431056E-2</v>
      </c>
    </row>
    <row r="173" spans="1:20" ht="19" x14ac:dyDescent="0.25">
      <c r="A173">
        <v>2</v>
      </c>
      <c r="C173">
        <v>2</v>
      </c>
      <c r="D173">
        <f t="shared" si="31"/>
        <v>0.47499999999999998</v>
      </c>
      <c r="E173">
        <v>0.52500000000000002</v>
      </c>
      <c r="F173" s="34">
        <v>0.50886527999999998</v>
      </c>
      <c r="G173" s="34">
        <v>0.50920513000000001</v>
      </c>
      <c r="H173" s="34">
        <v>0.50540075630587999</v>
      </c>
      <c r="J173">
        <f t="shared" si="32"/>
        <v>1.6134720000000047E-2</v>
      </c>
      <c r="K173">
        <f t="shared" si="32"/>
        <v>1.5794870000000016E-2</v>
      </c>
      <c r="L173">
        <f t="shared" si="32"/>
        <v>1.9599243694120028E-2</v>
      </c>
      <c r="N173" s="51">
        <f t="shared" si="39"/>
        <v>-3.0732800000000088E-2</v>
      </c>
      <c r="O173" s="51">
        <f t="shared" si="29"/>
        <v>-3.0085466666666696E-2</v>
      </c>
      <c r="P173" s="51">
        <f t="shared" si="29"/>
        <v>-3.7331892750704816E-2</v>
      </c>
      <c r="R173" s="57">
        <f t="shared" si="33"/>
        <v>3.0732800000000088E-2</v>
      </c>
      <c r="S173" s="57">
        <f t="shared" si="34"/>
        <v>3.0085466666666696E-2</v>
      </c>
      <c r="T173" s="57">
        <f t="shared" si="35"/>
        <v>3.7331892750704816E-2</v>
      </c>
    </row>
    <row r="174" spans="1:20" ht="19" x14ac:dyDescent="0.25">
      <c r="A174">
        <v>10</v>
      </c>
      <c r="C174">
        <v>50</v>
      </c>
      <c r="D174">
        <f t="shared" si="31"/>
        <v>0.48</v>
      </c>
      <c r="E174">
        <v>2.6</v>
      </c>
      <c r="F174" s="34">
        <v>2.5806121399999999</v>
      </c>
      <c r="G174" s="34">
        <v>2.57179783</v>
      </c>
      <c r="H174" s="34">
        <v>2.56933940893743</v>
      </c>
      <c r="J174">
        <f t="shared" si="32"/>
        <v>1.9387860000000146E-2</v>
      </c>
      <c r="K174">
        <f t="shared" si="32"/>
        <v>2.8202170000000137E-2</v>
      </c>
      <c r="L174">
        <f t="shared" si="32"/>
        <v>3.0660591062570131E-2</v>
      </c>
      <c r="N174" s="51">
        <f t="shared" si="39"/>
        <v>-7.4568692307692861E-3</v>
      </c>
      <c r="O174" s="51">
        <f t="shared" si="29"/>
        <v>-1.0846988461538514E-2</v>
      </c>
      <c r="P174" s="51">
        <f t="shared" si="29"/>
        <v>-1.1792535024065435E-2</v>
      </c>
      <c r="R174" s="57">
        <f t="shared" si="33"/>
        <v>7.4568692307692861E-3</v>
      </c>
      <c r="S174" s="57">
        <f t="shared" si="34"/>
        <v>1.0846988461538514E-2</v>
      </c>
      <c r="T174" s="57">
        <f t="shared" si="35"/>
        <v>1.1792535024065435E-2</v>
      </c>
    </row>
    <row r="175" spans="1:20" ht="16" customHeight="1" x14ac:dyDescent="0.25">
      <c r="A175">
        <v>2</v>
      </c>
      <c r="C175">
        <v>100</v>
      </c>
      <c r="D175">
        <f t="shared" si="31"/>
        <v>0.48</v>
      </c>
      <c r="E175">
        <v>26</v>
      </c>
      <c r="F175" s="34">
        <v>24.58876978</v>
      </c>
      <c r="G175" s="34">
        <v>24.643549279999998</v>
      </c>
      <c r="H175" s="34">
        <v>24.5259041800436</v>
      </c>
      <c r="J175">
        <f t="shared" si="32"/>
        <v>1.4112302200000002</v>
      </c>
      <c r="K175">
        <f t="shared" si="32"/>
        <v>1.3564507200000016</v>
      </c>
      <c r="L175">
        <f t="shared" si="32"/>
        <v>1.4740958199563998</v>
      </c>
      <c r="R175" s="57">
        <f t="shared" si="33"/>
        <v>0</v>
      </c>
      <c r="S175" s="57">
        <f t="shared" si="34"/>
        <v>0</v>
      </c>
      <c r="T175" s="57">
        <f t="shared" si="35"/>
        <v>0</v>
      </c>
    </row>
    <row r="176" spans="1:20" ht="19" x14ac:dyDescent="0.25">
      <c r="A176">
        <v>0.05</v>
      </c>
      <c r="C176">
        <v>10</v>
      </c>
      <c r="D176">
        <f t="shared" si="31"/>
        <v>0.48</v>
      </c>
      <c r="E176">
        <v>104</v>
      </c>
      <c r="F176" s="34">
        <v>110.80058907</v>
      </c>
      <c r="G176" s="34">
        <v>106.18931209</v>
      </c>
      <c r="H176" s="34">
        <v>106.16469767561701</v>
      </c>
      <c r="J176">
        <f t="shared" si="32"/>
        <v>6.8005890700000009</v>
      </c>
      <c r="K176">
        <f t="shared" si="32"/>
        <v>2.1893120900000014</v>
      </c>
      <c r="L176">
        <f t="shared" si="32"/>
        <v>2.1646976756170062</v>
      </c>
      <c r="N176" s="51">
        <f>(F176-$E176)/$E176</f>
        <v>6.5390279519230779E-2</v>
      </c>
      <c r="O176" s="51">
        <f t="shared" si="29"/>
        <v>2.1051077788461551E-2</v>
      </c>
      <c r="P176" s="51">
        <f t="shared" si="29"/>
        <v>2.08144007270866E-2</v>
      </c>
      <c r="R176" s="57">
        <f t="shared" si="33"/>
        <v>6.5390279519230779E-2</v>
      </c>
      <c r="S176" s="57">
        <f t="shared" si="34"/>
        <v>2.1051077788461551E-2</v>
      </c>
      <c r="T176" s="57">
        <f t="shared" si="35"/>
        <v>2.08144007270866E-2</v>
      </c>
    </row>
    <row r="177" spans="1:20" ht="19" x14ac:dyDescent="0.25">
      <c r="A177">
        <v>0.05</v>
      </c>
      <c r="C177">
        <v>40</v>
      </c>
      <c r="D177">
        <f t="shared" si="31"/>
        <v>0.48</v>
      </c>
      <c r="E177">
        <v>416</v>
      </c>
      <c r="F177" s="34">
        <v>435.57302777000001</v>
      </c>
      <c r="G177" s="34">
        <v>433.99282406999998</v>
      </c>
      <c r="H177" s="34">
        <v>428.81888363389697</v>
      </c>
      <c r="J177">
        <f t="shared" si="32"/>
        <v>19.57302777000001</v>
      </c>
      <c r="K177">
        <f t="shared" si="32"/>
        <v>17.992824069999983</v>
      </c>
      <c r="L177">
        <f t="shared" si="32"/>
        <v>12.818883633896974</v>
      </c>
      <c r="N177" s="51">
        <f>(F177-$E177)/$E177</f>
        <v>4.7050547524038484E-2</v>
      </c>
      <c r="O177" s="51">
        <f t="shared" si="29"/>
        <v>4.3251980937499962E-2</v>
      </c>
      <c r="P177" s="51">
        <f t="shared" si="29"/>
        <v>3.0814624119944647E-2</v>
      </c>
      <c r="R177" s="57">
        <f t="shared" si="33"/>
        <v>4.7050547524038484E-2</v>
      </c>
      <c r="S177" s="57">
        <f t="shared" si="34"/>
        <v>4.3251980937499962E-2</v>
      </c>
      <c r="T177" s="57">
        <f t="shared" si="35"/>
        <v>3.0814624119944647E-2</v>
      </c>
    </row>
    <row r="178" spans="1:20" ht="19" x14ac:dyDescent="0.25">
      <c r="A178">
        <v>7.5</v>
      </c>
      <c r="C178">
        <v>110</v>
      </c>
      <c r="D178">
        <f t="shared" si="31"/>
        <v>0.48863636363636365</v>
      </c>
      <c r="E178">
        <v>7.5</v>
      </c>
      <c r="F178" s="34">
        <v>8.1167106100000002</v>
      </c>
      <c r="G178" s="34">
        <v>7.8054905100000003</v>
      </c>
      <c r="H178" s="34">
        <v>7.8127766900194997</v>
      </c>
      <c r="J178">
        <f t="shared" si="32"/>
        <v>0.61671061000000016</v>
      </c>
      <c r="K178">
        <f t="shared" si="32"/>
        <v>0.30549051000000027</v>
      </c>
      <c r="L178">
        <f t="shared" si="32"/>
        <v>0.3127766900194997</v>
      </c>
      <c r="N178" s="51">
        <f>(F178-$E178)/$E178</f>
        <v>8.2228081333333355E-2</v>
      </c>
      <c r="O178" s="51">
        <f t="shared" si="29"/>
        <v>4.0732068000000038E-2</v>
      </c>
      <c r="P178" s="51">
        <f t="shared" si="29"/>
        <v>4.170355866926663E-2</v>
      </c>
      <c r="R178" s="57">
        <f t="shared" si="33"/>
        <v>8.2228081333333355E-2</v>
      </c>
      <c r="S178" s="57">
        <f t="shared" si="34"/>
        <v>4.0732068000000038E-2</v>
      </c>
      <c r="T178" s="57">
        <f t="shared" si="35"/>
        <v>4.170355866926663E-2</v>
      </c>
    </row>
    <row r="179" spans="1:20" ht="19" x14ac:dyDescent="0.25">
      <c r="A179">
        <v>0.2</v>
      </c>
      <c r="C179">
        <v>50</v>
      </c>
      <c r="D179">
        <f t="shared" si="31"/>
        <v>0.49</v>
      </c>
      <c r="E179">
        <v>127.5</v>
      </c>
      <c r="F179" s="34">
        <v>127.61066719999999</v>
      </c>
      <c r="G179" s="34">
        <v>128.08902838</v>
      </c>
      <c r="H179" s="34">
        <v>125.988015742407</v>
      </c>
      <c r="J179">
        <f t="shared" si="32"/>
        <v>0.11066719999999464</v>
      </c>
      <c r="K179">
        <f t="shared" si="32"/>
        <v>0.58902838000000202</v>
      </c>
      <c r="L179">
        <f t="shared" si="32"/>
        <v>1.5119842575929994</v>
      </c>
      <c r="N179" s="51">
        <f>(F179-$E179)/$E179</f>
        <v>8.6797803921564423E-4</v>
      </c>
      <c r="O179" s="51">
        <f t="shared" si="29"/>
        <v>4.6198304313725645E-3</v>
      </c>
      <c r="P179" s="51">
        <f t="shared" si="29"/>
        <v>-1.1858700059552937E-2</v>
      </c>
      <c r="R179" s="57">
        <f t="shared" si="33"/>
        <v>8.6797803921564423E-4</v>
      </c>
      <c r="S179" s="57">
        <f t="shared" si="34"/>
        <v>4.6198304313725645E-3</v>
      </c>
      <c r="T179" s="57">
        <f t="shared" si="35"/>
        <v>1.1858700059552937E-2</v>
      </c>
    </row>
    <row r="180" spans="1:20" ht="19" x14ac:dyDescent="0.25">
      <c r="A180">
        <v>0.4</v>
      </c>
      <c r="C180">
        <v>50</v>
      </c>
      <c r="D180">
        <f t="shared" si="31"/>
        <v>0.49</v>
      </c>
      <c r="E180">
        <v>63.75</v>
      </c>
      <c r="F180" s="34">
        <v>65.969166790000003</v>
      </c>
      <c r="G180" s="34">
        <v>63.675848850000001</v>
      </c>
      <c r="H180" s="34">
        <v>64.628161360286896</v>
      </c>
      <c r="J180">
        <f t="shared" si="32"/>
        <v>2.2191667900000027</v>
      </c>
      <c r="K180">
        <f t="shared" si="32"/>
        <v>7.4151149999998722E-2</v>
      </c>
      <c r="L180">
        <f t="shared" si="32"/>
        <v>0.87816136028689584</v>
      </c>
      <c r="N180" s="51">
        <f>(F180-$E180)/$E180</f>
        <v>3.4810459450980435E-2</v>
      </c>
      <c r="O180" s="51">
        <f t="shared" si="29"/>
        <v>-1.1631552941176271E-3</v>
      </c>
      <c r="P180" s="51">
        <f t="shared" si="29"/>
        <v>1.3775080161363073E-2</v>
      </c>
      <c r="R180" s="57">
        <f t="shared" si="33"/>
        <v>3.4810459450980435E-2</v>
      </c>
      <c r="S180" s="57">
        <f t="shared" si="34"/>
        <v>1.1631552941176271E-3</v>
      </c>
      <c r="T180" s="57">
        <f t="shared" si="35"/>
        <v>1.3775080161363073E-2</v>
      </c>
    </row>
    <row r="181" spans="1:20" ht="19" x14ac:dyDescent="0.25">
      <c r="A181">
        <v>7.5</v>
      </c>
      <c r="C181">
        <v>53</v>
      </c>
      <c r="D181">
        <f t="shared" si="31"/>
        <v>0.49056603773584906</v>
      </c>
      <c r="E181">
        <v>3.6</v>
      </c>
      <c r="F181" s="34">
        <v>3.5422183199999999</v>
      </c>
      <c r="G181" s="34">
        <v>3.4866462600000001</v>
      </c>
      <c r="H181" s="34">
        <v>3.51503256904242</v>
      </c>
      <c r="J181">
        <f t="shared" si="32"/>
        <v>5.7781680000000168E-2</v>
      </c>
      <c r="K181">
        <f t="shared" si="32"/>
        <v>0.11335373999999998</v>
      </c>
      <c r="L181">
        <f t="shared" si="32"/>
        <v>8.4967430957580081E-2</v>
      </c>
      <c r="N181" s="51">
        <f t="shared" ref="N181:P244" si="40">(F181-$E181)/$E181</f>
        <v>-1.6050466666666714E-2</v>
      </c>
      <c r="O181" s="51">
        <f t="shared" si="40"/>
        <v>-3.1487149999999992E-2</v>
      </c>
      <c r="P181" s="51">
        <f t="shared" si="40"/>
        <v>-2.3602064154883355E-2</v>
      </c>
      <c r="R181" s="57">
        <f t="shared" si="33"/>
        <v>1.6050466666666714E-2</v>
      </c>
      <c r="S181" s="57">
        <f t="shared" si="34"/>
        <v>3.1487149999999992E-2</v>
      </c>
      <c r="T181" s="57">
        <f t="shared" si="35"/>
        <v>2.3602064154883355E-2</v>
      </c>
    </row>
    <row r="182" spans="1:20" ht="19" x14ac:dyDescent="0.25">
      <c r="A182">
        <v>7.5</v>
      </c>
      <c r="C182">
        <v>53</v>
      </c>
      <c r="D182">
        <f t="shared" si="31"/>
        <v>0.49056603773584906</v>
      </c>
      <c r="E182">
        <v>3.6</v>
      </c>
      <c r="F182" s="34">
        <v>3.5930141799999999</v>
      </c>
      <c r="G182" s="34">
        <v>3.5336091299999999</v>
      </c>
      <c r="H182" s="34">
        <v>3.5765359506294998</v>
      </c>
      <c r="J182">
        <f t="shared" si="32"/>
        <v>6.9858200000001425E-3</v>
      </c>
      <c r="K182">
        <f t="shared" si="32"/>
        <v>6.6390870000000213E-2</v>
      </c>
      <c r="L182">
        <f t="shared" si="32"/>
        <v>2.3464049370500284E-2</v>
      </c>
      <c r="N182" s="51">
        <f t="shared" si="40"/>
        <v>-1.9405055555555952E-3</v>
      </c>
      <c r="O182" s="51">
        <f t="shared" si="40"/>
        <v>-1.8441908333333392E-2</v>
      </c>
      <c r="P182" s="51">
        <f t="shared" si="40"/>
        <v>-6.5177914918056346E-3</v>
      </c>
      <c r="R182" s="57">
        <f t="shared" si="33"/>
        <v>1.9405055555555952E-3</v>
      </c>
      <c r="S182" s="57">
        <f t="shared" si="34"/>
        <v>1.8441908333333392E-2</v>
      </c>
      <c r="T182" s="57">
        <f t="shared" si="35"/>
        <v>6.5177914918056346E-3</v>
      </c>
    </row>
    <row r="183" spans="1:20" ht="19" x14ac:dyDescent="0.25">
      <c r="A183">
        <v>0.5</v>
      </c>
      <c r="C183">
        <v>0.1</v>
      </c>
      <c r="D183">
        <f t="shared" si="31"/>
        <v>0.49200000000000005</v>
      </c>
      <c r="E183">
        <v>0.1016</v>
      </c>
      <c r="F183" s="34">
        <v>9.2328869999999993E-2</v>
      </c>
      <c r="G183" s="34">
        <v>9.7178619999999993E-2</v>
      </c>
      <c r="H183" s="34">
        <v>9.7889616228331297E-2</v>
      </c>
      <c r="J183">
        <f t="shared" si="32"/>
        <v>9.2711300000000024E-3</v>
      </c>
      <c r="K183">
        <f t="shared" si="32"/>
        <v>4.4213800000000025E-3</v>
      </c>
      <c r="L183">
        <f t="shared" si="32"/>
        <v>3.7103837716686988E-3</v>
      </c>
      <c r="N183" s="51">
        <f t="shared" si="40"/>
        <v>-9.1251279527559084E-2</v>
      </c>
      <c r="O183" s="51">
        <f t="shared" si="40"/>
        <v>-4.3517519685039398E-2</v>
      </c>
      <c r="P183" s="51">
        <f t="shared" si="40"/>
        <v>-3.6519525311699795E-2</v>
      </c>
      <c r="R183" s="57">
        <f t="shared" si="33"/>
        <v>9.1251279527559084E-2</v>
      </c>
      <c r="S183" s="57">
        <f t="shared" si="34"/>
        <v>4.3517519685039398E-2</v>
      </c>
      <c r="T183" s="57">
        <f t="shared" si="35"/>
        <v>3.6519525311699795E-2</v>
      </c>
    </row>
    <row r="184" spans="1:20" ht="16" customHeight="1" x14ac:dyDescent="0.25">
      <c r="A184">
        <v>40</v>
      </c>
      <c r="C184">
        <v>10</v>
      </c>
      <c r="D184">
        <f t="shared" si="31"/>
        <v>0.49803600000000003</v>
      </c>
      <c r="E184">
        <v>0.12549099999999999</v>
      </c>
      <c r="F184" s="34">
        <v>0.13632074</v>
      </c>
      <c r="G184" s="34">
        <v>0.13576052</v>
      </c>
      <c r="H184" s="34">
        <v>0.13566595535508999</v>
      </c>
      <c r="J184">
        <f t="shared" si="32"/>
        <v>1.0829740000000004E-2</v>
      </c>
      <c r="K184">
        <f t="shared" si="32"/>
        <v>1.0269520000000004E-2</v>
      </c>
      <c r="L184">
        <f t="shared" si="32"/>
        <v>1.0174955355089998E-2</v>
      </c>
      <c r="R184" s="57">
        <f t="shared" si="33"/>
        <v>0</v>
      </c>
      <c r="S184" s="57">
        <f t="shared" si="34"/>
        <v>0</v>
      </c>
      <c r="T184" s="57">
        <f t="shared" si="35"/>
        <v>0</v>
      </c>
    </row>
    <row r="185" spans="1:20" ht="19" x14ac:dyDescent="0.25">
      <c r="A185">
        <v>2</v>
      </c>
      <c r="C185">
        <v>0.5</v>
      </c>
      <c r="D185">
        <f t="shared" si="31"/>
        <v>0.5</v>
      </c>
      <c r="E185">
        <v>0.125</v>
      </c>
      <c r="F185" s="34">
        <v>0.11394627</v>
      </c>
      <c r="G185" s="34">
        <v>0.1157046</v>
      </c>
      <c r="H185" s="34">
        <v>0.117797713096638</v>
      </c>
      <c r="J185">
        <f t="shared" si="32"/>
        <v>1.1053729999999998E-2</v>
      </c>
      <c r="K185">
        <f t="shared" si="32"/>
        <v>9.2953999999999953E-3</v>
      </c>
      <c r="L185">
        <f t="shared" si="32"/>
        <v>7.2022869033619985E-3</v>
      </c>
      <c r="N185" s="51">
        <f t="shared" si="40"/>
        <v>-8.8429839999999982E-2</v>
      </c>
      <c r="O185" s="51">
        <f t="shared" si="40"/>
        <v>-7.4363199999999963E-2</v>
      </c>
      <c r="P185" s="51">
        <f t="shared" si="40"/>
        <v>-5.7618295226895988E-2</v>
      </c>
      <c r="R185" s="57">
        <f t="shared" si="33"/>
        <v>8.8429839999999982E-2</v>
      </c>
      <c r="S185" s="57">
        <f t="shared" si="34"/>
        <v>7.4363199999999963E-2</v>
      </c>
      <c r="T185" s="57">
        <f t="shared" si="35"/>
        <v>5.7618295226895988E-2</v>
      </c>
    </row>
    <row r="186" spans="1:20" ht="19" x14ac:dyDescent="0.25">
      <c r="A186">
        <v>10</v>
      </c>
      <c r="C186">
        <v>50</v>
      </c>
      <c r="D186">
        <f t="shared" si="31"/>
        <v>0.5</v>
      </c>
      <c r="E186">
        <v>2.5</v>
      </c>
      <c r="F186" s="34">
        <v>2.4863190199999998</v>
      </c>
      <c r="G186" s="34">
        <v>2.4859416599999999</v>
      </c>
      <c r="H186" s="34">
        <v>2.4702482662436398</v>
      </c>
      <c r="J186">
        <f t="shared" si="32"/>
        <v>1.3680980000000176E-2</v>
      </c>
      <c r="K186">
        <f t="shared" si="32"/>
        <v>1.4058340000000058E-2</v>
      </c>
      <c r="L186">
        <f t="shared" si="32"/>
        <v>2.9751733756360199E-2</v>
      </c>
      <c r="N186" s="51">
        <f t="shared" si="40"/>
        <v>-5.4723920000000707E-3</v>
      </c>
      <c r="O186" s="51">
        <f t="shared" si="40"/>
        <v>-5.623336000000023E-3</v>
      </c>
      <c r="P186" s="51">
        <f t="shared" si="40"/>
        <v>-1.190069350254408E-2</v>
      </c>
      <c r="R186" s="57">
        <f t="shared" si="33"/>
        <v>5.4723920000000707E-3</v>
      </c>
      <c r="S186" s="57">
        <f t="shared" si="34"/>
        <v>5.623336000000023E-3</v>
      </c>
      <c r="T186" s="57">
        <f t="shared" si="35"/>
        <v>1.190069350254408E-2</v>
      </c>
    </row>
    <row r="187" spans="1:20" ht="19" x14ac:dyDescent="0.25">
      <c r="A187">
        <v>0.05</v>
      </c>
      <c r="C187">
        <v>30</v>
      </c>
      <c r="D187">
        <f t="shared" si="31"/>
        <v>0.5</v>
      </c>
      <c r="E187">
        <v>300</v>
      </c>
      <c r="F187" s="34">
        <v>310.20089818000002</v>
      </c>
      <c r="G187" s="34">
        <v>311.62996637999998</v>
      </c>
      <c r="H187" s="34">
        <v>307.56951529921702</v>
      </c>
      <c r="J187">
        <f t="shared" si="32"/>
        <v>10.200898180000024</v>
      </c>
      <c r="K187">
        <f t="shared" si="32"/>
        <v>11.629966379999985</v>
      </c>
      <c r="L187">
        <f t="shared" si="32"/>
        <v>7.5695152992170165</v>
      </c>
      <c r="N187" s="51">
        <f t="shared" si="40"/>
        <v>3.4002993933333413E-2</v>
      </c>
      <c r="O187" s="51">
        <f t="shared" si="40"/>
        <v>3.8766554599999947E-2</v>
      </c>
      <c r="P187" s="51">
        <f t="shared" si="40"/>
        <v>2.523171766405672E-2</v>
      </c>
      <c r="R187" s="57">
        <f t="shared" si="33"/>
        <v>3.4002993933333413E-2</v>
      </c>
      <c r="S187" s="57">
        <f t="shared" si="34"/>
        <v>3.8766554599999947E-2</v>
      </c>
      <c r="T187" s="57">
        <f t="shared" si="35"/>
        <v>2.523171766405672E-2</v>
      </c>
    </row>
    <row r="188" spans="1:20" ht="19" x14ac:dyDescent="0.25">
      <c r="A188">
        <v>0.05</v>
      </c>
      <c r="C188">
        <v>50</v>
      </c>
      <c r="D188">
        <f t="shared" si="31"/>
        <v>0.5</v>
      </c>
      <c r="E188">
        <v>500</v>
      </c>
      <c r="F188" s="34">
        <v>519.05432905999999</v>
      </c>
      <c r="G188" s="34">
        <v>516.83044551</v>
      </c>
      <c r="H188" s="34">
        <v>511.15838172263199</v>
      </c>
      <c r="J188">
        <f t="shared" si="32"/>
        <v>19.054329059999986</v>
      </c>
      <c r="K188">
        <f t="shared" si="32"/>
        <v>16.830445510000004</v>
      </c>
      <c r="L188">
        <f t="shared" si="32"/>
        <v>11.158381722631987</v>
      </c>
      <c r="N188" s="51">
        <f t="shared" si="40"/>
        <v>3.8108658119999972E-2</v>
      </c>
      <c r="O188" s="51">
        <f t="shared" si="40"/>
        <v>3.3660891020000007E-2</v>
      </c>
      <c r="P188" s="51">
        <f t="shared" si="40"/>
        <v>2.2316763445263975E-2</v>
      </c>
      <c r="R188" s="57">
        <f t="shared" si="33"/>
        <v>3.8108658119999972E-2</v>
      </c>
      <c r="S188" s="57">
        <f t="shared" si="34"/>
        <v>3.3660891020000007E-2</v>
      </c>
      <c r="T188" s="57">
        <f t="shared" si="35"/>
        <v>2.2316763445263975E-2</v>
      </c>
    </row>
    <row r="189" spans="1:20" ht="19" x14ac:dyDescent="0.25">
      <c r="A189">
        <v>1</v>
      </c>
      <c r="C189">
        <v>10</v>
      </c>
      <c r="D189">
        <f t="shared" si="31"/>
        <v>0.51</v>
      </c>
      <c r="E189">
        <v>4.9000000000000004</v>
      </c>
      <c r="F189" s="34">
        <v>4.8983937400000004</v>
      </c>
      <c r="G189" s="34">
        <v>4.9462099300000002</v>
      </c>
      <c r="H189" s="34">
        <v>4.8795853175821504</v>
      </c>
      <c r="J189">
        <f t="shared" si="32"/>
        <v>1.6062599999999705E-3</v>
      </c>
      <c r="K189">
        <f t="shared" si="32"/>
        <v>4.6209929999999844E-2</v>
      </c>
      <c r="L189">
        <f t="shared" si="32"/>
        <v>2.0414682417849939E-2</v>
      </c>
      <c r="N189" s="51">
        <f t="shared" si="40"/>
        <v>-3.2780816326530006E-4</v>
      </c>
      <c r="O189" s="51">
        <f t="shared" si="40"/>
        <v>9.4305979591836411E-3</v>
      </c>
      <c r="P189" s="51">
        <f t="shared" si="40"/>
        <v>-4.1662617179285587E-3</v>
      </c>
      <c r="R189" s="57">
        <f t="shared" si="33"/>
        <v>3.2780816326530006E-4</v>
      </c>
      <c r="S189" s="57">
        <f t="shared" si="34"/>
        <v>9.4305979591836411E-3</v>
      </c>
      <c r="T189" s="57">
        <f t="shared" si="35"/>
        <v>4.1662617179285587E-3</v>
      </c>
    </row>
    <row r="190" spans="1:20" ht="19" x14ac:dyDescent="0.25">
      <c r="A190">
        <v>0.2</v>
      </c>
      <c r="C190">
        <v>50</v>
      </c>
      <c r="D190">
        <f t="shared" si="31"/>
        <v>0.51</v>
      </c>
      <c r="E190">
        <v>122.5</v>
      </c>
      <c r="F190" s="34">
        <v>123.55479574</v>
      </c>
      <c r="G190" s="34">
        <v>124.2772361</v>
      </c>
      <c r="H190" s="34">
        <v>122.238838410097</v>
      </c>
      <c r="J190">
        <f t="shared" si="32"/>
        <v>1.054795740000003</v>
      </c>
      <c r="K190">
        <f t="shared" si="32"/>
        <v>1.7772360999999961</v>
      </c>
      <c r="L190">
        <f t="shared" si="32"/>
        <v>0.26116158990299709</v>
      </c>
      <c r="N190" s="51">
        <f t="shared" si="40"/>
        <v>8.6105774693877798E-3</v>
      </c>
      <c r="O190" s="51">
        <f t="shared" si="40"/>
        <v>1.4508049795918335E-2</v>
      </c>
      <c r="P190" s="51">
        <f t="shared" si="40"/>
        <v>-2.1319313461469151E-3</v>
      </c>
      <c r="R190" s="57">
        <f t="shared" si="33"/>
        <v>8.6105774693877798E-3</v>
      </c>
      <c r="S190" s="57">
        <f t="shared" si="34"/>
        <v>1.4508049795918335E-2</v>
      </c>
      <c r="T190" s="57">
        <f t="shared" si="35"/>
        <v>2.1319313461469151E-3</v>
      </c>
    </row>
    <row r="191" spans="1:20" ht="19" x14ac:dyDescent="0.25">
      <c r="A191">
        <v>1.75</v>
      </c>
      <c r="C191">
        <v>11</v>
      </c>
      <c r="D191">
        <f t="shared" si="31"/>
        <v>0.51902748414376321</v>
      </c>
      <c r="E191">
        <v>3.0232558139534884</v>
      </c>
      <c r="F191" s="34">
        <v>2.9975168499999998</v>
      </c>
      <c r="G191" s="34">
        <v>3.0346890599999998</v>
      </c>
      <c r="H191" s="34">
        <v>3.0418834193404498</v>
      </c>
      <c r="J191">
        <f t="shared" si="32"/>
        <v>2.5738963953488625E-2</v>
      </c>
      <c r="K191">
        <f t="shared" si="32"/>
        <v>1.1433246046511414E-2</v>
      </c>
      <c r="L191">
        <f t="shared" si="32"/>
        <v>1.8627605386961399E-2</v>
      </c>
      <c r="N191" s="51">
        <f t="shared" si="40"/>
        <v>-8.5136573076923915E-3</v>
      </c>
      <c r="O191" s="51">
        <f t="shared" si="40"/>
        <v>3.7817659999999291E-3</v>
      </c>
      <c r="P191" s="51">
        <f t="shared" si="40"/>
        <v>6.1614387049180007E-3</v>
      </c>
      <c r="R191" s="57">
        <f t="shared" si="33"/>
        <v>8.5136573076923915E-3</v>
      </c>
      <c r="S191" s="57">
        <f t="shared" si="34"/>
        <v>3.7817659999999291E-3</v>
      </c>
      <c r="T191" s="57">
        <f t="shared" si="35"/>
        <v>6.1614387049180007E-3</v>
      </c>
    </row>
    <row r="192" spans="1:20" ht="19" x14ac:dyDescent="0.25">
      <c r="A192">
        <v>0.05</v>
      </c>
      <c r="C192">
        <v>20</v>
      </c>
      <c r="D192">
        <f t="shared" si="31"/>
        <v>0.51999999999999991</v>
      </c>
      <c r="E192">
        <v>192</v>
      </c>
      <c r="F192" s="34">
        <v>198.11932429000001</v>
      </c>
      <c r="G192" s="34">
        <v>197.41281978999999</v>
      </c>
      <c r="H192" s="34">
        <v>195.658630361196</v>
      </c>
      <c r="J192">
        <f t="shared" si="32"/>
        <v>6.1193242900000087</v>
      </c>
      <c r="K192">
        <f t="shared" si="32"/>
        <v>5.4128197899999861</v>
      </c>
      <c r="L192">
        <f t="shared" si="32"/>
        <v>3.6586303611960034</v>
      </c>
      <c r="N192" s="51">
        <f t="shared" si="40"/>
        <v>3.1871480677083376E-2</v>
      </c>
      <c r="O192" s="51">
        <f t="shared" si="40"/>
        <v>2.8191769739583261E-2</v>
      </c>
      <c r="P192" s="51">
        <f t="shared" si="40"/>
        <v>1.9055366464562518E-2</v>
      </c>
      <c r="R192" s="57">
        <f t="shared" si="33"/>
        <v>3.1871480677083376E-2</v>
      </c>
      <c r="S192" s="57">
        <f t="shared" si="34"/>
        <v>2.8191769739583261E-2</v>
      </c>
      <c r="T192" s="57">
        <f t="shared" si="35"/>
        <v>1.9055366464562518E-2</v>
      </c>
    </row>
    <row r="193" spans="1:20" ht="16" customHeight="1" x14ac:dyDescent="0.25">
      <c r="A193">
        <v>2</v>
      </c>
      <c r="C193">
        <v>50</v>
      </c>
      <c r="D193">
        <f t="shared" si="31"/>
        <v>0.52</v>
      </c>
      <c r="E193">
        <v>12</v>
      </c>
      <c r="F193" s="34">
        <v>11.704681770000001</v>
      </c>
      <c r="G193" s="34">
        <v>11.68558447</v>
      </c>
      <c r="H193" s="34">
        <v>11.6103236722848</v>
      </c>
      <c r="J193">
        <f t="shared" si="32"/>
        <v>0.29531822999999946</v>
      </c>
      <c r="K193">
        <f t="shared" si="32"/>
        <v>0.31441552999999978</v>
      </c>
      <c r="L193">
        <f t="shared" si="32"/>
        <v>0.38967632771520044</v>
      </c>
      <c r="R193" s="57">
        <f t="shared" si="33"/>
        <v>0</v>
      </c>
      <c r="S193" s="57">
        <f t="shared" si="34"/>
        <v>0</v>
      </c>
      <c r="T193" s="57">
        <f t="shared" si="35"/>
        <v>0</v>
      </c>
    </row>
    <row r="194" spans="1:20" ht="19" x14ac:dyDescent="0.25">
      <c r="A194">
        <v>1.75</v>
      </c>
      <c r="C194">
        <v>11</v>
      </c>
      <c r="D194">
        <f t="shared" si="31"/>
        <v>0.52272727272727271</v>
      </c>
      <c r="E194">
        <v>3</v>
      </c>
      <c r="F194" s="34">
        <v>3.04878049</v>
      </c>
      <c r="G194" s="34">
        <v>3.0929786099999999</v>
      </c>
      <c r="H194" s="34">
        <v>3.1096920288073302</v>
      </c>
      <c r="J194">
        <f t="shared" si="32"/>
        <v>4.8780489999999954E-2</v>
      </c>
      <c r="K194">
        <f t="shared" si="32"/>
        <v>9.2978609999999851E-2</v>
      </c>
      <c r="L194">
        <f t="shared" si="32"/>
        <v>0.1096920288073302</v>
      </c>
      <c r="N194" s="51">
        <f t="shared" si="40"/>
        <v>1.6260163333333317E-2</v>
      </c>
      <c r="O194" s="51">
        <f t="shared" si="40"/>
        <v>3.099286999999995E-2</v>
      </c>
      <c r="P194" s="51">
        <f t="shared" si="40"/>
        <v>3.6564009602443402E-2</v>
      </c>
      <c r="R194" s="57">
        <f t="shared" si="33"/>
        <v>1.6260163333333317E-2</v>
      </c>
      <c r="S194" s="57">
        <f t="shared" si="34"/>
        <v>3.099286999999995E-2</v>
      </c>
      <c r="T194" s="57">
        <f t="shared" si="35"/>
        <v>3.6564009602443402E-2</v>
      </c>
    </row>
    <row r="195" spans="1:20" ht="19" x14ac:dyDescent="0.25">
      <c r="A195">
        <v>1.75</v>
      </c>
      <c r="C195">
        <v>11</v>
      </c>
      <c r="D195">
        <f t="shared" ref="D195:D258" si="41">(C195-A195*E195)/C195</f>
        <v>0.52861952861952866</v>
      </c>
      <c r="E195">
        <v>2.9629629629629628</v>
      </c>
      <c r="F195" s="34">
        <v>2.9663434099999999</v>
      </c>
      <c r="G195" s="34">
        <v>2.9993607799999999</v>
      </c>
      <c r="H195" s="34">
        <v>3.0017840574480998</v>
      </c>
      <c r="J195">
        <f t="shared" si="32"/>
        <v>3.3804470370371043E-3</v>
      </c>
      <c r="K195">
        <f t="shared" si="32"/>
        <v>3.639781703703715E-2</v>
      </c>
      <c r="L195">
        <f t="shared" si="32"/>
        <v>3.8821094485137042E-2</v>
      </c>
      <c r="N195" s="51">
        <f t="shared" si="40"/>
        <v>1.1409008750000228E-3</v>
      </c>
      <c r="O195" s="51">
        <f t="shared" si="40"/>
        <v>1.2284263250000038E-2</v>
      </c>
      <c r="P195" s="51">
        <f t="shared" si="40"/>
        <v>1.3102119388733752E-2</v>
      </c>
      <c r="R195" s="57">
        <f t="shared" si="33"/>
        <v>1.1409008750000228E-3</v>
      </c>
      <c r="S195" s="57">
        <f t="shared" si="34"/>
        <v>1.2284263250000038E-2</v>
      </c>
      <c r="T195" s="57">
        <f t="shared" si="35"/>
        <v>1.3102119388733752E-2</v>
      </c>
    </row>
    <row r="196" spans="1:20" ht="19" x14ac:dyDescent="0.25">
      <c r="A196">
        <v>0.05</v>
      </c>
      <c r="C196">
        <v>30</v>
      </c>
      <c r="D196">
        <f t="shared" si="41"/>
        <v>0.52999999999999992</v>
      </c>
      <c r="E196">
        <v>282</v>
      </c>
      <c r="F196" s="34">
        <v>281.02486082000001</v>
      </c>
      <c r="G196" s="34">
        <v>284.08668578999999</v>
      </c>
      <c r="H196" s="34">
        <v>281.568740848179</v>
      </c>
      <c r="J196">
        <f t="shared" ref="J196:L259" si="42">ABS(F196-$E196)</f>
        <v>0.97513917999998512</v>
      </c>
      <c r="K196">
        <f t="shared" si="42"/>
        <v>2.08668578999999</v>
      </c>
      <c r="L196">
        <f t="shared" si="42"/>
        <v>0.43125915182099561</v>
      </c>
      <c r="N196" s="51">
        <f t="shared" si="40"/>
        <v>-3.4579403546098762E-3</v>
      </c>
      <c r="O196" s="51">
        <f t="shared" si="40"/>
        <v>7.3995949999999646E-3</v>
      </c>
      <c r="P196" s="51">
        <f t="shared" si="40"/>
        <v>-1.529287772414878E-3</v>
      </c>
      <c r="R196" s="57">
        <f t="shared" si="33"/>
        <v>3.4579403546098762E-3</v>
      </c>
      <c r="S196" s="57">
        <f t="shared" si="34"/>
        <v>7.3995949999999646E-3</v>
      </c>
      <c r="T196" s="57">
        <f t="shared" si="35"/>
        <v>1.529287772414878E-3</v>
      </c>
    </row>
    <row r="197" spans="1:20" ht="19" x14ac:dyDescent="0.25">
      <c r="A197">
        <v>0.05</v>
      </c>
      <c r="C197">
        <v>40</v>
      </c>
      <c r="D197">
        <f t="shared" si="41"/>
        <v>0.53</v>
      </c>
      <c r="E197">
        <v>376</v>
      </c>
      <c r="F197" s="34">
        <v>386.51000196000001</v>
      </c>
      <c r="G197" s="34">
        <v>388.35570412999999</v>
      </c>
      <c r="H197" s="34">
        <v>383.66183916456703</v>
      </c>
      <c r="J197">
        <f t="shared" si="42"/>
        <v>10.510001960000011</v>
      </c>
      <c r="K197">
        <f t="shared" si="42"/>
        <v>12.355704129999992</v>
      </c>
      <c r="L197">
        <f t="shared" si="42"/>
        <v>7.6618391645670272</v>
      </c>
      <c r="N197" s="51">
        <f t="shared" si="40"/>
        <v>2.7952132872340454E-2</v>
      </c>
      <c r="O197" s="51">
        <f t="shared" si="40"/>
        <v>3.2860915239361681E-2</v>
      </c>
      <c r="P197" s="51">
        <f t="shared" si="40"/>
        <v>2.0377231820656986E-2</v>
      </c>
      <c r="R197" s="57">
        <f t="shared" ref="R197:R260" si="43">ABS(N197)</f>
        <v>2.7952132872340454E-2</v>
      </c>
      <c r="S197" s="57">
        <f t="shared" si="34"/>
        <v>3.2860915239361681E-2</v>
      </c>
      <c r="T197" s="57">
        <f t="shared" si="35"/>
        <v>2.0377231820656986E-2</v>
      </c>
    </row>
    <row r="198" spans="1:20" ht="19" x14ac:dyDescent="0.25">
      <c r="A198">
        <v>1.75</v>
      </c>
      <c r="C198">
        <v>11</v>
      </c>
      <c r="D198">
        <f t="shared" si="41"/>
        <v>0.53110047846889952</v>
      </c>
      <c r="E198">
        <v>2.9473684210526314</v>
      </c>
      <c r="F198" s="34">
        <v>3.0247631699999999</v>
      </c>
      <c r="G198" s="34">
        <v>3.0656395999999999</v>
      </c>
      <c r="H198" s="34">
        <v>3.0776132405463801</v>
      </c>
      <c r="J198">
        <f t="shared" si="42"/>
        <v>7.739474894736853E-2</v>
      </c>
      <c r="K198">
        <f t="shared" si="42"/>
        <v>0.11827117894736849</v>
      </c>
      <c r="L198">
        <f t="shared" si="42"/>
        <v>0.13024481949374866</v>
      </c>
      <c r="N198" s="51">
        <f t="shared" si="40"/>
        <v>2.6258932678571469E-2</v>
      </c>
      <c r="O198" s="51">
        <f t="shared" si="40"/>
        <v>4.0127721428571454E-2</v>
      </c>
      <c r="P198" s="51">
        <f t="shared" si="40"/>
        <v>4.4190206613950442E-2</v>
      </c>
      <c r="R198" s="57">
        <f t="shared" si="43"/>
        <v>2.6258932678571469E-2</v>
      </c>
      <c r="S198" s="57">
        <f t="shared" ref="S198:S261" si="44">ABS(O198)</f>
        <v>4.0127721428571454E-2</v>
      </c>
      <c r="T198" s="57">
        <f t="shared" ref="T198:T261" si="45">ABS(P198)</f>
        <v>4.4190206613950442E-2</v>
      </c>
    </row>
    <row r="199" spans="1:20" ht="19" x14ac:dyDescent="0.25">
      <c r="A199">
        <v>1.25</v>
      </c>
      <c r="C199">
        <v>11</v>
      </c>
      <c r="D199">
        <f t="shared" si="41"/>
        <v>0.53300124533001236</v>
      </c>
      <c r="E199">
        <v>4.1095890410958908</v>
      </c>
      <c r="F199" s="34">
        <v>4.2389987900000001</v>
      </c>
      <c r="G199" s="34">
        <v>4.2714751700000004</v>
      </c>
      <c r="H199" s="34">
        <v>4.2965669693399802</v>
      </c>
      <c r="J199">
        <f t="shared" si="42"/>
        <v>0.12940974890410928</v>
      </c>
      <c r="K199">
        <f t="shared" si="42"/>
        <v>0.16188612890410958</v>
      </c>
      <c r="L199">
        <f t="shared" si="42"/>
        <v>0.18697792824408932</v>
      </c>
      <c r="N199" s="51">
        <f t="shared" si="40"/>
        <v>3.1489705566666588E-2</v>
      </c>
      <c r="O199" s="51">
        <f t="shared" si="40"/>
        <v>3.9392291366666658E-2</v>
      </c>
      <c r="P199" s="51">
        <f t="shared" si="40"/>
        <v>4.5497962539395066E-2</v>
      </c>
      <c r="R199" s="57">
        <f t="shared" si="43"/>
        <v>3.1489705566666588E-2</v>
      </c>
      <c r="S199" s="57">
        <f t="shared" si="44"/>
        <v>3.9392291366666658E-2</v>
      </c>
      <c r="T199" s="57">
        <f t="shared" si="45"/>
        <v>4.5497962539395066E-2</v>
      </c>
    </row>
    <row r="200" spans="1:20" ht="19" x14ac:dyDescent="0.25">
      <c r="A200">
        <v>7.5</v>
      </c>
      <c r="C200">
        <v>53</v>
      </c>
      <c r="D200">
        <f t="shared" si="41"/>
        <v>0.53301886792452835</v>
      </c>
      <c r="E200">
        <v>3.3</v>
      </c>
      <c r="F200" s="34">
        <v>3.3752099699999998</v>
      </c>
      <c r="G200" s="34">
        <v>3.3316696800000001</v>
      </c>
      <c r="H200" s="34">
        <v>3.3249619830447901</v>
      </c>
      <c r="J200">
        <f t="shared" si="42"/>
        <v>7.5209969999999959E-2</v>
      </c>
      <c r="K200">
        <f t="shared" si="42"/>
        <v>3.1669680000000255E-2</v>
      </c>
      <c r="L200">
        <f t="shared" si="42"/>
        <v>2.4961983044790248E-2</v>
      </c>
      <c r="N200" s="51">
        <f t="shared" si="40"/>
        <v>2.2790899999999989E-2</v>
      </c>
      <c r="O200" s="51">
        <f t="shared" si="40"/>
        <v>9.5968727272728056E-3</v>
      </c>
      <c r="P200" s="51">
        <f t="shared" si="40"/>
        <v>7.5642372863000754E-3</v>
      </c>
      <c r="R200" s="57">
        <f t="shared" si="43"/>
        <v>2.2790899999999989E-2</v>
      </c>
      <c r="S200" s="57">
        <f t="shared" si="44"/>
        <v>9.5968727272728056E-3</v>
      </c>
      <c r="T200" s="57">
        <f t="shared" si="45"/>
        <v>7.5642372863000754E-3</v>
      </c>
    </row>
    <row r="201" spans="1:20" ht="19" x14ac:dyDescent="0.25">
      <c r="A201">
        <v>2</v>
      </c>
      <c r="C201">
        <v>150</v>
      </c>
      <c r="D201">
        <f t="shared" si="41"/>
        <v>0.53333333333333333</v>
      </c>
      <c r="E201">
        <v>35</v>
      </c>
      <c r="F201" s="34">
        <v>35.120946400000001</v>
      </c>
      <c r="G201" s="34">
        <v>35.466340850000002</v>
      </c>
      <c r="H201" s="34">
        <v>35.563804101452398</v>
      </c>
      <c r="J201">
        <f t="shared" si="42"/>
        <v>0.12094640000000112</v>
      </c>
      <c r="K201">
        <f t="shared" si="42"/>
        <v>0.46634085000000169</v>
      </c>
      <c r="L201">
        <f t="shared" si="42"/>
        <v>0.56380410145239779</v>
      </c>
      <c r="N201" s="51">
        <f t="shared" si="40"/>
        <v>3.4556114285714604E-3</v>
      </c>
      <c r="O201" s="51">
        <f t="shared" si="40"/>
        <v>1.3324024285714334E-2</v>
      </c>
      <c r="P201" s="51">
        <f t="shared" si="40"/>
        <v>1.6108688612925651E-2</v>
      </c>
      <c r="R201" s="57">
        <f t="shared" si="43"/>
        <v>3.4556114285714604E-3</v>
      </c>
      <c r="S201" s="57">
        <f t="shared" si="44"/>
        <v>1.3324024285714334E-2</v>
      </c>
      <c r="T201" s="57">
        <f t="shared" si="45"/>
        <v>1.6108688612925651E-2</v>
      </c>
    </row>
    <row r="202" spans="1:20" ht="16" customHeight="1" x14ac:dyDescent="0.25">
      <c r="A202">
        <v>2</v>
      </c>
      <c r="C202">
        <v>150</v>
      </c>
      <c r="D202">
        <f t="shared" si="41"/>
        <v>0.53333333333333333</v>
      </c>
      <c r="E202">
        <v>35</v>
      </c>
      <c r="F202" s="34">
        <v>35.619204070000002</v>
      </c>
      <c r="G202" s="34">
        <v>36.030556969999999</v>
      </c>
      <c r="H202" s="34">
        <v>36.2281733654657</v>
      </c>
      <c r="J202">
        <f t="shared" si="42"/>
        <v>0.6192040700000021</v>
      </c>
      <c r="K202">
        <f t="shared" si="42"/>
        <v>1.0305569699999992</v>
      </c>
      <c r="L202">
        <f t="shared" si="42"/>
        <v>1.2281733654657003</v>
      </c>
      <c r="R202" s="57">
        <f t="shared" si="43"/>
        <v>0</v>
      </c>
      <c r="S202" s="57">
        <f t="shared" si="44"/>
        <v>0</v>
      </c>
      <c r="T202" s="57">
        <f t="shared" si="45"/>
        <v>0</v>
      </c>
    </row>
    <row r="203" spans="1:20" ht="19" x14ac:dyDescent="0.25">
      <c r="A203">
        <v>1.75</v>
      </c>
      <c r="C203">
        <v>11</v>
      </c>
      <c r="D203">
        <f t="shared" si="41"/>
        <v>0.53333333333333333</v>
      </c>
      <c r="E203">
        <v>2.9333333333333331</v>
      </c>
      <c r="F203" s="34">
        <v>2.9303278700000002</v>
      </c>
      <c r="G203" s="34">
        <v>2.95865526</v>
      </c>
      <c r="H203" s="34">
        <v>2.9563867452366202</v>
      </c>
      <c r="J203">
        <f t="shared" si="42"/>
        <v>3.0054633333329583E-3</v>
      </c>
      <c r="K203">
        <f t="shared" si="42"/>
        <v>2.5321926666666883E-2</v>
      </c>
      <c r="L203">
        <f t="shared" si="42"/>
        <v>2.3053411903287024E-2</v>
      </c>
      <c r="N203" s="51">
        <f t="shared" si="40"/>
        <v>-1.0245897727271449E-3</v>
      </c>
      <c r="O203" s="51">
        <f t="shared" si="40"/>
        <v>8.6324750000000752E-3</v>
      </c>
      <c r="P203" s="51">
        <f t="shared" si="40"/>
        <v>7.8591176943023956E-3</v>
      </c>
      <c r="R203" s="57">
        <f t="shared" si="43"/>
        <v>1.0245897727271449E-3</v>
      </c>
      <c r="S203" s="57">
        <f t="shared" si="44"/>
        <v>8.6324750000000752E-3</v>
      </c>
      <c r="T203" s="57">
        <f t="shared" si="45"/>
        <v>7.8591176943023956E-3</v>
      </c>
    </row>
    <row r="204" spans="1:20" ht="19" x14ac:dyDescent="0.25">
      <c r="A204">
        <v>2</v>
      </c>
      <c r="C204">
        <v>11</v>
      </c>
      <c r="D204">
        <f t="shared" si="41"/>
        <v>0.53379953379953371</v>
      </c>
      <c r="E204">
        <v>2.5641025641025643</v>
      </c>
      <c r="F204" s="34">
        <v>2.5862069000000001</v>
      </c>
      <c r="G204" s="34">
        <v>2.6233753200000001</v>
      </c>
      <c r="H204" s="34">
        <v>2.6358693833162401</v>
      </c>
      <c r="J204">
        <f t="shared" si="42"/>
        <v>2.2104335897435767E-2</v>
      </c>
      <c r="K204">
        <f t="shared" si="42"/>
        <v>5.9272755897435747E-2</v>
      </c>
      <c r="L204">
        <f t="shared" si="42"/>
        <v>7.1766819213675781E-2</v>
      </c>
      <c r="N204" s="51">
        <f t="shared" si="40"/>
        <v>8.6206909999999477E-3</v>
      </c>
      <c r="O204" s="51">
        <f t="shared" si="40"/>
        <v>2.311637479999994E-2</v>
      </c>
      <c r="P204" s="51">
        <f t="shared" si="40"/>
        <v>2.7989059493333551E-2</v>
      </c>
      <c r="R204" s="57">
        <f t="shared" si="43"/>
        <v>8.6206909999999477E-3</v>
      </c>
      <c r="S204" s="57">
        <f t="shared" si="44"/>
        <v>2.311637479999994E-2</v>
      </c>
      <c r="T204" s="57">
        <f t="shared" si="45"/>
        <v>2.7989059493333551E-2</v>
      </c>
    </row>
    <row r="205" spans="1:20" ht="19" x14ac:dyDescent="0.25">
      <c r="A205">
        <v>2</v>
      </c>
      <c r="C205">
        <v>50</v>
      </c>
      <c r="D205">
        <f t="shared" si="41"/>
        <v>0.53501851297517466</v>
      </c>
      <c r="E205">
        <v>11.624537175620635</v>
      </c>
      <c r="F205" s="34">
        <v>12.0758087</v>
      </c>
      <c r="G205" s="34">
        <v>11.997769140000001</v>
      </c>
      <c r="H205" s="34">
        <v>12.093606416585599</v>
      </c>
      <c r="J205">
        <f t="shared" si="42"/>
        <v>0.45127152437936502</v>
      </c>
      <c r="K205">
        <f t="shared" si="42"/>
        <v>0.37323196437936623</v>
      </c>
      <c r="L205">
        <f t="shared" si="42"/>
        <v>0.46906924096496461</v>
      </c>
      <c r="N205" s="51">
        <f t="shared" si="40"/>
        <v>3.8820601419365462E-2</v>
      </c>
      <c r="O205" s="51">
        <f t="shared" si="40"/>
        <v>3.2107253711753853E-2</v>
      </c>
      <c r="P205" s="51">
        <f t="shared" si="40"/>
        <v>4.0351648747677646E-2</v>
      </c>
      <c r="R205" s="57">
        <f t="shared" si="43"/>
        <v>3.8820601419365462E-2</v>
      </c>
      <c r="S205" s="57">
        <f t="shared" si="44"/>
        <v>3.2107253711753853E-2</v>
      </c>
      <c r="T205" s="57">
        <f t="shared" si="45"/>
        <v>4.0351648747677646E-2</v>
      </c>
    </row>
    <row r="206" spans="1:20" ht="19" x14ac:dyDescent="0.25">
      <c r="A206">
        <v>2</v>
      </c>
      <c r="C206">
        <v>11</v>
      </c>
      <c r="D206">
        <f t="shared" si="41"/>
        <v>0.53719008264462809</v>
      </c>
      <c r="E206">
        <v>2.5454545454545454</v>
      </c>
      <c r="F206" s="34">
        <v>2.5693253999999999</v>
      </c>
      <c r="G206" s="34">
        <v>2.6036014299999999</v>
      </c>
      <c r="H206" s="34">
        <v>2.6126940065340798</v>
      </c>
      <c r="J206">
        <f t="shared" si="42"/>
        <v>2.3870854545454456E-2</v>
      </c>
      <c r="K206">
        <f t="shared" si="42"/>
        <v>5.8146884545454469E-2</v>
      </c>
      <c r="L206">
        <f t="shared" si="42"/>
        <v>6.7239461079534379E-2</v>
      </c>
      <c r="N206" s="51">
        <f t="shared" si="40"/>
        <v>9.3778357142856802E-3</v>
      </c>
      <c r="O206" s="51">
        <f t="shared" si="40"/>
        <v>2.2843418928571398E-2</v>
      </c>
      <c r="P206" s="51">
        <f t="shared" si="40"/>
        <v>2.6415502566959934E-2</v>
      </c>
      <c r="R206" s="57">
        <f t="shared" si="43"/>
        <v>9.3778357142856802E-3</v>
      </c>
      <c r="S206" s="57">
        <f t="shared" si="44"/>
        <v>2.2843418928571398E-2</v>
      </c>
      <c r="T206" s="57">
        <f t="shared" si="45"/>
        <v>2.6415502566959934E-2</v>
      </c>
    </row>
    <row r="207" spans="1:20" ht="19" x14ac:dyDescent="0.25">
      <c r="A207">
        <v>1.75</v>
      </c>
      <c r="C207">
        <v>11</v>
      </c>
      <c r="D207">
        <f t="shared" si="41"/>
        <v>0.53812316715542519</v>
      </c>
      <c r="E207">
        <v>2.903225806451613</v>
      </c>
      <c r="F207" s="34">
        <v>2.8384279499999998</v>
      </c>
      <c r="G207" s="34">
        <v>2.8553200900000002</v>
      </c>
      <c r="H207" s="34">
        <v>2.8445526755966801</v>
      </c>
      <c r="J207">
        <f t="shared" si="42"/>
        <v>6.4797856451613178E-2</v>
      </c>
      <c r="K207">
        <f t="shared" si="42"/>
        <v>4.790571645161279E-2</v>
      </c>
      <c r="L207">
        <f t="shared" si="42"/>
        <v>5.8673130854932865E-2</v>
      </c>
      <c r="N207" s="51">
        <f t="shared" si="40"/>
        <v>-2.231926166666676E-2</v>
      </c>
      <c r="O207" s="51">
        <f t="shared" si="40"/>
        <v>-1.6500857888888849E-2</v>
      </c>
      <c r="P207" s="51">
        <f t="shared" si="40"/>
        <v>-2.0209633961143541E-2</v>
      </c>
      <c r="R207" s="57">
        <f t="shared" si="43"/>
        <v>2.231926166666676E-2</v>
      </c>
      <c r="S207" s="57">
        <f t="shared" si="44"/>
        <v>1.6500857888888849E-2</v>
      </c>
      <c r="T207" s="57">
        <f t="shared" si="45"/>
        <v>2.0209633961143541E-2</v>
      </c>
    </row>
    <row r="208" spans="1:20" ht="19" x14ac:dyDescent="0.25">
      <c r="A208">
        <v>1.75</v>
      </c>
      <c r="C208">
        <v>11</v>
      </c>
      <c r="D208">
        <f t="shared" si="41"/>
        <v>0.53886693017127796</v>
      </c>
      <c r="E208">
        <v>2.8985507246376812</v>
      </c>
      <c r="F208" s="34">
        <v>2.8882470599999999</v>
      </c>
      <c r="G208" s="34">
        <v>2.9112436800000001</v>
      </c>
      <c r="H208" s="34">
        <v>2.90451806176018</v>
      </c>
      <c r="J208">
        <f t="shared" si="42"/>
        <v>1.0303664637681287E-2</v>
      </c>
      <c r="K208">
        <f t="shared" si="42"/>
        <v>1.2692955362318958E-2</v>
      </c>
      <c r="L208">
        <f t="shared" si="42"/>
        <v>5.9673371224988614E-3</v>
      </c>
      <c r="N208" s="51">
        <f t="shared" si="40"/>
        <v>-3.5547643000000441E-3</v>
      </c>
      <c r="O208" s="51">
        <f t="shared" si="40"/>
        <v>4.3790696000000403E-3</v>
      </c>
      <c r="P208" s="51">
        <f t="shared" si="40"/>
        <v>2.0587313072621071E-3</v>
      </c>
      <c r="R208" s="57">
        <f t="shared" si="43"/>
        <v>3.5547643000000441E-3</v>
      </c>
      <c r="S208" s="57">
        <f t="shared" si="44"/>
        <v>4.3790696000000403E-3</v>
      </c>
      <c r="T208" s="57">
        <f t="shared" si="45"/>
        <v>2.0587313072621071E-3</v>
      </c>
    </row>
    <row r="209" spans="1:20" ht="19" x14ac:dyDescent="0.25">
      <c r="A209">
        <v>2</v>
      </c>
      <c r="C209">
        <v>2</v>
      </c>
      <c r="D209">
        <f t="shared" si="41"/>
        <v>0.54</v>
      </c>
      <c r="E209">
        <v>0.46</v>
      </c>
      <c r="F209" s="34">
        <v>0.47143508000000001</v>
      </c>
      <c r="G209" s="34">
        <v>0.47059367000000002</v>
      </c>
      <c r="H209" s="34">
        <v>0.46641241581659099</v>
      </c>
      <c r="J209">
        <f t="shared" si="42"/>
        <v>1.1435079999999986E-2</v>
      </c>
      <c r="K209">
        <f t="shared" si="42"/>
        <v>1.0593669999999999E-2</v>
      </c>
      <c r="L209">
        <f t="shared" si="42"/>
        <v>6.4124158165909662E-3</v>
      </c>
      <c r="N209" s="51">
        <f t="shared" si="40"/>
        <v>2.4858869565217361E-2</v>
      </c>
      <c r="O209" s="51">
        <f t="shared" si="40"/>
        <v>2.3029717391304345E-2</v>
      </c>
      <c r="P209" s="51">
        <f t="shared" si="40"/>
        <v>1.3940034383893404E-2</v>
      </c>
      <c r="R209" s="57">
        <f t="shared" si="43"/>
        <v>2.4858869565217361E-2</v>
      </c>
      <c r="S209" s="57">
        <f t="shared" si="44"/>
        <v>2.3029717391304345E-2</v>
      </c>
      <c r="T209" s="57">
        <f t="shared" si="45"/>
        <v>1.3940034383893404E-2</v>
      </c>
    </row>
    <row r="210" spans="1:20" ht="19" x14ac:dyDescent="0.25">
      <c r="A210">
        <v>2</v>
      </c>
      <c r="C210">
        <v>100</v>
      </c>
      <c r="D210">
        <f t="shared" si="41"/>
        <v>0.54</v>
      </c>
      <c r="E210">
        <v>23</v>
      </c>
      <c r="F210" s="34">
        <v>22.831026869999999</v>
      </c>
      <c r="G210" s="34">
        <v>22.82856383</v>
      </c>
      <c r="H210" s="34">
        <v>22.674064413638099</v>
      </c>
      <c r="J210">
        <f t="shared" si="42"/>
        <v>0.16897313000000125</v>
      </c>
      <c r="K210">
        <f t="shared" si="42"/>
        <v>0.17143616999999978</v>
      </c>
      <c r="L210">
        <f t="shared" si="42"/>
        <v>0.32593558636190068</v>
      </c>
      <c r="N210" s="51">
        <f t="shared" si="40"/>
        <v>-7.3466578260870108E-3</v>
      </c>
      <c r="O210" s="51">
        <f t="shared" si="40"/>
        <v>-7.4537465217391205E-3</v>
      </c>
      <c r="P210" s="51">
        <f t="shared" si="40"/>
        <v>-1.417111245051742E-2</v>
      </c>
      <c r="R210" s="57">
        <f t="shared" si="43"/>
        <v>7.3466578260870108E-3</v>
      </c>
      <c r="S210" s="57">
        <f t="shared" si="44"/>
        <v>7.4537465217391205E-3</v>
      </c>
      <c r="T210" s="57">
        <f t="shared" si="45"/>
        <v>1.417111245051742E-2</v>
      </c>
    </row>
    <row r="211" spans="1:20" ht="16" customHeight="1" x14ac:dyDescent="0.25">
      <c r="A211">
        <v>2</v>
      </c>
      <c r="C211">
        <v>150</v>
      </c>
      <c r="D211">
        <f t="shared" si="41"/>
        <v>0.54</v>
      </c>
      <c r="E211">
        <v>34.5</v>
      </c>
      <c r="F211" s="34">
        <v>33.616183190000001</v>
      </c>
      <c r="G211" s="34">
        <v>33.773928900000001</v>
      </c>
      <c r="H211" s="34">
        <v>33.668395572306999</v>
      </c>
      <c r="J211">
        <f t="shared" si="42"/>
        <v>0.88381680999999901</v>
      </c>
      <c r="K211">
        <f t="shared" si="42"/>
        <v>0.72607109999999864</v>
      </c>
      <c r="L211">
        <f t="shared" si="42"/>
        <v>0.83160442769300147</v>
      </c>
      <c r="R211" s="57">
        <f t="shared" si="43"/>
        <v>0</v>
      </c>
      <c r="S211" s="57">
        <f t="shared" si="44"/>
        <v>0</v>
      </c>
      <c r="T211" s="57">
        <f t="shared" si="45"/>
        <v>0</v>
      </c>
    </row>
    <row r="212" spans="1:20" ht="19" x14ac:dyDescent="0.25">
      <c r="A212">
        <v>2</v>
      </c>
      <c r="C212">
        <v>150</v>
      </c>
      <c r="D212">
        <f t="shared" si="41"/>
        <v>0.54</v>
      </c>
      <c r="E212">
        <v>34.5</v>
      </c>
      <c r="F212" s="34">
        <v>34.4778898</v>
      </c>
      <c r="G212" s="34">
        <v>34.74097802</v>
      </c>
      <c r="H212" s="34">
        <v>34.735392447224797</v>
      </c>
      <c r="J212">
        <f t="shared" si="42"/>
        <v>2.2110200000000191E-2</v>
      </c>
      <c r="K212">
        <f t="shared" si="42"/>
        <v>0.24097802000000001</v>
      </c>
      <c r="L212">
        <f t="shared" si="42"/>
        <v>0.2353924472247968</v>
      </c>
      <c r="N212" s="51">
        <f t="shared" si="40"/>
        <v>-6.408753623188461E-4</v>
      </c>
      <c r="O212" s="51">
        <f t="shared" si="40"/>
        <v>6.9848701449275368E-3</v>
      </c>
      <c r="P212" s="51">
        <f t="shared" si="40"/>
        <v>6.8229694847767187E-3</v>
      </c>
      <c r="R212" s="57">
        <f t="shared" si="43"/>
        <v>6.408753623188461E-4</v>
      </c>
      <c r="S212" s="57">
        <f t="shared" si="44"/>
        <v>6.9848701449275368E-3</v>
      </c>
      <c r="T212" s="57">
        <f t="shared" si="45"/>
        <v>6.8229694847767187E-3</v>
      </c>
    </row>
    <row r="213" spans="1:20" ht="19" x14ac:dyDescent="0.25">
      <c r="A213">
        <v>2</v>
      </c>
      <c r="C213">
        <v>11</v>
      </c>
      <c r="D213">
        <f t="shared" si="41"/>
        <v>0.54066985645933019</v>
      </c>
      <c r="E213">
        <v>2.5263157894736841</v>
      </c>
      <c r="F213" s="34">
        <v>2.52807038</v>
      </c>
      <c r="G213" s="34">
        <v>2.5554467500000002</v>
      </c>
      <c r="H213" s="34">
        <v>2.5575663538976401</v>
      </c>
      <c r="J213">
        <f t="shared" si="42"/>
        <v>1.7545905263158801E-3</v>
      </c>
      <c r="K213">
        <f t="shared" si="42"/>
        <v>2.9130960526316141E-2</v>
      </c>
      <c r="L213">
        <f t="shared" si="42"/>
        <v>3.1250564423956018E-2</v>
      </c>
      <c r="N213" s="51">
        <f t="shared" si="40"/>
        <v>6.9452541666670253E-4</v>
      </c>
      <c r="O213" s="51">
        <f t="shared" si="40"/>
        <v>1.1531005208333472E-2</v>
      </c>
      <c r="P213" s="51">
        <f t="shared" si="40"/>
        <v>1.2370015084482591E-2</v>
      </c>
      <c r="R213" s="57">
        <f t="shared" si="43"/>
        <v>6.9452541666670253E-4</v>
      </c>
      <c r="S213" s="57">
        <f t="shared" si="44"/>
        <v>1.1531005208333472E-2</v>
      </c>
      <c r="T213" s="57">
        <f t="shared" si="45"/>
        <v>1.2370015084482591E-2</v>
      </c>
    </row>
    <row r="214" spans="1:20" ht="19" x14ac:dyDescent="0.25">
      <c r="A214">
        <v>1.25</v>
      </c>
      <c r="C214">
        <v>11</v>
      </c>
      <c r="D214">
        <f t="shared" si="41"/>
        <v>0.54545454545454541</v>
      </c>
      <c r="E214">
        <v>4</v>
      </c>
      <c r="F214" s="34">
        <v>3.8881336200000001</v>
      </c>
      <c r="G214" s="34">
        <v>3.9157820999999999</v>
      </c>
      <c r="H214" s="34">
        <v>3.9093642551416599</v>
      </c>
      <c r="J214">
        <f t="shared" si="42"/>
        <v>0.11186637999999993</v>
      </c>
      <c r="K214">
        <f t="shared" si="42"/>
        <v>8.4217900000000068E-2</v>
      </c>
      <c r="L214">
        <f t="shared" si="42"/>
        <v>9.0635744858340139E-2</v>
      </c>
      <c r="N214" s="51">
        <f t="shared" si="40"/>
        <v>-2.7966594999999983E-2</v>
      </c>
      <c r="O214" s="51">
        <f t="shared" si="40"/>
        <v>-2.1054475000000017E-2</v>
      </c>
      <c r="P214" s="51">
        <f t="shared" si="40"/>
        <v>-2.2658936214585035E-2</v>
      </c>
      <c r="R214" s="57">
        <f t="shared" si="43"/>
        <v>2.7966594999999983E-2</v>
      </c>
      <c r="S214" s="57">
        <f t="shared" si="44"/>
        <v>2.1054475000000017E-2</v>
      </c>
      <c r="T214" s="57">
        <f t="shared" si="45"/>
        <v>2.2658936214585035E-2</v>
      </c>
    </row>
    <row r="215" spans="1:20" ht="19" x14ac:dyDescent="0.25">
      <c r="A215">
        <v>1.25</v>
      </c>
      <c r="C215">
        <v>11</v>
      </c>
      <c r="D215">
        <f t="shared" si="41"/>
        <v>0.54545454545454541</v>
      </c>
      <c r="E215">
        <v>4</v>
      </c>
      <c r="F215" s="34">
        <v>3.9913739499999998</v>
      </c>
      <c r="G215" s="34">
        <v>4.0204026700000002</v>
      </c>
      <c r="H215" s="34">
        <v>4.0208821886706998</v>
      </c>
      <c r="J215">
        <f t="shared" si="42"/>
        <v>8.6260500000001628E-3</v>
      </c>
      <c r="K215">
        <f t="shared" si="42"/>
        <v>2.0402670000000178E-2</v>
      </c>
      <c r="L215">
        <f t="shared" si="42"/>
        <v>2.0882188670699797E-2</v>
      </c>
      <c r="N215" s="51">
        <f t="shared" si="40"/>
        <v>-2.1565125000000407E-3</v>
      </c>
      <c r="O215" s="51">
        <f t="shared" si="40"/>
        <v>5.1006675000000445E-3</v>
      </c>
      <c r="P215" s="51">
        <f t="shared" si="40"/>
        <v>5.2205471676749493E-3</v>
      </c>
      <c r="R215" s="57">
        <f t="shared" si="43"/>
        <v>2.1565125000000407E-3</v>
      </c>
      <c r="S215" s="57">
        <f t="shared" si="44"/>
        <v>5.1006675000000445E-3</v>
      </c>
      <c r="T215" s="57">
        <f t="shared" si="45"/>
        <v>5.2205471676749493E-3</v>
      </c>
    </row>
    <row r="216" spans="1:20" ht="19" x14ac:dyDescent="0.25">
      <c r="A216">
        <v>1.25</v>
      </c>
      <c r="C216">
        <v>11</v>
      </c>
      <c r="D216">
        <f t="shared" si="41"/>
        <v>0.54545454545454541</v>
      </c>
      <c r="E216">
        <v>4</v>
      </c>
      <c r="F216" s="34">
        <v>4.0831118599999998</v>
      </c>
      <c r="G216" s="34">
        <v>4.1133952699999998</v>
      </c>
      <c r="H216" s="34">
        <v>4.1215343999863503</v>
      </c>
      <c r="J216">
        <f t="shared" si="42"/>
        <v>8.3111859999999815E-2</v>
      </c>
      <c r="K216">
        <f t="shared" si="42"/>
        <v>0.11339526999999983</v>
      </c>
      <c r="L216">
        <f t="shared" si="42"/>
        <v>0.12153439998635029</v>
      </c>
      <c r="N216" s="51">
        <f t="shared" si="40"/>
        <v>2.0777964999999954E-2</v>
      </c>
      <c r="O216" s="51">
        <f t="shared" si="40"/>
        <v>2.8348817499999956E-2</v>
      </c>
      <c r="P216" s="51">
        <f t="shared" si="40"/>
        <v>3.0383599996587574E-2</v>
      </c>
      <c r="R216" s="57">
        <f t="shared" si="43"/>
        <v>2.0777964999999954E-2</v>
      </c>
      <c r="S216" s="57">
        <f t="shared" si="44"/>
        <v>2.8348817499999956E-2</v>
      </c>
      <c r="T216" s="57">
        <f t="shared" si="45"/>
        <v>3.0383599996587574E-2</v>
      </c>
    </row>
    <row r="217" spans="1:20" ht="19" x14ac:dyDescent="0.25">
      <c r="A217">
        <v>1.25</v>
      </c>
      <c r="C217">
        <v>11</v>
      </c>
      <c r="D217">
        <f t="shared" si="41"/>
        <v>0.54545454545454541</v>
      </c>
      <c r="E217">
        <v>4</v>
      </c>
      <c r="F217" s="34">
        <v>4.16516821</v>
      </c>
      <c r="G217" s="34">
        <v>4.1965963899999998</v>
      </c>
      <c r="H217" s="34">
        <v>4.2129858225754901</v>
      </c>
      <c r="J217">
        <f t="shared" si="42"/>
        <v>0.16516821000000004</v>
      </c>
      <c r="K217">
        <f t="shared" si="42"/>
        <v>0.19659638999999984</v>
      </c>
      <c r="L217">
        <f t="shared" si="42"/>
        <v>0.21298582257549015</v>
      </c>
      <c r="N217" s="51">
        <f t="shared" si="40"/>
        <v>4.1292052500000009E-2</v>
      </c>
      <c r="O217" s="51">
        <f t="shared" si="40"/>
        <v>4.9149097499999961E-2</v>
      </c>
      <c r="P217" s="51">
        <f t="shared" si="40"/>
        <v>5.3246455643872537E-2</v>
      </c>
      <c r="R217" s="57">
        <f t="shared" si="43"/>
        <v>4.1292052500000009E-2</v>
      </c>
      <c r="S217" s="57">
        <f t="shared" si="44"/>
        <v>4.9149097499999961E-2</v>
      </c>
      <c r="T217" s="57">
        <f t="shared" si="45"/>
        <v>5.3246455643872537E-2</v>
      </c>
    </row>
    <row r="218" spans="1:20" ht="19" x14ac:dyDescent="0.25">
      <c r="A218">
        <v>1.5</v>
      </c>
      <c r="C218">
        <v>11</v>
      </c>
      <c r="D218">
        <f t="shared" si="41"/>
        <v>0.54545454545454541</v>
      </c>
      <c r="E218">
        <v>3.3333333333333335</v>
      </c>
      <c r="F218" s="34">
        <v>3.2691051600000001</v>
      </c>
      <c r="G218" s="34">
        <v>3.3025303899999998</v>
      </c>
      <c r="H218" s="34">
        <v>3.2985629070073901</v>
      </c>
      <c r="J218">
        <f t="shared" si="42"/>
        <v>6.4228173333333416E-2</v>
      </c>
      <c r="K218">
        <f t="shared" si="42"/>
        <v>3.0802943333333666E-2</v>
      </c>
      <c r="L218">
        <f t="shared" si="42"/>
        <v>3.4770426325943404E-2</v>
      </c>
      <c r="N218" s="51">
        <f t="shared" si="40"/>
        <v>-1.9268452000000023E-2</v>
      </c>
      <c r="O218" s="51">
        <f t="shared" si="40"/>
        <v>-9.240883000000099E-3</v>
      </c>
      <c r="P218" s="51">
        <f t="shared" si="40"/>
        <v>-1.0431127897783022E-2</v>
      </c>
      <c r="R218" s="57">
        <f t="shared" si="43"/>
        <v>1.9268452000000023E-2</v>
      </c>
      <c r="S218" s="57">
        <f t="shared" si="44"/>
        <v>9.240883000000099E-3</v>
      </c>
      <c r="T218" s="57">
        <f t="shared" si="45"/>
        <v>1.0431127897783022E-2</v>
      </c>
    </row>
    <row r="219" spans="1:20" ht="19" x14ac:dyDescent="0.25">
      <c r="A219">
        <v>1.5</v>
      </c>
      <c r="C219">
        <v>11</v>
      </c>
      <c r="D219">
        <f t="shared" si="41"/>
        <v>0.54545454545454541</v>
      </c>
      <c r="E219">
        <v>3.3333333333333335</v>
      </c>
      <c r="F219" s="34">
        <v>3.3233915600000001</v>
      </c>
      <c r="G219" s="34">
        <v>3.36217313</v>
      </c>
      <c r="H219" s="34">
        <v>3.3638261331383799</v>
      </c>
      <c r="J219">
        <f t="shared" si="42"/>
        <v>9.941773333333348E-3</v>
      </c>
      <c r="K219">
        <f t="shared" si="42"/>
        <v>2.8839796666666473E-2</v>
      </c>
      <c r="L219">
        <f t="shared" si="42"/>
        <v>3.0492799805046378E-2</v>
      </c>
      <c r="N219" s="51">
        <f t="shared" si="40"/>
        <v>-2.9825320000000043E-3</v>
      </c>
      <c r="O219" s="51">
        <f t="shared" si="40"/>
        <v>8.6519389999999419E-3</v>
      </c>
      <c r="P219" s="51">
        <f t="shared" si="40"/>
        <v>9.1478399415139133E-3</v>
      </c>
      <c r="R219" s="57">
        <f t="shared" si="43"/>
        <v>2.9825320000000043E-3</v>
      </c>
      <c r="S219" s="57">
        <f t="shared" si="44"/>
        <v>8.6519389999999419E-3</v>
      </c>
      <c r="T219" s="57">
        <f t="shared" si="45"/>
        <v>9.1478399415139133E-3</v>
      </c>
    </row>
    <row r="220" spans="1:20" ht="16" customHeight="1" x14ac:dyDescent="0.25">
      <c r="A220">
        <v>1.5</v>
      </c>
      <c r="C220">
        <v>11</v>
      </c>
      <c r="D220">
        <f t="shared" si="41"/>
        <v>0.54545454545454541</v>
      </c>
      <c r="E220">
        <v>3.3333333333333335</v>
      </c>
      <c r="F220" s="34">
        <v>3.3707544999999999</v>
      </c>
      <c r="G220" s="34">
        <v>3.41434879</v>
      </c>
      <c r="H220" s="34">
        <v>3.42189620037077</v>
      </c>
      <c r="J220">
        <f t="shared" si="42"/>
        <v>3.7421166666666394E-2</v>
      </c>
      <c r="K220">
        <f t="shared" si="42"/>
        <v>8.1015456666666541E-2</v>
      </c>
      <c r="L220">
        <f t="shared" si="42"/>
        <v>8.8562867037436543E-2</v>
      </c>
      <c r="R220" s="57">
        <f t="shared" si="43"/>
        <v>0</v>
      </c>
      <c r="S220" s="57">
        <f t="shared" si="44"/>
        <v>0</v>
      </c>
      <c r="T220" s="57">
        <f t="shared" si="45"/>
        <v>0</v>
      </c>
    </row>
    <row r="221" spans="1:20" ht="19" x14ac:dyDescent="0.25">
      <c r="A221">
        <v>1.5</v>
      </c>
      <c r="C221">
        <v>11</v>
      </c>
      <c r="D221">
        <f t="shared" si="41"/>
        <v>0.54545454545454541</v>
      </c>
      <c r="E221">
        <v>3.3333333333333335</v>
      </c>
      <c r="F221" s="34">
        <v>3.4124390600000001</v>
      </c>
      <c r="G221" s="34">
        <v>3.46037705</v>
      </c>
      <c r="H221" s="34">
        <v>3.4739809043151499</v>
      </c>
      <c r="J221">
        <f t="shared" si="42"/>
        <v>7.9105726666666598E-2</v>
      </c>
      <c r="K221">
        <f t="shared" si="42"/>
        <v>0.12704371666666647</v>
      </c>
      <c r="L221">
        <f t="shared" si="42"/>
        <v>0.14064757098181646</v>
      </c>
      <c r="N221" s="51">
        <f t="shared" si="40"/>
        <v>2.3731717999999978E-2</v>
      </c>
      <c r="O221" s="51">
        <f t="shared" si="40"/>
        <v>3.8113114999999941E-2</v>
      </c>
      <c r="P221" s="51">
        <f t="shared" si="40"/>
        <v>4.2194271294544936E-2</v>
      </c>
      <c r="R221" s="57">
        <f t="shared" si="43"/>
        <v>2.3731717999999978E-2</v>
      </c>
      <c r="S221" s="57">
        <f t="shared" si="44"/>
        <v>3.8113114999999941E-2</v>
      </c>
      <c r="T221" s="57">
        <f t="shared" si="45"/>
        <v>4.2194271294544936E-2</v>
      </c>
    </row>
    <row r="222" spans="1:20" ht="19" x14ac:dyDescent="0.25">
      <c r="A222">
        <v>1.5</v>
      </c>
      <c r="C222">
        <v>11</v>
      </c>
      <c r="D222">
        <f t="shared" si="41"/>
        <v>0.54545454545454541</v>
      </c>
      <c r="E222">
        <v>3.3333333333333335</v>
      </c>
      <c r="F222" s="34">
        <v>3.44940867</v>
      </c>
      <c r="G222" s="34">
        <v>3.5012839100000002</v>
      </c>
      <c r="H222" s="34">
        <v>3.5210248847450298</v>
      </c>
      <c r="J222">
        <f t="shared" si="42"/>
        <v>0.11607533666666647</v>
      </c>
      <c r="K222">
        <f t="shared" si="42"/>
        <v>0.16795057666666668</v>
      </c>
      <c r="L222">
        <f t="shared" si="42"/>
        <v>0.18769155141169636</v>
      </c>
      <c r="N222" s="51">
        <f t="shared" si="40"/>
        <v>3.4822600999999939E-2</v>
      </c>
      <c r="O222" s="51">
        <f t="shared" si="40"/>
        <v>5.0385173000000005E-2</v>
      </c>
      <c r="P222" s="51">
        <f t="shared" si="40"/>
        <v>5.6307465423508903E-2</v>
      </c>
      <c r="R222" s="57">
        <f t="shared" si="43"/>
        <v>3.4822600999999939E-2</v>
      </c>
      <c r="S222" s="57">
        <f t="shared" si="44"/>
        <v>5.0385173000000005E-2</v>
      </c>
      <c r="T222" s="57">
        <f t="shared" si="45"/>
        <v>5.6307465423508903E-2</v>
      </c>
    </row>
    <row r="223" spans="1:20" ht="19" x14ac:dyDescent="0.25">
      <c r="A223">
        <v>1.75</v>
      </c>
      <c r="C223">
        <v>11</v>
      </c>
      <c r="D223">
        <f t="shared" si="41"/>
        <v>0.54545454545454541</v>
      </c>
      <c r="E223">
        <v>2.8571428571428572</v>
      </c>
      <c r="F223" s="34">
        <v>2.7785199</v>
      </c>
      <c r="G223" s="34">
        <v>2.7883661200000001</v>
      </c>
      <c r="H223" s="34">
        <v>2.7742428090518101</v>
      </c>
      <c r="J223">
        <f t="shared" si="42"/>
        <v>7.8622957142857164E-2</v>
      </c>
      <c r="K223">
        <f t="shared" si="42"/>
        <v>6.8776737142857147E-2</v>
      </c>
      <c r="L223">
        <f t="shared" si="42"/>
        <v>8.2900048091047118E-2</v>
      </c>
      <c r="N223" s="51">
        <f t="shared" si="40"/>
        <v>-2.7518035000000007E-2</v>
      </c>
      <c r="O223" s="51">
        <f t="shared" si="40"/>
        <v>-2.4071858000000002E-2</v>
      </c>
      <c r="P223" s="51">
        <f t="shared" si="40"/>
        <v>-2.901501683186649E-2</v>
      </c>
      <c r="R223" s="57">
        <f t="shared" si="43"/>
        <v>2.7518035000000007E-2</v>
      </c>
      <c r="S223" s="57">
        <f t="shared" si="44"/>
        <v>2.4071858000000002E-2</v>
      </c>
      <c r="T223" s="57">
        <f t="shared" si="45"/>
        <v>2.901501683186649E-2</v>
      </c>
    </row>
    <row r="224" spans="1:20" ht="19" x14ac:dyDescent="0.25">
      <c r="A224">
        <v>2</v>
      </c>
      <c r="C224">
        <v>11</v>
      </c>
      <c r="D224">
        <f t="shared" si="41"/>
        <v>0.54545454545454541</v>
      </c>
      <c r="E224">
        <v>2.5</v>
      </c>
      <c r="F224" s="34">
        <v>2.43677477</v>
      </c>
      <c r="G224" s="34">
        <v>2.44972645</v>
      </c>
      <c r="H224" s="34">
        <v>2.4418027522145702</v>
      </c>
      <c r="J224">
        <f t="shared" si="42"/>
        <v>6.3225230000000021E-2</v>
      </c>
      <c r="K224">
        <f t="shared" si="42"/>
        <v>5.027355E-2</v>
      </c>
      <c r="L224">
        <f t="shared" si="42"/>
        <v>5.8197247785429784E-2</v>
      </c>
      <c r="N224" s="51">
        <f t="shared" si="40"/>
        <v>-2.5290092000000007E-2</v>
      </c>
      <c r="O224" s="51">
        <f t="shared" si="40"/>
        <v>-2.0109419999999999E-2</v>
      </c>
      <c r="P224" s="51">
        <f t="shared" si="40"/>
        <v>-2.3278899114171914E-2</v>
      </c>
      <c r="R224" s="57">
        <f t="shared" si="43"/>
        <v>2.5290092000000007E-2</v>
      </c>
      <c r="S224" s="57">
        <f t="shared" si="44"/>
        <v>2.0109419999999999E-2</v>
      </c>
      <c r="T224" s="57">
        <f t="shared" si="45"/>
        <v>2.3278899114171914E-2</v>
      </c>
    </row>
    <row r="225" spans="1:20" ht="19" x14ac:dyDescent="0.25">
      <c r="A225">
        <v>2</v>
      </c>
      <c r="C225">
        <v>11</v>
      </c>
      <c r="D225">
        <f t="shared" si="41"/>
        <v>0.54545454545454541</v>
      </c>
      <c r="E225">
        <v>2.5</v>
      </c>
      <c r="F225" s="34">
        <v>2.4724901500000001</v>
      </c>
      <c r="G225" s="34">
        <v>2.4909472199999998</v>
      </c>
      <c r="H225" s="34">
        <v>2.4861773457543799</v>
      </c>
      <c r="J225">
        <f t="shared" si="42"/>
        <v>2.7509849999999947E-2</v>
      </c>
      <c r="K225">
        <f t="shared" si="42"/>
        <v>9.0527800000002046E-3</v>
      </c>
      <c r="L225">
        <f t="shared" si="42"/>
        <v>1.3822654245620125E-2</v>
      </c>
      <c r="N225" s="51">
        <f t="shared" si="40"/>
        <v>-1.1003939999999979E-2</v>
      </c>
      <c r="O225" s="51">
        <f t="shared" si="40"/>
        <v>-3.6211120000000816E-3</v>
      </c>
      <c r="P225" s="51">
        <f t="shared" si="40"/>
        <v>-5.5290616982480497E-3</v>
      </c>
      <c r="R225" s="57">
        <f t="shared" si="43"/>
        <v>1.1003939999999979E-2</v>
      </c>
      <c r="S225" s="57">
        <f t="shared" si="44"/>
        <v>3.6211120000000816E-3</v>
      </c>
      <c r="T225" s="57">
        <f t="shared" si="45"/>
        <v>5.5290616982480497E-3</v>
      </c>
    </row>
    <row r="226" spans="1:20" ht="19" x14ac:dyDescent="0.25">
      <c r="A226">
        <v>2</v>
      </c>
      <c r="C226">
        <v>11</v>
      </c>
      <c r="D226">
        <f t="shared" si="41"/>
        <v>0.54545454545454541</v>
      </c>
      <c r="E226">
        <v>2.5</v>
      </c>
      <c r="F226" s="34">
        <v>2.5024999999999999</v>
      </c>
      <c r="G226" s="34">
        <v>2.52571952</v>
      </c>
      <c r="H226" s="34">
        <v>2.5243390201425999</v>
      </c>
      <c r="J226">
        <f t="shared" si="42"/>
        <v>2.4999999999999467E-3</v>
      </c>
      <c r="K226">
        <f t="shared" si="42"/>
        <v>2.5719519999999996E-2</v>
      </c>
      <c r="L226">
        <f t="shared" si="42"/>
        <v>2.4339020142599921E-2</v>
      </c>
      <c r="N226" s="51">
        <f t="shared" si="40"/>
        <v>9.9999999999997877E-4</v>
      </c>
      <c r="O226" s="51">
        <f t="shared" si="40"/>
        <v>1.0287807999999999E-2</v>
      </c>
      <c r="P226" s="51">
        <f t="shared" si="40"/>
        <v>9.735608057039968E-3</v>
      </c>
      <c r="R226" s="57">
        <f t="shared" si="43"/>
        <v>9.9999999999997877E-4</v>
      </c>
      <c r="S226" s="57">
        <f t="shared" si="44"/>
        <v>1.0287807999999999E-2</v>
      </c>
      <c r="T226" s="57">
        <f t="shared" si="45"/>
        <v>9.735608057039968E-3</v>
      </c>
    </row>
    <row r="227" spans="1:20" ht="19" x14ac:dyDescent="0.25">
      <c r="A227">
        <v>2</v>
      </c>
      <c r="C227">
        <v>11</v>
      </c>
      <c r="D227">
        <f t="shared" si="41"/>
        <v>0.54545454545454541</v>
      </c>
      <c r="E227">
        <v>2.5</v>
      </c>
      <c r="F227" s="34">
        <v>2.55011856</v>
      </c>
      <c r="G227" s="34">
        <v>2.5811526300000001</v>
      </c>
      <c r="H227" s="34">
        <v>2.5867778421482299</v>
      </c>
      <c r="J227">
        <f t="shared" si="42"/>
        <v>5.0118560000000034E-2</v>
      </c>
      <c r="K227">
        <f t="shared" si="42"/>
        <v>8.1152630000000059E-2</v>
      </c>
      <c r="L227">
        <f t="shared" si="42"/>
        <v>8.6777842148229922E-2</v>
      </c>
      <c r="N227" s="51">
        <f t="shared" si="40"/>
        <v>2.0047424000000015E-2</v>
      </c>
      <c r="O227" s="51">
        <f t="shared" si="40"/>
        <v>3.2461052000000025E-2</v>
      </c>
      <c r="P227" s="51">
        <f t="shared" si="40"/>
        <v>3.4711136859291968E-2</v>
      </c>
      <c r="R227" s="57">
        <f t="shared" si="43"/>
        <v>2.0047424000000015E-2</v>
      </c>
      <c r="S227" s="57">
        <f t="shared" si="44"/>
        <v>3.2461052000000025E-2</v>
      </c>
      <c r="T227" s="57">
        <f t="shared" si="45"/>
        <v>3.4711136859291968E-2</v>
      </c>
    </row>
    <row r="228" spans="1:20" ht="19" x14ac:dyDescent="0.25">
      <c r="A228">
        <v>2</v>
      </c>
      <c r="C228">
        <v>50</v>
      </c>
      <c r="D228">
        <f t="shared" si="41"/>
        <v>0.54613754516871393</v>
      </c>
      <c r="E228">
        <v>11.346561370782151</v>
      </c>
      <c r="F228" s="34">
        <v>11.542226299999999</v>
      </c>
      <c r="G228" s="34">
        <v>11.516815599999999</v>
      </c>
      <c r="H228" s="34">
        <v>11.5547973153855</v>
      </c>
      <c r="J228">
        <f t="shared" si="42"/>
        <v>0.19566492921784828</v>
      </c>
      <c r="K228">
        <f t="shared" si="42"/>
        <v>0.17025422921784816</v>
      </c>
      <c r="L228">
        <f t="shared" si="42"/>
        <v>0.2082359446033486</v>
      </c>
      <c r="N228" s="51">
        <f t="shared" si="40"/>
        <v>1.724442523368298E-2</v>
      </c>
      <c r="O228" s="51">
        <f t="shared" si="40"/>
        <v>1.500491855235187E-2</v>
      </c>
      <c r="P228" s="51">
        <f t="shared" si="40"/>
        <v>1.8352339338644434E-2</v>
      </c>
      <c r="R228" s="57">
        <f t="shared" si="43"/>
        <v>1.724442523368298E-2</v>
      </c>
      <c r="S228" s="57">
        <f t="shared" si="44"/>
        <v>1.500491855235187E-2</v>
      </c>
      <c r="T228" s="57">
        <f t="shared" si="45"/>
        <v>1.8352339338644434E-2</v>
      </c>
    </row>
    <row r="229" spans="1:20" ht="16" customHeight="1" x14ac:dyDescent="0.25">
      <c r="A229">
        <v>2</v>
      </c>
      <c r="C229">
        <v>150</v>
      </c>
      <c r="D229">
        <f t="shared" si="41"/>
        <v>0.54666666666666663</v>
      </c>
      <c r="E229">
        <v>34</v>
      </c>
      <c r="F229" s="34">
        <v>32.40146738</v>
      </c>
      <c r="G229" s="34">
        <v>32.420254630000002</v>
      </c>
      <c r="H229" s="34">
        <v>2.2319916579303398</v>
      </c>
      <c r="J229">
        <f t="shared" si="42"/>
        <v>1.5985326200000003</v>
      </c>
      <c r="K229">
        <f t="shared" si="42"/>
        <v>1.5797453699999977</v>
      </c>
      <c r="L229">
        <f t="shared" si="42"/>
        <v>31.76800834206966</v>
      </c>
      <c r="R229" s="57">
        <f t="shared" si="43"/>
        <v>0</v>
      </c>
      <c r="S229" s="57">
        <f t="shared" si="44"/>
        <v>0</v>
      </c>
      <c r="T229" s="57">
        <f t="shared" si="45"/>
        <v>0</v>
      </c>
    </row>
    <row r="230" spans="1:20" ht="19" x14ac:dyDescent="0.25">
      <c r="A230">
        <v>0.05</v>
      </c>
      <c r="C230">
        <v>50</v>
      </c>
      <c r="D230">
        <f t="shared" si="41"/>
        <v>0.55000000000000004</v>
      </c>
      <c r="E230">
        <v>450</v>
      </c>
      <c r="F230" s="34">
        <v>457.77443461000001</v>
      </c>
      <c r="G230" s="34">
        <v>462.67181914999998</v>
      </c>
      <c r="H230" s="34">
        <v>457.456969692661</v>
      </c>
      <c r="J230">
        <f t="shared" si="42"/>
        <v>7.7744346100000143</v>
      </c>
      <c r="K230">
        <f t="shared" si="42"/>
        <v>12.671819149999976</v>
      </c>
      <c r="L230">
        <f t="shared" si="42"/>
        <v>7.456969692661005</v>
      </c>
      <c r="N230" s="51">
        <f t="shared" si="40"/>
        <v>1.7276521355555588E-2</v>
      </c>
      <c r="O230" s="51">
        <f t="shared" si="40"/>
        <v>2.8159598111111059E-2</v>
      </c>
      <c r="P230" s="51">
        <f t="shared" si="40"/>
        <v>1.6571043761468899E-2</v>
      </c>
      <c r="R230" s="57">
        <f t="shared" si="43"/>
        <v>1.7276521355555588E-2</v>
      </c>
      <c r="S230" s="57">
        <f t="shared" si="44"/>
        <v>2.8159598111111059E-2</v>
      </c>
      <c r="T230" s="57">
        <f t="shared" si="45"/>
        <v>1.6571043761468899E-2</v>
      </c>
    </row>
    <row r="231" spans="1:20" ht="19" x14ac:dyDescent="0.25">
      <c r="A231">
        <v>0.2</v>
      </c>
      <c r="C231">
        <v>50</v>
      </c>
      <c r="D231">
        <f t="shared" si="41"/>
        <v>0.55000000000000004</v>
      </c>
      <c r="E231">
        <v>112.49999999999997</v>
      </c>
      <c r="F231" s="34">
        <v>109.61867947</v>
      </c>
      <c r="G231" s="34">
        <v>111.0574349</v>
      </c>
      <c r="H231" s="34">
        <v>109.96275221025699</v>
      </c>
      <c r="J231">
        <f t="shared" si="42"/>
        <v>2.881320529999968</v>
      </c>
      <c r="K231">
        <f t="shared" si="42"/>
        <v>1.4425650999999675</v>
      </c>
      <c r="L231">
        <f t="shared" si="42"/>
        <v>2.5372477897429775</v>
      </c>
      <c r="N231" s="51">
        <f t="shared" si="40"/>
        <v>-2.5611738044444166E-2</v>
      </c>
      <c r="O231" s="51">
        <f t="shared" si="40"/>
        <v>-1.2822800888888604E-2</v>
      </c>
      <c r="P231" s="51">
        <f t="shared" si="40"/>
        <v>-2.2553313686604251E-2</v>
      </c>
      <c r="R231" s="57">
        <f t="shared" si="43"/>
        <v>2.5611738044444166E-2</v>
      </c>
      <c r="S231" s="57">
        <f t="shared" si="44"/>
        <v>1.2822800888888604E-2</v>
      </c>
      <c r="T231" s="57">
        <f t="shared" si="45"/>
        <v>2.2553313686604251E-2</v>
      </c>
    </row>
    <row r="232" spans="1:20" ht="19" x14ac:dyDescent="0.25">
      <c r="A232">
        <v>0.2</v>
      </c>
      <c r="C232">
        <v>50</v>
      </c>
      <c r="D232">
        <f t="shared" si="41"/>
        <v>0.55000000000000004</v>
      </c>
      <c r="E232">
        <v>112.49999999999997</v>
      </c>
      <c r="F232" s="34">
        <v>117.93239766000001</v>
      </c>
      <c r="G232" s="34">
        <v>118.96675147000001</v>
      </c>
      <c r="H232" s="34">
        <v>117.197013492046</v>
      </c>
      <c r="J232">
        <f t="shared" si="42"/>
        <v>5.432397660000035</v>
      </c>
      <c r="K232">
        <f t="shared" si="42"/>
        <v>6.4667514700000339</v>
      </c>
      <c r="L232">
        <f t="shared" si="42"/>
        <v>4.6970134920460254</v>
      </c>
      <c r="N232" s="51">
        <f t="shared" si="40"/>
        <v>4.8287979200000324E-2</v>
      </c>
      <c r="O232" s="51">
        <f t="shared" si="40"/>
        <v>5.7482235288889204E-2</v>
      </c>
      <c r="P232" s="51">
        <f t="shared" si="40"/>
        <v>4.1751231040409127E-2</v>
      </c>
      <c r="R232" s="57">
        <f t="shared" si="43"/>
        <v>4.8287979200000324E-2</v>
      </c>
      <c r="S232" s="57">
        <f t="shared" si="44"/>
        <v>5.7482235288889204E-2</v>
      </c>
      <c r="T232" s="57">
        <f t="shared" si="45"/>
        <v>4.1751231040409127E-2</v>
      </c>
    </row>
    <row r="233" spans="1:20" ht="19" x14ac:dyDescent="0.25">
      <c r="A233">
        <v>0.4</v>
      </c>
      <c r="C233">
        <v>50</v>
      </c>
      <c r="D233">
        <f t="shared" si="41"/>
        <v>0.55000000000000004</v>
      </c>
      <c r="E233">
        <v>56.249999999999986</v>
      </c>
      <c r="F233" s="34">
        <v>58.03856528</v>
      </c>
      <c r="G233" s="34">
        <v>55.297807200000001</v>
      </c>
      <c r="H233" s="34">
        <v>57.904366249984101</v>
      </c>
      <c r="J233">
        <f t="shared" si="42"/>
        <v>1.7885652800000145</v>
      </c>
      <c r="K233">
        <f t="shared" si="42"/>
        <v>0.95219279999998463</v>
      </c>
      <c r="L233">
        <f t="shared" si="42"/>
        <v>1.6543662499841147</v>
      </c>
      <c r="N233" s="51">
        <f t="shared" si="40"/>
        <v>3.1796716088889156E-2</v>
      </c>
      <c r="O233" s="51">
        <f t="shared" si="40"/>
        <v>-1.6927871999999729E-2</v>
      </c>
      <c r="P233" s="51">
        <f t="shared" si="40"/>
        <v>2.941095555527316E-2</v>
      </c>
      <c r="R233" s="57">
        <f t="shared" si="43"/>
        <v>3.1796716088889156E-2</v>
      </c>
      <c r="S233" s="57">
        <f t="shared" si="44"/>
        <v>1.6927871999999729E-2</v>
      </c>
      <c r="T233" s="57">
        <f t="shared" si="45"/>
        <v>2.941095555527316E-2</v>
      </c>
    </row>
    <row r="234" spans="1:20" ht="19" x14ac:dyDescent="0.25">
      <c r="A234">
        <v>40</v>
      </c>
      <c r="B234" t="s">
        <v>49</v>
      </c>
      <c r="C234">
        <v>1</v>
      </c>
      <c r="D234">
        <f t="shared" si="41"/>
        <v>0.55048000000000008</v>
      </c>
      <c r="E234" s="55">
        <v>1.1238E-2</v>
      </c>
      <c r="F234" s="34">
        <v>8.4151199999999999E-3</v>
      </c>
      <c r="G234" s="34">
        <v>7.1267300000000004E-3</v>
      </c>
      <c r="H234" s="34">
        <v>1.1477326768486101E-2</v>
      </c>
      <c r="J234">
        <f t="shared" si="42"/>
        <v>2.8228799999999998E-3</v>
      </c>
      <c r="K234">
        <f t="shared" si="42"/>
        <v>4.1112699999999993E-3</v>
      </c>
      <c r="L234">
        <f t="shared" si="42"/>
        <v>2.3932676848610092E-4</v>
      </c>
      <c r="N234" s="51">
        <f t="shared" si="40"/>
        <v>-0.25119060331019755</v>
      </c>
      <c r="O234" s="51">
        <f t="shared" si="40"/>
        <v>-0.36583644776650642</v>
      </c>
      <c r="P234" s="51">
        <f t="shared" si="40"/>
        <v>2.1296206485682589E-2</v>
      </c>
      <c r="R234" s="57">
        <f t="shared" si="43"/>
        <v>0.25119060331019755</v>
      </c>
      <c r="S234" s="57">
        <f t="shared" si="44"/>
        <v>0.36583644776650642</v>
      </c>
      <c r="T234" s="57">
        <f t="shared" si="45"/>
        <v>2.1296206485682589E-2</v>
      </c>
    </row>
    <row r="235" spans="1:20" ht="19" x14ac:dyDescent="0.25">
      <c r="A235">
        <v>40</v>
      </c>
      <c r="C235">
        <v>8</v>
      </c>
      <c r="D235">
        <f t="shared" si="41"/>
        <v>0.55048000000000008</v>
      </c>
      <c r="E235">
        <v>8.9903999999999998E-2</v>
      </c>
      <c r="F235" s="34">
        <v>8.1289669999999994E-2</v>
      </c>
      <c r="G235" s="34">
        <v>8.0962980000000004E-2</v>
      </c>
      <c r="H235" s="34">
        <v>8.0742926545382399E-2</v>
      </c>
      <c r="J235">
        <f t="shared" si="42"/>
        <v>8.6143300000000034E-3</v>
      </c>
      <c r="K235">
        <f t="shared" si="42"/>
        <v>8.941019999999994E-3</v>
      </c>
      <c r="L235">
        <f t="shared" si="42"/>
        <v>9.1610734546175993E-3</v>
      </c>
      <c r="N235" s="51">
        <f t="shared" si="40"/>
        <v>-9.5816982559174271E-2</v>
      </c>
      <c r="O235" s="51">
        <f t="shared" si="40"/>
        <v>-9.94507474639615E-2</v>
      </c>
      <c r="P235" s="51">
        <f t="shared" si="40"/>
        <v>-0.10189839667442604</v>
      </c>
      <c r="R235" s="57">
        <f t="shared" si="43"/>
        <v>9.5816982559174271E-2</v>
      </c>
      <c r="S235" s="57">
        <f t="shared" si="44"/>
        <v>9.94507474639615E-2</v>
      </c>
      <c r="T235" s="57">
        <f t="shared" si="45"/>
        <v>0.10189839667442604</v>
      </c>
    </row>
    <row r="236" spans="1:20" ht="19" x14ac:dyDescent="0.25">
      <c r="A236">
        <v>2</v>
      </c>
      <c r="C236">
        <v>11</v>
      </c>
      <c r="D236">
        <f t="shared" si="41"/>
        <v>0.55244755244755239</v>
      </c>
      <c r="E236">
        <v>2.4615384615384617</v>
      </c>
      <c r="F236" s="34">
        <v>2.3935558100000001</v>
      </c>
      <c r="G236" s="34">
        <v>2.4000800999999998</v>
      </c>
      <c r="H236" s="34">
        <v>2.3894327508719102</v>
      </c>
      <c r="J236">
        <f t="shared" si="42"/>
        <v>6.7982651538461614E-2</v>
      </c>
      <c r="K236">
        <f t="shared" si="42"/>
        <v>6.1458361538461848E-2</v>
      </c>
      <c r="L236">
        <f t="shared" si="42"/>
        <v>7.210571066655147E-2</v>
      </c>
      <c r="N236" s="51">
        <f t="shared" si="40"/>
        <v>-2.7617952187500031E-2</v>
      </c>
      <c r="O236" s="51">
        <f t="shared" si="40"/>
        <v>-2.4967459375000126E-2</v>
      </c>
      <c r="P236" s="51">
        <f t="shared" si="40"/>
        <v>-2.9292944958286535E-2</v>
      </c>
      <c r="R236" s="57">
        <f t="shared" si="43"/>
        <v>2.7617952187500031E-2</v>
      </c>
      <c r="S236" s="57">
        <f t="shared" si="44"/>
        <v>2.4967459375000126E-2</v>
      </c>
      <c r="T236" s="57">
        <f t="shared" si="45"/>
        <v>2.9292944958286535E-2</v>
      </c>
    </row>
    <row r="237" spans="1:20" ht="19" x14ac:dyDescent="0.25">
      <c r="A237">
        <v>1.5</v>
      </c>
      <c r="C237">
        <v>11</v>
      </c>
      <c r="D237">
        <f t="shared" si="41"/>
        <v>0.5529061102831595</v>
      </c>
      <c r="E237">
        <v>3.278688524590164</v>
      </c>
      <c r="F237" s="34">
        <v>3.20625749</v>
      </c>
      <c r="G237" s="34">
        <v>3.2336940599999999</v>
      </c>
      <c r="H237" s="34">
        <v>3.22460493168726</v>
      </c>
      <c r="J237">
        <f t="shared" si="42"/>
        <v>7.2431034590163978E-2</v>
      </c>
      <c r="K237">
        <f t="shared" si="42"/>
        <v>4.4994464590164096E-2</v>
      </c>
      <c r="L237">
        <f t="shared" si="42"/>
        <v>5.4083592902903987E-2</v>
      </c>
      <c r="N237" s="51">
        <f t="shared" si="40"/>
        <v>-2.2091465550000012E-2</v>
      </c>
      <c r="O237" s="51">
        <f t="shared" si="40"/>
        <v>-1.3723311700000049E-2</v>
      </c>
      <c r="P237" s="51">
        <f t="shared" si="40"/>
        <v>-1.6495495835385714E-2</v>
      </c>
      <c r="R237" s="57">
        <f t="shared" si="43"/>
        <v>2.2091465550000012E-2</v>
      </c>
      <c r="S237" s="57">
        <f t="shared" si="44"/>
        <v>1.3723311700000049E-2</v>
      </c>
      <c r="T237" s="57">
        <f t="shared" si="45"/>
        <v>1.6495495835385714E-2</v>
      </c>
    </row>
    <row r="238" spans="1:20" ht="16" customHeight="1" x14ac:dyDescent="0.25">
      <c r="A238">
        <v>1.25</v>
      </c>
      <c r="C238">
        <v>11</v>
      </c>
      <c r="D238">
        <f t="shared" si="41"/>
        <v>0.55436720142602502</v>
      </c>
      <c r="E238">
        <v>3.9215686274509802</v>
      </c>
      <c r="F238" s="34">
        <v>3.77108284</v>
      </c>
      <c r="G238" s="34">
        <v>3.7972071199999999</v>
      </c>
      <c r="H238" s="34">
        <v>3.7849836164655302</v>
      </c>
      <c r="J238">
        <f t="shared" si="42"/>
        <v>0.15048578745098018</v>
      </c>
      <c r="K238">
        <f t="shared" si="42"/>
        <v>0.12436150745098029</v>
      </c>
      <c r="L238">
        <f t="shared" si="42"/>
        <v>0.13658501098545006</v>
      </c>
      <c r="R238" s="57">
        <f t="shared" si="43"/>
        <v>0</v>
      </c>
      <c r="S238" s="57">
        <f t="shared" si="44"/>
        <v>0</v>
      </c>
      <c r="T238" s="57">
        <f t="shared" si="45"/>
        <v>0</v>
      </c>
    </row>
    <row r="239" spans="1:20" ht="19" x14ac:dyDescent="0.25">
      <c r="A239">
        <v>1.75</v>
      </c>
      <c r="C239">
        <v>11</v>
      </c>
      <c r="D239">
        <f t="shared" si="41"/>
        <v>0.55454545454545456</v>
      </c>
      <c r="E239">
        <v>2.8000000000000003</v>
      </c>
      <c r="F239" s="34">
        <v>2.7051129600000001</v>
      </c>
      <c r="G239" s="34">
        <v>2.7067612799999998</v>
      </c>
      <c r="H239" s="34">
        <v>2.6904597403634098</v>
      </c>
      <c r="J239">
        <f t="shared" si="42"/>
        <v>9.4887040000000145E-2</v>
      </c>
      <c r="K239">
        <f t="shared" si="42"/>
        <v>9.3238720000000441E-2</v>
      </c>
      <c r="L239">
        <f t="shared" si="42"/>
        <v>0.10954025963659042</v>
      </c>
      <c r="N239" s="51">
        <f t="shared" si="40"/>
        <v>-3.3888228571428619E-2</v>
      </c>
      <c r="O239" s="51">
        <f t="shared" si="40"/>
        <v>-3.3299542857143011E-2</v>
      </c>
      <c r="P239" s="51">
        <f t="shared" si="40"/>
        <v>-3.912152129878229E-2</v>
      </c>
      <c r="R239" s="57">
        <f t="shared" si="43"/>
        <v>3.3888228571428619E-2</v>
      </c>
      <c r="S239" s="57">
        <f t="shared" si="44"/>
        <v>3.3299542857143011E-2</v>
      </c>
      <c r="T239" s="57">
        <f t="shared" si="45"/>
        <v>3.912152129878229E-2</v>
      </c>
    </row>
    <row r="240" spans="1:20" ht="19" x14ac:dyDescent="0.25">
      <c r="A240">
        <v>1</v>
      </c>
      <c r="C240">
        <v>10</v>
      </c>
      <c r="D240">
        <f t="shared" si="41"/>
        <v>0.56000000000000005</v>
      </c>
      <c r="E240">
        <v>4.3999999999999995</v>
      </c>
      <c r="F240" s="34">
        <v>4.0741379000000002</v>
      </c>
      <c r="G240" s="34">
        <v>4.1691221799999996</v>
      </c>
      <c r="H240" s="34">
        <v>4.1550455524631698</v>
      </c>
      <c r="J240">
        <f t="shared" si="42"/>
        <v>0.32586209999999927</v>
      </c>
      <c r="K240">
        <f t="shared" si="42"/>
        <v>0.2308778199999999</v>
      </c>
      <c r="L240">
        <f t="shared" si="42"/>
        <v>0.24495444753682971</v>
      </c>
      <c r="N240" s="51">
        <f t="shared" si="40"/>
        <v>-7.4059568181818025E-2</v>
      </c>
      <c r="O240" s="51">
        <f t="shared" si="40"/>
        <v>-5.2472231818181801E-2</v>
      </c>
      <c r="P240" s="51">
        <f t="shared" si="40"/>
        <v>-5.5671465349279484E-2</v>
      </c>
      <c r="R240" s="57">
        <f t="shared" si="43"/>
        <v>7.4059568181818025E-2</v>
      </c>
      <c r="S240" s="57">
        <f t="shared" si="44"/>
        <v>5.2472231818181801E-2</v>
      </c>
      <c r="T240" s="57">
        <f t="shared" si="45"/>
        <v>5.5671465349279484E-2</v>
      </c>
    </row>
    <row r="241" spans="1:20" ht="19" x14ac:dyDescent="0.25">
      <c r="A241">
        <v>1</v>
      </c>
      <c r="C241">
        <v>11</v>
      </c>
      <c r="D241">
        <f t="shared" si="41"/>
        <v>0.56011727272727274</v>
      </c>
      <c r="E241" s="55">
        <v>4.8387099999999998</v>
      </c>
      <c r="F241" s="34">
        <v>4.9727681700000002</v>
      </c>
      <c r="G241" s="34">
        <v>4.9771366700000002</v>
      </c>
      <c r="H241" s="34">
        <v>5.0039065160188096</v>
      </c>
      <c r="J241">
        <f t="shared" si="42"/>
        <v>0.13405817000000031</v>
      </c>
      <c r="K241">
        <f t="shared" si="42"/>
        <v>0.13842667000000031</v>
      </c>
      <c r="L241">
        <f t="shared" si="42"/>
        <v>0.1651965160188098</v>
      </c>
      <c r="N241" s="51">
        <f t="shared" si="40"/>
        <v>2.7705353286309846E-2</v>
      </c>
      <c r="O241" s="51">
        <f t="shared" si="40"/>
        <v>2.8608176559454961E-2</v>
      </c>
      <c r="P241" s="51">
        <f t="shared" si="40"/>
        <v>3.4140611034513289E-2</v>
      </c>
      <c r="R241" s="57">
        <f t="shared" si="43"/>
        <v>2.7705353286309846E-2</v>
      </c>
      <c r="S241" s="57">
        <f t="shared" si="44"/>
        <v>2.8608176559454961E-2</v>
      </c>
      <c r="T241" s="57">
        <f t="shared" si="45"/>
        <v>3.4140611034513289E-2</v>
      </c>
    </row>
    <row r="242" spans="1:20" ht="19" x14ac:dyDescent="0.25">
      <c r="A242">
        <v>1.5</v>
      </c>
      <c r="C242">
        <v>11</v>
      </c>
      <c r="D242">
        <f t="shared" si="41"/>
        <v>0.56168831168831168</v>
      </c>
      <c r="E242">
        <v>3.214285714285714</v>
      </c>
      <c r="F242" s="34">
        <v>3.1326499399999999</v>
      </c>
      <c r="G242" s="34">
        <v>3.1533609199999999</v>
      </c>
      <c r="H242" s="34">
        <v>3.1398930320106202</v>
      </c>
      <c r="J242">
        <f t="shared" si="42"/>
        <v>8.1635774285714113E-2</v>
      </c>
      <c r="K242">
        <f t="shared" si="42"/>
        <v>6.0924794285714068E-2</v>
      </c>
      <c r="L242">
        <f t="shared" si="42"/>
        <v>7.4392682275093769E-2</v>
      </c>
      <c r="N242" s="51">
        <f t="shared" si="40"/>
        <v>-2.5397796444444395E-2</v>
      </c>
      <c r="O242" s="51">
        <f t="shared" si="40"/>
        <v>-1.8954380444444377E-2</v>
      </c>
      <c r="P242" s="51">
        <f t="shared" si="40"/>
        <v>-2.3144390041140286E-2</v>
      </c>
      <c r="R242" s="57">
        <f t="shared" si="43"/>
        <v>2.5397796444444395E-2</v>
      </c>
      <c r="S242" s="57">
        <f t="shared" si="44"/>
        <v>1.8954380444444377E-2</v>
      </c>
      <c r="T242" s="57">
        <f t="shared" si="45"/>
        <v>2.3144390041140286E-2</v>
      </c>
    </row>
    <row r="243" spans="1:20" ht="19" x14ac:dyDescent="0.25">
      <c r="A243">
        <v>7.5</v>
      </c>
      <c r="C243">
        <v>110</v>
      </c>
      <c r="D243">
        <f t="shared" si="41"/>
        <v>0.5636363636363636</v>
      </c>
      <c r="E243">
        <v>6.4</v>
      </c>
      <c r="F243" s="34">
        <v>7.0490367899999997</v>
      </c>
      <c r="G243" s="34">
        <v>6.9827848899999996</v>
      </c>
      <c r="H243" s="34">
        <v>6.8881629374106002</v>
      </c>
      <c r="J243">
        <f t="shared" si="42"/>
        <v>0.64903678999999936</v>
      </c>
      <c r="K243">
        <f t="shared" si="42"/>
        <v>0.58278488999999922</v>
      </c>
      <c r="L243">
        <f t="shared" si="42"/>
        <v>0.4881629374105998</v>
      </c>
      <c r="N243" s="51">
        <f t="shared" si="40"/>
        <v>0.1014119984374999</v>
      </c>
      <c r="O243" s="51">
        <f t="shared" si="40"/>
        <v>9.1060139062499879E-2</v>
      </c>
      <c r="P243" s="51">
        <f t="shared" si="40"/>
        <v>7.6275458970406218E-2</v>
      </c>
      <c r="R243" s="57">
        <f t="shared" si="43"/>
        <v>0.1014119984374999</v>
      </c>
      <c r="S243" s="57">
        <f t="shared" si="44"/>
        <v>9.1060139062499879E-2</v>
      </c>
      <c r="T243" s="57">
        <f t="shared" si="45"/>
        <v>7.6275458970406218E-2</v>
      </c>
    </row>
    <row r="244" spans="1:20" ht="19" x14ac:dyDescent="0.25">
      <c r="A244">
        <v>1.5</v>
      </c>
      <c r="C244">
        <v>11</v>
      </c>
      <c r="D244">
        <f t="shared" si="41"/>
        <v>0.5636363636363636</v>
      </c>
      <c r="E244">
        <v>3.2</v>
      </c>
      <c r="F244" s="34">
        <v>3.0452606000000002</v>
      </c>
      <c r="G244" s="34">
        <v>3.0583882899999999</v>
      </c>
      <c r="H244" s="34">
        <v>3.0416250974516101</v>
      </c>
      <c r="J244">
        <f t="shared" si="42"/>
        <v>0.15473939999999997</v>
      </c>
      <c r="K244">
        <f t="shared" si="42"/>
        <v>0.14161171000000028</v>
      </c>
      <c r="L244">
        <f t="shared" si="42"/>
        <v>0.15837490254839004</v>
      </c>
      <c r="N244" s="51">
        <f t="shared" si="40"/>
        <v>-4.8356062499999991E-2</v>
      </c>
      <c r="O244" s="51">
        <f t="shared" si="40"/>
        <v>-4.4253659375000087E-2</v>
      </c>
      <c r="P244" s="51">
        <f t="shared" si="40"/>
        <v>-4.9492157046371887E-2</v>
      </c>
      <c r="R244" s="57">
        <f t="shared" si="43"/>
        <v>4.8356062499999991E-2</v>
      </c>
      <c r="S244" s="57">
        <f t="shared" si="44"/>
        <v>4.4253659375000087E-2</v>
      </c>
      <c r="T244" s="57">
        <f t="shared" si="45"/>
        <v>4.9492157046371887E-2</v>
      </c>
    </row>
    <row r="245" spans="1:20" ht="19" x14ac:dyDescent="0.25">
      <c r="A245">
        <v>2</v>
      </c>
      <c r="C245">
        <v>11</v>
      </c>
      <c r="D245">
        <f t="shared" si="41"/>
        <v>0.5636363636363636</v>
      </c>
      <c r="E245">
        <v>2.4</v>
      </c>
      <c r="F245" s="34">
        <v>2.2726326700000001</v>
      </c>
      <c r="G245" s="34">
        <v>2.2625227200000002</v>
      </c>
      <c r="H245" s="34">
        <v>2.24936071649973</v>
      </c>
      <c r="J245">
        <f t="shared" si="42"/>
        <v>0.12736732999999978</v>
      </c>
      <c r="K245">
        <f t="shared" si="42"/>
        <v>0.1374772799999997</v>
      </c>
      <c r="L245">
        <f t="shared" si="42"/>
        <v>0.15063928350026989</v>
      </c>
      <c r="N245" s="51">
        <f t="shared" ref="N245:P308" si="46">(F245-$E245)/$E245</f>
        <v>-5.3069720833333243E-2</v>
      </c>
      <c r="O245" s="51">
        <f t="shared" si="46"/>
        <v>-5.728219999999988E-2</v>
      </c>
      <c r="P245" s="51">
        <f t="shared" si="46"/>
        <v>-6.2766368125112465E-2</v>
      </c>
      <c r="R245" s="57">
        <f t="shared" si="43"/>
        <v>5.3069720833333243E-2</v>
      </c>
      <c r="S245" s="57">
        <f t="shared" si="44"/>
        <v>5.728219999999988E-2</v>
      </c>
      <c r="T245" s="57">
        <f t="shared" si="45"/>
        <v>6.2766368125112465E-2</v>
      </c>
    </row>
    <row r="246" spans="1:20" ht="19" x14ac:dyDescent="0.25">
      <c r="A246">
        <v>1.25</v>
      </c>
      <c r="C246">
        <v>11</v>
      </c>
      <c r="D246">
        <f t="shared" si="41"/>
        <v>0.56479690522243708</v>
      </c>
      <c r="E246">
        <v>3.8297872340425534</v>
      </c>
      <c r="F246" s="34">
        <v>3.6372518500000002</v>
      </c>
      <c r="G246" s="34">
        <v>3.6616863400000002</v>
      </c>
      <c r="H246" s="34">
        <v>3.6450510283717898</v>
      </c>
      <c r="J246">
        <f t="shared" si="42"/>
        <v>0.19253538404255321</v>
      </c>
      <c r="K246">
        <f t="shared" si="42"/>
        <v>0.16810089404255324</v>
      </c>
      <c r="L246">
        <f t="shared" si="42"/>
        <v>0.18473620567076354</v>
      </c>
      <c r="N246" s="51">
        <f t="shared" si="46"/>
        <v>-5.027312805555556E-2</v>
      </c>
      <c r="O246" s="51">
        <f t="shared" si="46"/>
        <v>-4.3893011222222229E-2</v>
      </c>
      <c r="P246" s="51">
        <f t="shared" si="46"/>
        <v>-4.8236675925143808E-2</v>
      </c>
      <c r="R246" s="57">
        <f t="shared" si="43"/>
        <v>5.027312805555556E-2</v>
      </c>
      <c r="S246" s="57">
        <f t="shared" si="44"/>
        <v>4.3893011222222229E-2</v>
      </c>
      <c r="T246" s="57">
        <f t="shared" si="45"/>
        <v>4.8236675925143808E-2</v>
      </c>
    </row>
    <row r="247" spans="1:20" ht="16" customHeight="1" x14ac:dyDescent="0.25">
      <c r="A247">
        <v>2</v>
      </c>
      <c r="C247">
        <v>50</v>
      </c>
      <c r="D247">
        <f t="shared" si="41"/>
        <v>0.56502037101291003</v>
      </c>
      <c r="E247">
        <v>10.87449072467725</v>
      </c>
      <c r="F247" s="34">
        <v>10.86981434</v>
      </c>
      <c r="G247" s="34">
        <v>10.90481885</v>
      </c>
      <c r="H247" s="34">
        <v>10.891997662224499</v>
      </c>
      <c r="J247">
        <f t="shared" si="42"/>
        <v>4.6763846772499562E-3</v>
      </c>
      <c r="K247">
        <f t="shared" si="42"/>
        <v>3.032812532275031E-2</v>
      </c>
      <c r="L247">
        <f t="shared" si="42"/>
        <v>1.7506937547249635E-2</v>
      </c>
      <c r="R247" s="57">
        <f t="shared" si="43"/>
        <v>0</v>
      </c>
      <c r="S247" s="57">
        <f t="shared" si="44"/>
        <v>0</v>
      </c>
      <c r="T247" s="57">
        <f t="shared" si="45"/>
        <v>0</v>
      </c>
    </row>
    <row r="248" spans="1:20" ht="19" x14ac:dyDescent="0.25">
      <c r="A248">
        <v>2</v>
      </c>
      <c r="C248">
        <v>11</v>
      </c>
      <c r="D248">
        <f t="shared" si="41"/>
        <v>0.5685670261941449</v>
      </c>
      <c r="E248">
        <v>2.3728813559322033</v>
      </c>
      <c r="F248" s="34">
        <v>2.3401910400000001</v>
      </c>
      <c r="G248" s="34">
        <v>2.3391308099999999</v>
      </c>
      <c r="H248" s="34">
        <v>2.32655894971177</v>
      </c>
      <c r="J248">
        <f t="shared" si="42"/>
        <v>3.2690315932203173E-2</v>
      </c>
      <c r="K248">
        <f t="shared" si="42"/>
        <v>3.3750545932203391E-2</v>
      </c>
      <c r="L248">
        <f t="shared" si="42"/>
        <v>4.6322406220433265E-2</v>
      </c>
      <c r="N248" s="51">
        <f t="shared" si="46"/>
        <v>-1.3776633142857053E-2</v>
      </c>
      <c r="O248" s="51">
        <f t="shared" si="46"/>
        <v>-1.4223444357142859E-2</v>
      </c>
      <c r="P248" s="51">
        <f t="shared" si="46"/>
        <v>-1.9521585478611162E-2</v>
      </c>
      <c r="R248" s="57">
        <f t="shared" si="43"/>
        <v>1.3776633142857053E-2</v>
      </c>
      <c r="S248" s="57">
        <f t="shared" si="44"/>
        <v>1.4223444357142859E-2</v>
      </c>
      <c r="T248" s="57">
        <f t="shared" si="45"/>
        <v>1.9521585478611162E-2</v>
      </c>
    </row>
    <row r="249" spans="1:20" ht="19" x14ac:dyDescent="0.25">
      <c r="A249">
        <v>10</v>
      </c>
      <c r="C249">
        <v>50</v>
      </c>
      <c r="D249">
        <f t="shared" si="41"/>
        <v>0.56999999999999995</v>
      </c>
      <c r="E249">
        <v>2.15</v>
      </c>
      <c r="F249" s="34">
        <v>2.1022482600000001</v>
      </c>
      <c r="G249" s="34">
        <v>2.13034715</v>
      </c>
      <c r="H249" s="34">
        <v>2.0986313968169998</v>
      </c>
      <c r="J249">
        <f t="shared" si="42"/>
        <v>4.775173999999982E-2</v>
      </c>
      <c r="K249">
        <f t="shared" si="42"/>
        <v>1.9652849999999944E-2</v>
      </c>
      <c r="L249">
        <f t="shared" si="42"/>
        <v>5.1368603183000072E-2</v>
      </c>
      <c r="N249" s="51">
        <f t="shared" si="46"/>
        <v>-2.2210111627906894E-2</v>
      </c>
      <c r="O249" s="51">
        <f t="shared" si="46"/>
        <v>-9.1408604651162535E-3</v>
      </c>
      <c r="P249" s="51">
        <f t="shared" si="46"/>
        <v>-2.3892373573488408E-2</v>
      </c>
      <c r="R249" s="57">
        <f t="shared" si="43"/>
        <v>2.2210111627906894E-2</v>
      </c>
      <c r="S249" s="57">
        <f t="shared" si="44"/>
        <v>9.1408604651162535E-3</v>
      </c>
      <c r="T249" s="57">
        <f t="shared" si="45"/>
        <v>2.3892373573488408E-2</v>
      </c>
    </row>
    <row r="250" spans="1:20" ht="19" x14ac:dyDescent="0.25">
      <c r="A250">
        <v>10</v>
      </c>
      <c r="C250">
        <v>50</v>
      </c>
      <c r="D250">
        <f t="shared" si="41"/>
        <v>0.56999999999999995</v>
      </c>
      <c r="E250">
        <v>2.15</v>
      </c>
      <c r="F250" s="34">
        <v>2.34359764</v>
      </c>
      <c r="G250" s="34">
        <v>2.3549152900000001</v>
      </c>
      <c r="H250" s="34">
        <v>2.3274973410655799</v>
      </c>
      <c r="J250">
        <f t="shared" si="42"/>
        <v>0.19359764000000013</v>
      </c>
      <c r="K250">
        <f t="shared" si="42"/>
        <v>0.20491529000000019</v>
      </c>
      <c r="L250">
        <f t="shared" si="42"/>
        <v>0.17749734106558002</v>
      </c>
      <c r="N250" s="51">
        <f t="shared" si="46"/>
        <v>9.0045413953488432E-2</v>
      </c>
      <c r="O250" s="51">
        <f t="shared" si="46"/>
        <v>9.5309437209302419E-2</v>
      </c>
      <c r="P250" s="51">
        <f t="shared" si="46"/>
        <v>8.2556902821200012E-2</v>
      </c>
      <c r="R250" s="57">
        <f t="shared" si="43"/>
        <v>9.0045413953488432E-2</v>
      </c>
      <c r="S250" s="57">
        <f t="shared" si="44"/>
        <v>9.5309437209302419E-2</v>
      </c>
      <c r="T250" s="57">
        <f t="shared" si="45"/>
        <v>8.2556902821200012E-2</v>
      </c>
    </row>
    <row r="251" spans="1:20" ht="19" x14ac:dyDescent="0.25">
      <c r="A251">
        <v>2</v>
      </c>
      <c r="C251">
        <v>200</v>
      </c>
      <c r="D251">
        <f t="shared" si="41"/>
        <v>0.56999999999999995</v>
      </c>
      <c r="E251">
        <v>43</v>
      </c>
      <c r="F251" s="34">
        <v>42.655737139999999</v>
      </c>
      <c r="G251" s="34">
        <v>42.972980190000001</v>
      </c>
      <c r="H251" s="34">
        <v>42.983676273295799</v>
      </c>
      <c r="J251">
        <f t="shared" si="42"/>
        <v>0.34426286000000061</v>
      </c>
      <c r="K251">
        <f t="shared" si="42"/>
        <v>2.7019809999998756E-2</v>
      </c>
      <c r="L251">
        <f t="shared" si="42"/>
        <v>1.6323726704200681E-2</v>
      </c>
      <c r="N251" s="51">
        <f t="shared" si="46"/>
        <v>-8.0061130232558283E-3</v>
      </c>
      <c r="O251" s="51">
        <f t="shared" si="46"/>
        <v>-6.2836767441857568E-4</v>
      </c>
      <c r="P251" s="51">
        <f t="shared" si="46"/>
        <v>-3.7962155126048096E-4</v>
      </c>
      <c r="R251" s="57">
        <f t="shared" si="43"/>
        <v>8.0061130232558283E-3</v>
      </c>
      <c r="S251" s="57">
        <f t="shared" si="44"/>
        <v>6.2836767441857568E-4</v>
      </c>
      <c r="T251" s="57">
        <f t="shared" si="45"/>
        <v>3.7962155126048096E-4</v>
      </c>
    </row>
    <row r="252" spans="1:20" ht="19" x14ac:dyDescent="0.25">
      <c r="A252">
        <v>2</v>
      </c>
      <c r="C252">
        <v>200</v>
      </c>
      <c r="D252">
        <f t="shared" si="41"/>
        <v>0.56999999999999995</v>
      </c>
      <c r="E252">
        <v>43</v>
      </c>
      <c r="F252" s="34">
        <v>43.219969579999997</v>
      </c>
      <c r="G252" s="34">
        <v>43.633614139999999</v>
      </c>
      <c r="H252" s="34">
        <v>43.737230772883201</v>
      </c>
      <c r="J252">
        <f t="shared" si="42"/>
        <v>0.21996957999999722</v>
      </c>
      <c r="K252">
        <f t="shared" si="42"/>
        <v>0.63361413999999883</v>
      </c>
      <c r="L252">
        <f t="shared" si="42"/>
        <v>0.73723077288320127</v>
      </c>
      <c r="N252" s="51">
        <f t="shared" si="46"/>
        <v>5.1155716279069124E-3</v>
      </c>
      <c r="O252" s="51">
        <f t="shared" si="46"/>
        <v>1.4735212558139508E-2</v>
      </c>
      <c r="P252" s="51">
        <f t="shared" si="46"/>
        <v>1.7144901694958168E-2</v>
      </c>
      <c r="R252" s="57">
        <f t="shared" si="43"/>
        <v>5.1155716279069124E-3</v>
      </c>
      <c r="S252" s="57">
        <f t="shared" si="44"/>
        <v>1.4735212558139508E-2</v>
      </c>
      <c r="T252" s="57">
        <f t="shared" si="45"/>
        <v>1.7144901694958168E-2</v>
      </c>
    </row>
    <row r="253" spans="1:20" ht="19" x14ac:dyDescent="0.25">
      <c r="A253">
        <v>2</v>
      </c>
      <c r="C253">
        <v>200</v>
      </c>
      <c r="D253">
        <f t="shared" si="41"/>
        <v>0.56999999999999995</v>
      </c>
      <c r="E253">
        <v>43</v>
      </c>
      <c r="F253" s="34">
        <v>43.653037830000002</v>
      </c>
      <c r="G253" s="34">
        <v>44.142574959999997</v>
      </c>
      <c r="H253" s="34">
        <v>44.3325502259218</v>
      </c>
      <c r="J253">
        <f t="shared" si="42"/>
        <v>0.65303783000000237</v>
      </c>
      <c r="K253">
        <f t="shared" si="42"/>
        <v>1.1425749599999975</v>
      </c>
      <c r="L253">
        <f t="shared" si="42"/>
        <v>1.3325502259217998</v>
      </c>
      <c r="N253" s="51">
        <f t="shared" si="46"/>
        <v>1.5186926279069823E-2</v>
      </c>
      <c r="O253" s="51">
        <f t="shared" si="46"/>
        <v>2.6571510697674359E-2</v>
      </c>
      <c r="P253" s="51">
        <f t="shared" si="46"/>
        <v>3.0989540137716275E-2</v>
      </c>
      <c r="R253" s="57">
        <f t="shared" si="43"/>
        <v>1.5186926279069823E-2</v>
      </c>
      <c r="S253" s="57">
        <f t="shared" si="44"/>
        <v>2.6571510697674359E-2</v>
      </c>
      <c r="T253" s="57">
        <f t="shared" si="45"/>
        <v>3.0989540137716275E-2</v>
      </c>
    </row>
    <row r="254" spans="1:20" ht="19" x14ac:dyDescent="0.25">
      <c r="A254">
        <v>1.75</v>
      </c>
      <c r="C254">
        <v>11</v>
      </c>
      <c r="D254">
        <f t="shared" si="41"/>
        <v>0.57002457002456997</v>
      </c>
      <c r="E254">
        <v>2.7027027027027026</v>
      </c>
      <c r="F254" s="34">
        <v>2.4942440499999998</v>
      </c>
      <c r="G254" s="34">
        <v>2.47497539</v>
      </c>
      <c r="H254" s="34">
        <v>2.4609570968391301</v>
      </c>
      <c r="J254">
        <f t="shared" si="42"/>
        <v>0.20845865270270281</v>
      </c>
      <c r="K254">
        <f t="shared" si="42"/>
        <v>0.22772731270270263</v>
      </c>
      <c r="L254">
        <f t="shared" si="42"/>
        <v>0.24174560586357252</v>
      </c>
      <c r="N254" s="51">
        <f t="shared" si="46"/>
        <v>-7.7129701500000036E-2</v>
      </c>
      <c r="O254" s="51">
        <f t="shared" si="46"/>
        <v>-8.4259105699999975E-2</v>
      </c>
      <c r="P254" s="51">
        <f t="shared" si="46"/>
        <v>-8.9445874169521836E-2</v>
      </c>
      <c r="R254" s="57">
        <f t="shared" si="43"/>
        <v>7.7129701500000036E-2</v>
      </c>
      <c r="S254" s="57">
        <f t="shared" si="44"/>
        <v>8.4259105699999975E-2</v>
      </c>
      <c r="T254" s="57">
        <f t="shared" si="45"/>
        <v>8.9445874169521836E-2</v>
      </c>
    </row>
    <row r="255" spans="1:20" ht="19" x14ac:dyDescent="0.25">
      <c r="A255">
        <v>1</v>
      </c>
      <c r="C255">
        <v>11</v>
      </c>
      <c r="D255">
        <f t="shared" si="41"/>
        <v>0.57024790909090906</v>
      </c>
      <c r="E255" s="55">
        <v>4.7272730000000003</v>
      </c>
      <c r="F255" s="34">
        <v>4.7512902400000003</v>
      </c>
      <c r="G255" s="34">
        <v>4.7618170099999997</v>
      </c>
      <c r="H255" s="34">
        <v>4.7698917310642797</v>
      </c>
      <c r="J255">
        <f t="shared" si="42"/>
        <v>2.4017240000000051E-2</v>
      </c>
      <c r="K255">
        <f t="shared" si="42"/>
        <v>3.4544009999999403E-2</v>
      </c>
      <c r="L255">
        <f t="shared" si="42"/>
        <v>4.261873106427938E-2</v>
      </c>
      <c r="N255" s="51">
        <f t="shared" si="46"/>
        <v>5.08056970689022E-3</v>
      </c>
      <c r="O255" s="51">
        <f t="shared" si="46"/>
        <v>7.3073863091891247E-3</v>
      </c>
      <c r="P255" s="51">
        <f t="shared" si="46"/>
        <v>9.0155002819340829E-3</v>
      </c>
      <c r="R255" s="57">
        <f t="shared" si="43"/>
        <v>5.08056970689022E-3</v>
      </c>
      <c r="S255" s="57">
        <f t="shared" si="44"/>
        <v>7.3073863091891247E-3</v>
      </c>
      <c r="T255" s="57">
        <f t="shared" si="45"/>
        <v>9.0155002819340829E-3</v>
      </c>
    </row>
    <row r="256" spans="1:20" ht="16" customHeight="1" x14ac:dyDescent="0.25">
      <c r="A256">
        <v>2</v>
      </c>
      <c r="C256">
        <v>200</v>
      </c>
      <c r="D256">
        <f t="shared" si="41"/>
        <v>0.57499999999999996</v>
      </c>
      <c r="E256">
        <v>42.5</v>
      </c>
      <c r="F256" s="34">
        <v>40.791868729999997</v>
      </c>
      <c r="G256" s="34">
        <v>40.810369819999998</v>
      </c>
      <c r="H256" s="34">
        <v>40.635667716337402</v>
      </c>
      <c r="J256">
        <f t="shared" si="42"/>
        <v>1.7081312700000026</v>
      </c>
      <c r="K256">
        <f t="shared" si="42"/>
        <v>1.6896301800000018</v>
      </c>
      <c r="L256">
        <f t="shared" si="42"/>
        <v>1.8643322836625984</v>
      </c>
      <c r="R256" s="57">
        <f t="shared" si="43"/>
        <v>0</v>
      </c>
      <c r="S256" s="57">
        <f t="shared" si="44"/>
        <v>0</v>
      </c>
      <c r="T256" s="57">
        <f t="shared" si="45"/>
        <v>0</v>
      </c>
    </row>
    <row r="257" spans="1:20" ht="19" x14ac:dyDescent="0.25">
      <c r="A257">
        <v>2</v>
      </c>
      <c r="C257">
        <v>200</v>
      </c>
      <c r="D257">
        <f t="shared" si="41"/>
        <v>0.57499999999999996</v>
      </c>
      <c r="E257">
        <v>42.5</v>
      </c>
      <c r="F257" s="34">
        <v>41.890117240000002</v>
      </c>
      <c r="G257" s="34">
        <v>42.081002849999997</v>
      </c>
      <c r="H257" s="34">
        <v>41.995564432694401</v>
      </c>
      <c r="J257">
        <f t="shared" si="42"/>
        <v>0.60988275999999786</v>
      </c>
      <c r="K257">
        <f t="shared" si="42"/>
        <v>0.4189971500000027</v>
      </c>
      <c r="L257">
        <f t="shared" si="42"/>
        <v>0.50443556730559891</v>
      </c>
      <c r="N257" s="51">
        <f t="shared" si="46"/>
        <v>-1.4350182588235243E-2</v>
      </c>
      <c r="O257" s="51">
        <f t="shared" si="46"/>
        <v>-9.858756470588299E-3</v>
      </c>
      <c r="P257" s="51">
        <f t="shared" si="46"/>
        <v>-1.1869072171896445E-2</v>
      </c>
      <c r="R257" s="57">
        <f t="shared" si="43"/>
        <v>1.4350182588235243E-2</v>
      </c>
      <c r="S257" s="57">
        <f t="shared" si="44"/>
        <v>9.858756470588299E-3</v>
      </c>
      <c r="T257" s="57">
        <f t="shared" si="45"/>
        <v>1.1869072171896445E-2</v>
      </c>
    </row>
    <row r="258" spans="1:20" ht="19" x14ac:dyDescent="0.25">
      <c r="A258">
        <v>1</v>
      </c>
      <c r="C258">
        <v>11</v>
      </c>
      <c r="D258">
        <f t="shared" si="41"/>
        <v>0.57575754545454538</v>
      </c>
      <c r="E258" s="55">
        <v>4.6666670000000003</v>
      </c>
      <c r="F258" s="34">
        <v>4.8674256900000001</v>
      </c>
      <c r="G258" s="34">
        <v>4.87479496</v>
      </c>
      <c r="H258" s="34">
        <v>4.8918828887893797</v>
      </c>
      <c r="J258">
        <f t="shared" si="42"/>
        <v>0.2007586899999998</v>
      </c>
      <c r="K258">
        <f t="shared" si="42"/>
        <v>0.20812795999999967</v>
      </c>
      <c r="L258">
        <f t="shared" si="42"/>
        <v>0.22521588878937937</v>
      </c>
      <c r="N258" s="51">
        <f t="shared" si="46"/>
        <v>4.3019716212877368E-2</v>
      </c>
      <c r="O258" s="51">
        <f t="shared" si="46"/>
        <v>4.4598845385796684E-2</v>
      </c>
      <c r="P258" s="51">
        <f t="shared" si="46"/>
        <v>4.8260544150542421E-2</v>
      </c>
      <c r="R258" s="57">
        <f t="shared" si="43"/>
        <v>4.3019716212877368E-2</v>
      </c>
      <c r="S258" s="57">
        <f t="shared" si="44"/>
        <v>4.4598845385796684E-2</v>
      </c>
      <c r="T258" s="57">
        <f t="shared" si="45"/>
        <v>4.8260544150542421E-2</v>
      </c>
    </row>
    <row r="259" spans="1:20" ht="19" x14ac:dyDescent="0.25">
      <c r="A259">
        <v>1.5</v>
      </c>
      <c r="C259">
        <v>11</v>
      </c>
      <c r="D259">
        <f t="shared" ref="D259:D322" si="47">(C259-A259*E259)/C259</f>
        <v>0.57575757575757569</v>
      </c>
      <c r="E259">
        <v>3.1111111111111112</v>
      </c>
      <c r="F259" s="34">
        <v>2.9398190899999999</v>
      </c>
      <c r="G259" s="34">
        <v>2.9443732599999999</v>
      </c>
      <c r="H259" s="34">
        <v>2.92598740281578</v>
      </c>
      <c r="J259">
        <f t="shared" si="42"/>
        <v>0.1712920211111113</v>
      </c>
      <c r="K259">
        <f t="shared" si="42"/>
        <v>0.16673785111111128</v>
      </c>
      <c r="L259">
        <f t="shared" si="42"/>
        <v>0.1851237082953312</v>
      </c>
      <c r="N259" s="51">
        <f t="shared" si="46"/>
        <v>-5.5058149642857206E-2</v>
      </c>
      <c r="O259" s="51">
        <f t="shared" si="46"/>
        <v>-5.3594309285714341E-2</v>
      </c>
      <c r="P259" s="51">
        <f t="shared" si="46"/>
        <v>-5.9504049094927888E-2</v>
      </c>
      <c r="R259" s="57">
        <f t="shared" si="43"/>
        <v>5.5058149642857206E-2</v>
      </c>
      <c r="S259" s="57">
        <f t="shared" si="44"/>
        <v>5.3594309285714341E-2</v>
      </c>
      <c r="T259" s="57">
        <f t="shared" si="45"/>
        <v>5.9504049094927888E-2</v>
      </c>
    </row>
    <row r="260" spans="1:20" ht="19" x14ac:dyDescent="0.25">
      <c r="A260">
        <v>1.75</v>
      </c>
      <c r="C260">
        <v>11</v>
      </c>
      <c r="D260">
        <f t="shared" si="47"/>
        <v>0.5757575757575758</v>
      </c>
      <c r="E260">
        <v>2.6666666666666665</v>
      </c>
      <c r="F260" s="34">
        <v>2.61306533</v>
      </c>
      <c r="G260" s="34">
        <v>2.6051059300000001</v>
      </c>
      <c r="H260" s="34">
        <v>2.5884852423189102</v>
      </c>
      <c r="J260">
        <f t="shared" ref="J260:L323" si="48">ABS(F260-$E260)</f>
        <v>5.3601336666666555E-2</v>
      </c>
      <c r="K260">
        <f t="shared" si="48"/>
        <v>6.1560736666666394E-2</v>
      </c>
      <c r="L260">
        <f t="shared" si="48"/>
        <v>7.8181424347756323E-2</v>
      </c>
      <c r="N260" s="51">
        <f t="shared" si="46"/>
        <v>-2.0100501249999958E-2</v>
      </c>
      <c r="O260" s="51">
        <f t="shared" si="46"/>
        <v>-2.3085276249999898E-2</v>
      </c>
      <c r="P260" s="51">
        <f t="shared" si="46"/>
        <v>-2.9318034130408621E-2</v>
      </c>
      <c r="R260" s="57">
        <f t="shared" si="43"/>
        <v>2.0100501249999958E-2</v>
      </c>
      <c r="S260" s="57">
        <f t="shared" si="44"/>
        <v>2.3085276249999898E-2</v>
      </c>
      <c r="T260" s="57">
        <f t="shared" si="45"/>
        <v>2.9318034130408621E-2</v>
      </c>
    </row>
    <row r="261" spans="1:20" ht="19" x14ac:dyDescent="0.25">
      <c r="A261">
        <v>0.05</v>
      </c>
      <c r="C261">
        <v>20</v>
      </c>
      <c r="D261">
        <f t="shared" si="47"/>
        <v>0.57999999999999996</v>
      </c>
      <c r="E261">
        <v>168</v>
      </c>
      <c r="F261" s="34">
        <v>167.50482067999999</v>
      </c>
      <c r="G261" s="34">
        <v>166.54324163000001</v>
      </c>
      <c r="H261" s="34">
        <v>167.486710000877</v>
      </c>
      <c r="J261">
        <f t="shared" si="48"/>
        <v>0.49517932000000542</v>
      </c>
      <c r="K261">
        <f t="shared" si="48"/>
        <v>1.4567583699999886</v>
      </c>
      <c r="L261">
        <f t="shared" si="48"/>
        <v>0.51328999912300333</v>
      </c>
      <c r="N261" s="51">
        <f t="shared" si="46"/>
        <v>-2.9474959523809845E-3</v>
      </c>
      <c r="O261" s="51">
        <f t="shared" si="46"/>
        <v>-8.6711807738094563E-3</v>
      </c>
      <c r="P261" s="51">
        <f t="shared" si="46"/>
        <v>-3.0552976138274006E-3</v>
      </c>
      <c r="R261" s="57">
        <f t="shared" ref="R261:R324" si="49">ABS(N261)</f>
        <v>2.9474959523809845E-3</v>
      </c>
      <c r="S261" s="57">
        <f t="shared" si="44"/>
        <v>8.6711807738094563E-3</v>
      </c>
      <c r="T261" s="57">
        <f t="shared" si="45"/>
        <v>3.0552976138274006E-3</v>
      </c>
    </row>
    <row r="262" spans="1:20" ht="19" x14ac:dyDescent="0.25">
      <c r="A262">
        <v>0.05</v>
      </c>
      <c r="C262">
        <v>40</v>
      </c>
      <c r="D262">
        <f t="shared" si="47"/>
        <v>0.57999999999999996</v>
      </c>
      <c r="E262">
        <v>336</v>
      </c>
      <c r="F262" s="34">
        <v>347.38094818000002</v>
      </c>
      <c r="G262" s="34">
        <v>351.40339105999999</v>
      </c>
      <c r="H262" s="34">
        <v>348.81190249854001</v>
      </c>
      <c r="J262">
        <f t="shared" si="48"/>
        <v>11.380948180000019</v>
      </c>
      <c r="K262">
        <f t="shared" si="48"/>
        <v>15.40339105999999</v>
      </c>
      <c r="L262">
        <f t="shared" si="48"/>
        <v>12.811902498540007</v>
      </c>
      <c r="N262" s="51">
        <f t="shared" si="46"/>
        <v>3.3871869583333387E-2</v>
      </c>
      <c r="O262" s="51">
        <f t="shared" si="46"/>
        <v>4.5843425773809496E-2</v>
      </c>
      <c r="P262" s="51">
        <f t="shared" si="46"/>
        <v>3.8130662198035736E-2</v>
      </c>
      <c r="R262" s="57">
        <f t="shared" si="49"/>
        <v>3.3871869583333387E-2</v>
      </c>
      <c r="S262" s="57">
        <f t="shared" ref="S262:S325" si="50">ABS(O262)</f>
        <v>4.5843425773809496E-2</v>
      </c>
      <c r="T262" s="57">
        <f t="shared" ref="T262:T325" si="51">ABS(P262)</f>
        <v>3.8130662198035736E-2</v>
      </c>
    </row>
    <row r="263" spans="1:20" ht="19" x14ac:dyDescent="0.25">
      <c r="A263">
        <v>0.1</v>
      </c>
      <c r="C263">
        <v>50</v>
      </c>
      <c r="D263">
        <f t="shared" si="47"/>
        <v>0.57999999999999996</v>
      </c>
      <c r="E263">
        <v>210.00000000000003</v>
      </c>
      <c r="F263" s="34">
        <v>199.41899530000001</v>
      </c>
      <c r="G263" s="34">
        <v>199.42582522999999</v>
      </c>
      <c r="H263" s="34">
        <v>199.87427537668</v>
      </c>
      <c r="J263">
        <f t="shared" si="48"/>
        <v>10.581004700000022</v>
      </c>
      <c r="K263">
        <f t="shared" si="48"/>
        <v>10.574174770000042</v>
      </c>
      <c r="L263">
        <f t="shared" si="48"/>
        <v>10.125724623320025</v>
      </c>
      <c r="N263" s="51">
        <f t="shared" si="46"/>
        <v>-5.0385736666666764E-2</v>
      </c>
      <c r="O263" s="51">
        <f t="shared" si="46"/>
        <v>-5.0353213190476385E-2</v>
      </c>
      <c r="P263" s="51">
        <f t="shared" si="46"/>
        <v>-4.8217736301523921E-2</v>
      </c>
      <c r="R263" s="57">
        <f t="shared" si="49"/>
        <v>5.0385736666666764E-2</v>
      </c>
      <c r="S263" s="57">
        <f t="shared" si="50"/>
        <v>5.0353213190476385E-2</v>
      </c>
      <c r="T263" s="57">
        <f t="shared" si="51"/>
        <v>4.8217736301523921E-2</v>
      </c>
    </row>
    <row r="264" spans="1:20" ht="19" x14ac:dyDescent="0.25">
      <c r="A264">
        <v>1</v>
      </c>
      <c r="C264">
        <v>11</v>
      </c>
      <c r="D264">
        <f t="shared" si="47"/>
        <v>0.58041954545454544</v>
      </c>
      <c r="E264" s="55">
        <v>4.6153849999999998</v>
      </c>
      <c r="F264" s="34">
        <v>4.6226135499999996</v>
      </c>
      <c r="G264" s="34">
        <v>4.6364538</v>
      </c>
      <c r="H264" s="34">
        <v>4.6363375644937301</v>
      </c>
      <c r="J264">
        <f t="shared" si="48"/>
        <v>7.2285499999997782E-3</v>
      </c>
      <c r="K264">
        <f t="shared" si="48"/>
        <v>2.106880000000011E-2</v>
      </c>
      <c r="L264">
        <f t="shared" si="48"/>
        <v>2.0952564493730286E-2</v>
      </c>
      <c r="N264" s="51">
        <f t="shared" si="46"/>
        <v>1.5661857028178101E-3</v>
      </c>
      <c r="O264" s="51">
        <f t="shared" si="46"/>
        <v>4.5649062862578331E-3</v>
      </c>
      <c r="P264" s="51">
        <f t="shared" si="46"/>
        <v>4.5397219286647346E-3</v>
      </c>
      <c r="R264" s="57">
        <f t="shared" si="49"/>
        <v>1.5661857028178101E-3</v>
      </c>
      <c r="S264" s="57">
        <f t="shared" si="50"/>
        <v>4.5649062862578331E-3</v>
      </c>
      <c r="T264" s="57">
        <f t="shared" si="51"/>
        <v>4.5397219286647346E-3</v>
      </c>
    </row>
    <row r="265" spans="1:20" ht="19" x14ac:dyDescent="0.25">
      <c r="A265">
        <v>1</v>
      </c>
      <c r="C265">
        <v>11</v>
      </c>
      <c r="D265">
        <f t="shared" si="47"/>
        <v>0.58333336363636368</v>
      </c>
      <c r="E265" s="55">
        <v>4.5833329999999997</v>
      </c>
      <c r="F265" s="34">
        <v>4.4792482400000004</v>
      </c>
      <c r="G265" s="34">
        <v>4.4965506399999997</v>
      </c>
      <c r="H265" s="34">
        <v>4.4892467016268398</v>
      </c>
      <c r="J265">
        <f t="shared" si="48"/>
        <v>0.10408475999999922</v>
      </c>
      <c r="K265">
        <f t="shared" si="48"/>
        <v>8.6782359999999947E-2</v>
      </c>
      <c r="L265">
        <f t="shared" si="48"/>
        <v>9.4086298373159849E-2</v>
      </c>
      <c r="R265" s="57">
        <f t="shared" si="49"/>
        <v>0</v>
      </c>
      <c r="S265" s="57">
        <f t="shared" si="50"/>
        <v>0</v>
      </c>
      <c r="T265" s="57">
        <f t="shared" si="51"/>
        <v>0</v>
      </c>
    </row>
    <row r="266" spans="1:20" ht="19" x14ac:dyDescent="0.25">
      <c r="A266">
        <v>0.1</v>
      </c>
      <c r="C266">
        <v>0.1</v>
      </c>
      <c r="D266">
        <f t="shared" si="47"/>
        <v>0.58343999999999996</v>
      </c>
      <c r="E266">
        <v>0.41656000000000004</v>
      </c>
      <c r="F266" s="34">
        <v>0.40436149999999998</v>
      </c>
      <c r="G266" s="34">
        <v>0.36779408000000002</v>
      </c>
      <c r="H266" s="34">
        <v>0.373172003629067</v>
      </c>
      <c r="J266">
        <f t="shared" si="48"/>
        <v>1.2198500000000057E-2</v>
      </c>
      <c r="K266">
        <f t="shared" si="48"/>
        <v>4.8765920000000018E-2</v>
      </c>
      <c r="L266">
        <f t="shared" si="48"/>
        <v>4.3387996370933046E-2</v>
      </c>
      <c r="N266" s="51">
        <f t="shared" si="46"/>
        <v>-2.9283896677549586E-2</v>
      </c>
      <c r="O266" s="51">
        <f t="shared" si="46"/>
        <v>-0.11706817745342811</v>
      </c>
      <c r="P266" s="51">
        <f t="shared" si="46"/>
        <v>-0.10415785570129883</v>
      </c>
      <c r="R266" s="57">
        <f t="shared" si="49"/>
        <v>2.9283896677549586E-2</v>
      </c>
      <c r="S266" s="57">
        <f t="shared" si="50"/>
        <v>0.11706817745342811</v>
      </c>
      <c r="T266" s="57">
        <f t="shared" si="51"/>
        <v>0.10415785570129883</v>
      </c>
    </row>
    <row r="267" spans="1:20" ht="19" x14ac:dyDescent="0.25">
      <c r="A267">
        <v>2</v>
      </c>
      <c r="C267">
        <v>150</v>
      </c>
      <c r="D267">
        <f t="shared" si="47"/>
        <v>0.58666666666666667</v>
      </c>
      <c r="E267">
        <v>31</v>
      </c>
      <c r="F267" s="34">
        <v>30.56094216</v>
      </c>
      <c r="G267" s="34">
        <v>30.390168580000001</v>
      </c>
      <c r="H267" s="34">
        <v>30.170333450404101</v>
      </c>
      <c r="J267">
        <f t="shared" si="48"/>
        <v>0.43905784000000025</v>
      </c>
      <c r="K267">
        <f t="shared" si="48"/>
        <v>0.60983141999999901</v>
      </c>
      <c r="L267">
        <f t="shared" si="48"/>
        <v>0.82966654959589903</v>
      </c>
      <c r="N267" s="51">
        <f t="shared" si="46"/>
        <v>-1.4163156129032265E-2</v>
      </c>
      <c r="O267" s="51">
        <f t="shared" si="46"/>
        <v>-1.9671981290322549E-2</v>
      </c>
      <c r="P267" s="51">
        <f t="shared" si="46"/>
        <v>-2.6763437083738677E-2</v>
      </c>
      <c r="R267" s="57">
        <f t="shared" si="49"/>
        <v>1.4163156129032265E-2</v>
      </c>
      <c r="S267" s="57">
        <f t="shared" si="50"/>
        <v>1.9671981290322549E-2</v>
      </c>
      <c r="T267" s="57">
        <f t="shared" si="51"/>
        <v>2.6763437083738677E-2</v>
      </c>
    </row>
    <row r="268" spans="1:20" ht="19" x14ac:dyDescent="0.25">
      <c r="A268">
        <v>1.25</v>
      </c>
      <c r="C268">
        <v>11</v>
      </c>
      <c r="D268">
        <f t="shared" si="47"/>
        <v>0.58677685950413228</v>
      </c>
      <c r="E268">
        <v>3.6363636363636362</v>
      </c>
      <c r="F268" s="34">
        <v>3.4827536700000001</v>
      </c>
      <c r="G268" s="34">
        <v>3.5053076000000001</v>
      </c>
      <c r="H268" s="34">
        <v>3.48602448970597</v>
      </c>
      <c r="J268">
        <f t="shared" si="48"/>
        <v>0.15360996636363611</v>
      </c>
      <c r="K268">
        <f t="shared" si="48"/>
        <v>0.13105603636363616</v>
      </c>
      <c r="L268">
        <f t="shared" si="48"/>
        <v>0.15033914665766623</v>
      </c>
      <c r="N268" s="51">
        <f t="shared" si="46"/>
        <v>-4.2242740749999931E-2</v>
      </c>
      <c r="O268" s="51">
        <f t="shared" si="46"/>
        <v>-3.6040409999999946E-2</v>
      </c>
      <c r="P268" s="51">
        <f t="shared" si="46"/>
        <v>-4.1343265330858213E-2</v>
      </c>
      <c r="R268" s="57">
        <f t="shared" si="49"/>
        <v>4.2242740749999931E-2</v>
      </c>
      <c r="S268" s="57">
        <f t="shared" si="50"/>
        <v>3.6040409999999946E-2</v>
      </c>
      <c r="T268" s="57">
        <f t="shared" si="51"/>
        <v>4.1343265330858213E-2</v>
      </c>
    </row>
    <row r="269" spans="1:20" ht="19" x14ac:dyDescent="0.25">
      <c r="A269">
        <v>40</v>
      </c>
      <c r="C269">
        <v>2</v>
      </c>
      <c r="D269">
        <f t="shared" si="47"/>
        <v>0.58793999999999991</v>
      </c>
      <c r="E269">
        <v>2.0603000000000003E-2</v>
      </c>
      <c r="F269" s="34">
        <v>2.0584310000000001E-2</v>
      </c>
      <c r="G269" s="34">
        <v>2.0437070000000002E-2</v>
      </c>
      <c r="H269" s="34">
        <v>1.9595932096925301E-2</v>
      </c>
      <c r="J269">
        <f t="shared" si="48"/>
        <v>1.8690000000001761E-5</v>
      </c>
      <c r="K269">
        <f t="shared" si="48"/>
        <v>1.6593000000000163E-4</v>
      </c>
      <c r="L269">
        <f t="shared" si="48"/>
        <v>1.0070679030747022E-3</v>
      </c>
      <c r="N269" s="51">
        <f t="shared" si="46"/>
        <v>-9.0714944425577626E-4</v>
      </c>
      <c r="O269" s="51">
        <f t="shared" si="46"/>
        <v>-8.0536815026938605E-3</v>
      </c>
      <c r="P269" s="51">
        <f t="shared" si="46"/>
        <v>-4.8879673012410911E-2</v>
      </c>
      <c r="R269" s="57">
        <f t="shared" si="49"/>
        <v>9.0714944425577626E-4</v>
      </c>
      <c r="S269" s="57">
        <f t="shared" si="50"/>
        <v>8.0536815026938605E-3</v>
      </c>
      <c r="T269" s="57">
        <f t="shared" si="51"/>
        <v>4.8879673012410911E-2</v>
      </c>
    </row>
    <row r="270" spans="1:20" ht="19" x14ac:dyDescent="0.25">
      <c r="A270">
        <v>7.5</v>
      </c>
      <c r="C270">
        <v>53</v>
      </c>
      <c r="D270">
        <f t="shared" si="47"/>
        <v>0.589622641509434</v>
      </c>
      <c r="E270">
        <v>2.9</v>
      </c>
      <c r="F270" s="34">
        <v>2.9569653599999999</v>
      </c>
      <c r="G270" s="34">
        <v>2.9396761200000001</v>
      </c>
      <c r="H270" s="34">
        <v>2.8980654231858698</v>
      </c>
      <c r="J270">
        <f t="shared" si="48"/>
        <v>5.6965359999999965E-2</v>
      </c>
      <c r="K270">
        <f t="shared" si="48"/>
        <v>3.9676120000000203E-2</v>
      </c>
      <c r="L270">
        <f t="shared" si="48"/>
        <v>1.9345768141301178E-3</v>
      </c>
      <c r="N270" s="51">
        <f t="shared" si="46"/>
        <v>1.9643227586206884E-2</v>
      </c>
      <c r="O270" s="51">
        <f t="shared" si="46"/>
        <v>1.3681420689655242E-2</v>
      </c>
      <c r="P270" s="51">
        <f t="shared" si="46"/>
        <v>-6.6709545314831654E-4</v>
      </c>
      <c r="R270" s="57">
        <f t="shared" si="49"/>
        <v>1.9643227586206884E-2</v>
      </c>
      <c r="S270" s="57">
        <f t="shared" si="50"/>
        <v>1.3681420689655242E-2</v>
      </c>
      <c r="T270" s="57">
        <f t="shared" si="51"/>
        <v>6.6709545314831654E-4</v>
      </c>
    </row>
    <row r="271" spans="1:20" ht="19" x14ac:dyDescent="0.25">
      <c r="A271">
        <v>0.1</v>
      </c>
      <c r="C271">
        <v>50</v>
      </c>
      <c r="D271">
        <f t="shared" si="47"/>
        <v>0.59</v>
      </c>
      <c r="E271">
        <v>205</v>
      </c>
      <c r="F271" s="34">
        <v>202.57589440000001</v>
      </c>
      <c r="G271" s="34">
        <v>202.60271426</v>
      </c>
      <c r="H271" s="34">
        <v>203.89804453546199</v>
      </c>
      <c r="J271">
        <f t="shared" si="48"/>
        <v>2.4241055999999901</v>
      </c>
      <c r="K271">
        <f t="shared" si="48"/>
        <v>2.3972857400000009</v>
      </c>
      <c r="L271">
        <f>ABS(H271-$E271)</f>
        <v>1.1019554645380083</v>
      </c>
      <c r="N271" s="51">
        <f t="shared" si="46"/>
        <v>-1.182490536585361E-2</v>
      </c>
      <c r="O271" s="51">
        <f t="shared" si="46"/>
        <v>-1.1694076780487809E-2</v>
      </c>
      <c r="P271" s="51">
        <f t="shared" si="46"/>
        <v>-5.3753925099415036E-3</v>
      </c>
      <c r="R271" s="57">
        <f t="shared" si="49"/>
        <v>1.182490536585361E-2</v>
      </c>
      <c r="S271" s="57">
        <f t="shared" si="50"/>
        <v>1.1694076780487809E-2</v>
      </c>
      <c r="T271" s="57">
        <f t="shared" si="51"/>
        <v>5.3753925099415036E-3</v>
      </c>
    </row>
    <row r="272" spans="1:20" ht="19" x14ac:dyDescent="0.25">
      <c r="A272">
        <v>0.2</v>
      </c>
      <c r="C272">
        <v>50</v>
      </c>
      <c r="D272">
        <f t="shared" si="47"/>
        <v>0.59</v>
      </c>
      <c r="E272">
        <v>102.5</v>
      </c>
      <c r="F272" s="34">
        <v>103.76660599</v>
      </c>
      <c r="G272" s="34">
        <v>105.44894942000001</v>
      </c>
      <c r="H272" s="34">
        <v>104.964997786231</v>
      </c>
      <c r="J272">
        <f t="shared" si="48"/>
        <v>1.2666059900000022</v>
      </c>
      <c r="K272">
        <f t="shared" si="48"/>
        <v>2.9489494200000053</v>
      </c>
      <c r="L272">
        <f>ABS(H272-$E272)</f>
        <v>2.4649977862309953</v>
      </c>
      <c r="R272" s="57">
        <f t="shared" si="49"/>
        <v>0</v>
      </c>
      <c r="S272" s="57">
        <f t="shared" si="50"/>
        <v>0</v>
      </c>
      <c r="T272" s="57">
        <f t="shared" si="51"/>
        <v>0</v>
      </c>
    </row>
    <row r="273" spans="1:20" ht="19" x14ac:dyDescent="0.25">
      <c r="A273">
        <v>2</v>
      </c>
      <c r="C273">
        <v>50</v>
      </c>
      <c r="D273">
        <f t="shared" si="47"/>
        <v>0.59022540255459166</v>
      </c>
      <c r="E273">
        <v>10.244364936135209</v>
      </c>
      <c r="F273" s="34">
        <v>9.99628826</v>
      </c>
      <c r="G273" s="34">
        <v>10.09977479</v>
      </c>
      <c r="H273" s="34">
        <v>10.0499436735273</v>
      </c>
      <c r="J273">
        <f t="shared" si="48"/>
        <v>0.24807667613520934</v>
      </c>
      <c r="K273">
        <f t="shared" si="48"/>
        <v>0.14459014613520971</v>
      </c>
      <c r="L273">
        <f t="shared" si="48"/>
        <v>0.19442126260790893</v>
      </c>
      <c r="N273" s="51">
        <f t="shared" si="46"/>
        <v>-2.4215915547889374E-2</v>
      </c>
      <c r="O273" s="51">
        <f t="shared" si="46"/>
        <v>-1.4114115129303252E-2</v>
      </c>
      <c r="P273" s="51">
        <f t="shared" si="46"/>
        <v>-1.8978361647594363E-2</v>
      </c>
      <c r="R273" s="57">
        <f t="shared" si="49"/>
        <v>2.4215915547889374E-2</v>
      </c>
      <c r="S273" s="57">
        <f t="shared" si="50"/>
        <v>1.4114115129303252E-2</v>
      </c>
      <c r="T273" s="57">
        <f t="shared" si="51"/>
        <v>1.8978361647594363E-2</v>
      </c>
    </row>
    <row r="274" spans="1:20" ht="19" x14ac:dyDescent="0.25">
      <c r="A274">
        <v>1.5</v>
      </c>
      <c r="C274">
        <v>11</v>
      </c>
      <c r="D274">
        <f t="shared" si="47"/>
        <v>0.59090909090909094</v>
      </c>
      <c r="E274">
        <v>3</v>
      </c>
      <c r="F274" s="34">
        <v>2.8100874899999999</v>
      </c>
      <c r="G274" s="34">
        <v>2.8049505799999999</v>
      </c>
      <c r="H274" s="34">
        <v>2.7873470376357901</v>
      </c>
      <c r="J274">
        <f t="shared" si="48"/>
        <v>0.18991251000000009</v>
      </c>
      <c r="K274">
        <f t="shared" si="48"/>
        <v>0.19504942000000014</v>
      </c>
      <c r="L274">
        <f t="shared" si="48"/>
        <v>0.21265296236420994</v>
      </c>
      <c r="N274" s="51">
        <f t="shared" si="46"/>
        <v>-6.3304170000000035E-2</v>
      </c>
      <c r="O274" s="51">
        <f t="shared" si="46"/>
        <v>-6.501647333333338E-2</v>
      </c>
      <c r="P274" s="51">
        <f t="shared" si="46"/>
        <v>-7.0884320788069985E-2</v>
      </c>
      <c r="R274" s="57">
        <f t="shared" si="49"/>
        <v>6.3304170000000035E-2</v>
      </c>
      <c r="S274" s="57">
        <f t="shared" si="50"/>
        <v>6.501647333333338E-2</v>
      </c>
      <c r="T274" s="57">
        <f t="shared" si="51"/>
        <v>7.0884320788069985E-2</v>
      </c>
    </row>
    <row r="275" spans="1:20" ht="19" x14ac:dyDescent="0.25">
      <c r="A275">
        <v>2</v>
      </c>
      <c r="C275">
        <v>100</v>
      </c>
      <c r="D275">
        <f t="shared" si="47"/>
        <v>0.59107266811549319</v>
      </c>
      <c r="E275">
        <v>20.446366594225342</v>
      </c>
      <c r="F275" s="34">
        <v>20.652054589999999</v>
      </c>
      <c r="G275" s="34">
        <v>20.506743570000001</v>
      </c>
      <c r="H275" s="34">
        <v>20.6397408269045</v>
      </c>
      <c r="J275">
        <f t="shared" si="48"/>
        <v>0.20568799577465668</v>
      </c>
      <c r="K275">
        <f t="shared" si="48"/>
        <v>6.0376975774659059E-2</v>
      </c>
      <c r="L275">
        <f t="shared" si="48"/>
        <v>0.1933742326791581</v>
      </c>
      <c r="N275" s="51">
        <f t="shared" si="46"/>
        <v>1.0059880068508067E-2</v>
      </c>
      <c r="O275" s="51">
        <f t="shared" si="46"/>
        <v>2.9529440106836049E-3</v>
      </c>
      <c r="P275" s="51">
        <f t="shared" si="46"/>
        <v>9.4576330610140133E-3</v>
      </c>
      <c r="R275" s="57">
        <f t="shared" si="49"/>
        <v>1.0059880068508067E-2</v>
      </c>
      <c r="S275" s="57">
        <f t="shared" si="50"/>
        <v>2.9529440106836049E-3</v>
      </c>
      <c r="T275" s="57">
        <f t="shared" si="51"/>
        <v>9.4576330610140133E-3</v>
      </c>
    </row>
    <row r="276" spans="1:20" ht="19" x14ac:dyDescent="0.25">
      <c r="A276">
        <v>40</v>
      </c>
      <c r="C276">
        <v>10</v>
      </c>
      <c r="D276">
        <f t="shared" si="47"/>
        <v>0.59543199999999996</v>
      </c>
      <c r="E276">
        <v>0.10114200000000001</v>
      </c>
      <c r="F276" s="34">
        <v>9.2905000000000001E-2</v>
      </c>
      <c r="G276" s="34">
        <v>9.2204179999999997E-2</v>
      </c>
      <c r="H276" s="34">
        <v>9.3808335639950502E-2</v>
      </c>
      <c r="J276">
        <f t="shared" si="48"/>
        <v>8.2370000000000082E-3</v>
      </c>
      <c r="K276">
        <f t="shared" si="48"/>
        <v>8.937820000000013E-3</v>
      </c>
      <c r="L276">
        <f t="shared" si="48"/>
        <v>7.3336643600495077E-3</v>
      </c>
      <c r="N276" s="51">
        <f t="shared" si="46"/>
        <v>-8.1439955705839395E-2</v>
      </c>
      <c r="O276" s="51">
        <f t="shared" si="46"/>
        <v>-8.8369025726206835E-2</v>
      </c>
      <c r="P276" s="51">
        <f t="shared" si="46"/>
        <v>-7.2508595440563831E-2</v>
      </c>
      <c r="R276" s="57">
        <f t="shared" si="49"/>
        <v>8.1439955705839395E-2</v>
      </c>
      <c r="S276" s="57">
        <f t="shared" si="50"/>
        <v>8.8369025726206835E-2</v>
      </c>
      <c r="T276" s="57">
        <f t="shared" si="51"/>
        <v>7.2508595440563831E-2</v>
      </c>
    </row>
    <row r="277" spans="1:20" ht="19" x14ac:dyDescent="0.25">
      <c r="A277">
        <v>2</v>
      </c>
      <c r="C277">
        <v>11</v>
      </c>
      <c r="D277">
        <f t="shared" si="47"/>
        <v>0.59595959595959591</v>
      </c>
      <c r="E277">
        <v>2.2222222222222223</v>
      </c>
      <c r="F277" s="34">
        <v>2.1843495000000002</v>
      </c>
      <c r="G277" s="34">
        <v>2.16333193</v>
      </c>
      <c r="H277" s="34">
        <v>2.1517933910536602</v>
      </c>
      <c r="J277">
        <f t="shared" si="48"/>
        <v>3.7872722222222155E-2</v>
      </c>
      <c r="K277">
        <f t="shared" si="48"/>
        <v>5.8890292222222307E-2</v>
      </c>
      <c r="L277">
        <f t="shared" si="48"/>
        <v>7.0428831168562134E-2</v>
      </c>
      <c r="N277" s="51">
        <f t="shared" si="46"/>
        <v>-1.704272499999997E-2</v>
      </c>
      <c r="O277" s="51">
        <f t="shared" si="46"/>
        <v>-2.6500631500000038E-2</v>
      </c>
      <c r="P277" s="51">
        <f t="shared" si="46"/>
        <v>-3.1692974025852957E-2</v>
      </c>
      <c r="R277" s="57">
        <f t="shared" si="49"/>
        <v>1.704272499999997E-2</v>
      </c>
      <c r="S277" s="57">
        <f t="shared" si="50"/>
        <v>2.6500631500000038E-2</v>
      </c>
      <c r="T277" s="57">
        <f t="shared" si="51"/>
        <v>3.1692974025852957E-2</v>
      </c>
    </row>
    <row r="278" spans="1:20" ht="19" x14ac:dyDescent="0.25">
      <c r="A278">
        <v>1</v>
      </c>
      <c r="C278">
        <v>11</v>
      </c>
      <c r="D278">
        <f t="shared" si="47"/>
        <v>0.59595963636363636</v>
      </c>
      <c r="E278" s="55">
        <v>4.4444439999999998</v>
      </c>
      <c r="F278" s="34">
        <v>4.3185269499999999</v>
      </c>
      <c r="G278" s="34">
        <v>4.3394222200000003</v>
      </c>
      <c r="H278" s="34">
        <v>4.3262985898861404</v>
      </c>
      <c r="J278">
        <f t="shared" si="48"/>
        <v>0.12591704999999997</v>
      </c>
      <c r="K278">
        <f t="shared" si="48"/>
        <v>0.10502177999999951</v>
      </c>
      <c r="L278">
        <f t="shared" si="48"/>
        <v>0.11814541011385948</v>
      </c>
      <c r="N278" s="51">
        <f t="shared" si="46"/>
        <v>-2.8331339083133903E-2</v>
      </c>
      <c r="O278" s="51">
        <f t="shared" si="46"/>
        <v>-2.3629902862990177E-2</v>
      </c>
      <c r="P278" s="51">
        <f t="shared" si="46"/>
        <v>-2.6582719933890379E-2</v>
      </c>
      <c r="R278" s="57">
        <f t="shared" si="49"/>
        <v>2.8331339083133903E-2</v>
      </c>
      <c r="S278" s="57">
        <f t="shared" si="50"/>
        <v>2.3629902862990177E-2</v>
      </c>
      <c r="T278" s="57">
        <f t="shared" si="51"/>
        <v>2.6582719933890379E-2</v>
      </c>
    </row>
    <row r="279" spans="1:20" ht="19" x14ac:dyDescent="0.25">
      <c r="A279">
        <v>7.5</v>
      </c>
      <c r="C279">
        <v>2.8</v>
      </c>
      <c r="D279">
        <f t="shared" si="47"/>
        <v>0.5982142857142857</v>
      </c>
      <c r="E279">
        <v>0.15</v>
      </c>
      <c r="F279" s="34">
        <v>0.13797554000000001</v>
      </c>
      <c r="G279" s="34">
        <v>0.18866881999999999</v>
      </c>
      <c r="H279" s="34">
        <v>0.19389778275699801</v>
      </c>
      <c r="J279">
        <f t="shared" si="48"/>
        <v>1.2024459999999987E-2</v>
      </c>
      <c r="K279">
        <f t="shared" si="48"/>
        <v>3.8668819999999993E-2</v>
      </c>
      <c r="L279">
        <f t="shared" si="48"/>
        <v>4.3897782756998016E-2</v>
      </c>
      <c r="R279" s="57">
        <f t="shared" si="49"/>
        <v>0</v>
      </c>
      <c r="S279" s="57">
        <f t="shared" si="50"/>
        <v>0</v>
      </c>
      <c r="T279" s="57">
        <f t="shared" si="51"/>
        <v>0</v>
      </c>
    </row>
    <row r="280" spans="1:20" ht="19" x14ac:dyDescent="0.25">
      <c r="A280">
        <v>10</v>
      </c>
      <c r="C280">
        <v>20</v>
      </c>
      <c r="D280">
        <f t="shared" si="47"/>
        <v>0.6</v>
      </c>
      <c r="E280">
        <v>0.8</v>
      </c>
      <c r="F280" s="34">
        <v>0.78699412000000002</v>
      </c>
      <c r="G280" s="34">
        <v>0.78944544000000005</v>
      </c>
      <c r="H280" s="34">
        <v>0.78893498762613301</v>
      </c>
      <c r="J280">
        <f t="shared" si="48"/>
        <v>1.3005880000000025E-2</v>
      </c>
      <c r="K280">
        <f t="shared" si="48"/>
        <v>1.0554559999999991E-2</v>
      </c>
      <c r="L280">
        <f t="shared" si="48"/>
        <v>1.1065012373867034E-2</v>
      </c>
      <c r="N280" s="51">
        <f t="shared" si="46"/>
        <v>-1.6257350000000031E-2</v>
      </c>
      <c r="O280" s="51">
        <f t="shared" si="46"/>
        <v>-1.3193199999999988E-2</v>
      </c>
      <c r="P280" s="51">
        <f t="shared" si="46"/>
        <v>-1.3831265467333792E-2</v>
      </c>
      <c r="R280" s="57">
        <f t="shared" si="49"/>
        <v>1.6257350000000031E-2</v>
      </c>
      <c r="S280" s="57">
        <f t="shared" si="50"/>
        <v>1.3193199999999988E-2</v>
      </c>
      <c r="T280" s="57">
        <f t="shared" si="51"/>
        <v>1.3831265467333792E-2</v>
      </c>
    </row>
    <row r="281" spans="1:20" ht="19" x14ac:dyDescent="0.25">
      <c r="A281">
        <v>10</v>
      </c>
      <c r="C281">
        <v>20</v>
      </c>
      <c r="D281">
        <f t="shared" si="47"/>
        <v>0.6</v>
      </c>
      <c r="E281">
        <v>0.8</v>
      </c>
      <c r="F281" s="34">
        <v>0.79370989000000003</v>
      </c>
      <c r="G281" s="34">
        <v>0.79746755999999996</v>
      </c>
      <c r="H281" s="34">
        <v>0.79841570543332596</v>
      </c>
      <c r="J281">
        <f t="shared" si="48"/>
        <v>6.2901100000000154E-3</v>
      </c>
      <c r="K281">
        <f t="shared" si="48"/>
        <v>2.5324400000000802E-3</v>
      </c>
      <c r="L281">
        <f t="shared" si="48"/>
        <v>1.5842945666740826E-3</v>
      </c>
      <c r="N281" s="51">
        <f t="shared" si="46"/>
        <v>-7.8626375000000193E-3</v>
      </c>
      <c r="O281" s="51">
        <f t="shared" si="46"/>
        <v>-3.1655500000001002E-3</v>
      </c>
      <c r="P281" s="51">
        <f t="shared" si="46"/>
        <v>-1.9803682083426033E-3</v>
      </c>
      <c r="R281" s="57">
        <f t="shared" si="49"/>
        <v>7.8626375000000193E-3</v>
      </c>
      <c r="S281" s="57">
        <f t="shared" si="50"/>
        <v>3.1655500000001002E-3</v>
      </c>
      <c r="T281" s="57">
        <f t="shared" si="51"/>
        <v>1.9803682083426033E-3</v>
      </c>
    </row>
    <row r="282" spans="1:20" ht="19" x14ac:dyDescent="0.25">
      <c r="A282">
        <v>10</v>
      </c>
      <c r="C282">
        <v>20</v>
      </c>
      <c r="D282">
        <f t="shared" si="47"/>
        <v>0.6</v>
      </c>
      <c r="E282">
        <v>0.8</v>
      </c>
      <c r="F282" s="34">
        <v>0.80152677999999999</v>
      </c>
      <c r="G282" s="34">
        <v>0.80683766999999995</v>
      </c>
      <c r="H282" s="34">
        <v>0.80982713578444998</v>
      </c>
      <c r="J282">
        <f t="shared" si="48"/>
        <v>1.5267799999999498E-3</v>
      </c>
      <c r="K282">
        <f t="shared" si="48"/>
        <v>6.8376699999999069E-3</v>
      </c>
      <c r="L282">
        <f t="shared" si="48"/>
        <v>9.8271357844499363E-3</v>
      </c>
      <c r="N282" s="51">
        <f t="shared" si="46"/>
        <v>1.9084749999999373E-3</v>
      </c>
      <c r="O282" s="51">
        <f t="shared" si="46"/>
        <v>8.5470874999998836E-3</v>
      </c>
      <c r="P282" s="51">
        <f t="shared" si="46"/>
        <v>1.228391973056242E-2</v>
      </c>
      <c r="R282" s="57">
        <f t="shared" si="49"/>
        <v>1.9084749999999373E-3</v>
      </c>
      <c r="S282" s="57">
        <f t="shared" si="50"/>
        <v>8.5470874999998836E-3</v>
      </c>
      <c r="T282" s="57">
        <f t="shared" si="51"/>
        <v>1.228391973056242E-2</v>
      </c>
    </row>
    <row r="283" spans="1:20" ht="19" x14ac:dyDescent="0.25">
      <c r="A283">
        <v>10</v>
      </c>
      <c r="C283">
        <v>20</v>
      </c>
      <c r="D283">
        <f t="shared" si="47"/>
        <v>0.6</v>
      </c>
      <c r="E283">
        <v>0.8</v>
      </c>
      <c r="F283" s="34">
        <v>0.80400123000000001</v>
      </c>
      <c r="G283" s="34">
        <v>0.80981115999999997</v>
      </c>
      <c r="H283" s="34">
        <v>0.813536937588478</v>
      </c>
      <c r="J283">
        <f t="shared" si="48"/>
        <v>4.0012299999999668E-3</v>
      </c>
      <c r="K283">
        <f t="shared" si="48"/>
        <v>9.8111599999999299E-3</v>
      </c>
      <c r="L283">
        <f t="shared" si="48"/>
        <v>1.353693758847796E-2</v>
      </c>
      <c r="N283" s="51">
        <f t="shared" si="46"/>
        <v>5.0015374999999584E-3</v>
      </c>
      <c r="O283" s="51">
        <f t="shared" si="46"/>
        <v>1.2263949999999912E-2</v>
      </c>
      <c r="P283" s="51">
        <f t="shared" si="46"/>
        <v>1.692117198559745E-2</v>
      </c>
      <c r="R283" s="57">
        <f t="shared" si="49"/>
        <v>5.0015374999999584E-3</v>
      </c>
      <c r="S283" s="57">
        <f t="shared" si="50"/>
        <v>1.2263949999999912E-2</v>
      </c>
      <c r="T283" s="57">
        <f t="shared" si="51"/>
        <v>1.692117198559745E-2</v>
      </c>
    </row>
    <row r="284" spans="1:20" ht="19" x14ac:dyDescent="0.25">
      <c r="A284">
        <v>10</v>
      </c>
      <c r="C284">
        <v>20</v>
      </c>
      <c r="D284">
        <f t="shared" si="47"/>
        <v>0.6</v>
      </c>
      <c r="E284">
        <v>0.8</v>
      </c>
      <c r="F284" s="34">
        <v>0.78749694999999997</v>
      </c>
      <c r="G284" s="34">
        <v>0.79324879999999998</v>
      </c>
      <c r="H284" s="34">
        <v>0.79380540524410104</v>
      </c>
      <c r="J284">
        <f t="shared" si="48"/>
        <v>1.2503050000000071E-2</v>
      </c>
      <c r="K284">
        <f t="shared" si="48"/>
        <v>6.7512000000000683E-3</v>
      </c>
      <c r="L284">
        <f t="shared" si="48"/>
        <v>6.1945947558990078E-3</v>
      </c>
      <c r="N284" s="51">
        <f t="shared" si="46"/>
        <v>-1.5628812500000089E-2</v>
      </c>
      <c r="O284" s="51">
        <f t="shared" si="46"/>
        <v>-8.4390000000000853E-3</v>
      </c>
      <c r="P284" s="51">
        <f t="shared" si="46"/>
        <v>-7.7432434448737597E-3</v>
      </c>
      <c r="R284" s="57">
        <f t="shared" si="49"/>
        <v>1.5628812500000089E-2</v>
      </c>
      <c r="S284" s="57">
        <f t="shared" si="50"/>
        <v>8.4390000000000853E-3</v>
      </c>
      <c r="T284" s="57">
        <f t="shared" si="51"/>
        <v>7.7432434448737597E-3</v>
      </c>
    </row>
    <row r="285" spans="1:20" ht="19" x14ac:dyDescent="0.25">
      <c r="A285">
        <v>10</v>
      </c>
      <c r="C285">
        <v>20</v>
      </c>
      <c r="D285">
        <f t="shared" si="47"/>
        <v>0.6</v>
      </c>
      <c r="E285">
        <v>0.8</v>
      </c>
      <c r="F285" s="34">
        <v>0.79938622999999998</v>
      </c>
      <c r="G285" s="34">
        <v>0.80660668000000002</v>
      </c>
      <c r="H285" s="34">
        <v>0.81001050440743205</v>
      </c>
      <c r="J285">
        <f t="shared" si="48"/>
        <v>6.1377000000006898E-4</v>
      </c>
      <c r="K285">
        <f t="shared" si="48"/>
        <v>6.6066799999999759E-3</v>
      </c>
      <c r="L285">
        <f t="shared" si="48"/>
        <v>1.0010504407432008E-2</v>
      </c>
      <c r="N285" s="51">
        <f t="shared" si="46"/>
        <v>-7.6721250000008623E-4</v>
      </c>
      <c r="O285" s="51">
        <f t="shared" si="46"/>
        <v>8.2583499999999699E-3</v>
      </c>
      <c r="P285" s="51">
        <f>(H285-$E285)/$E285</f>
        <v>1.251313050929001E-2</v>
      </c>
      <c r="R285" s="57">
        <f t="shared" si="49"/>
        <v>7.6721250000008623E-4</v>
      </c>
      <c r="S285" s="57">
        <f t="shared" si="50"/>
        <v>8.2583499999999699E-3</v>
      </c>
      <c r="T285" s="57">
        <f t="shared" si="51"/>
        <v>1.251313050929001E-2</v>
      </c>
    </row>
    <row r="286" spans="1:20" ht="19" x14ac:dyDescent="0.25">
      <c r="A286">
        <v>10</v>
      </c>
      <c r="C286">
        <v>20</v>
      </c>
      <c r="D286">
        <f t="shared" si="47"/>
        <v>0.6</v>
      </c>
      <c r="E286">
        <v>0.8</v>
      </c>
      <c r="F286" s="34">
        <v>0.80317559999999999</v>
      </c>
      <c r="G286" s="34">
        <v>0.81087377000000005</v>
      </c>
      <c r="H286" s="34">
        <v>0.81534218325319696</v>
      </c>
      <c r="J286">
        <f t="shared" si="48"/>
        <v>3.1755999999999451E-3</v>
      </c>
      <c r="K286">
        <f t="shared" si="48"/>
        <v>1.0873770000000005E-2</v>
      </c>
      <c r="L286">
        <f t="shared" si="48"/>
        <v>1.5342183253196917E-2</v>
      </c>
      <c r="R286" s="57">
        <f t="shared" si="49"/>
        <v>0</v>
      </c>
      <c r="S286" s="57">
        <f t="shared" si="50"/>
        <v>0</v>
      </c>
      <c r="T286" s="57">
        <f t="shared" si="51"/>
        <v>0</v>
      </c>
    </row>
    <row r="287" spans="1:20" ht="19" x14ac:dyDescent="0.25">
      <c r="A287">
        <v>2</v>
      </c>
      <c r="C287">
        <v>100</v>
      </c>
      <c r="D287">
        <f t="shared" si="47"/>
        <v>0.6</v>
      </c>
      <c r="E287">
        <v>20</v>
      </c>
      <c r="F287" s="34">
        <v>20.400461549999999</v>
      </c>
      <c r="G287" s="34">
        <v>20.332736830000002</v>
      </c>
      <c r="H287" s="34">
        <v>20.209132566634299</v>
      </c>
      <c r="J287">
        <f t="shared" si="48"/>
        <v>0.40046154999999928</v>
      </c>
      <c r="K287">
        <f t="shared" si="48"/>
        <v>0.33273683000000176</v>
      </c>
      <c r="L287">
        <f>ABS(H287-$E287)</f>
        <v>0.20913256663429891</v>
      </c>
      <c r="N287" s="51">
        <f t="shared" si="46"/>
        <v>2.0023077499999965E-2</v>
      </c>
      <c r="O287" s="51">
        <f t="shared" si="46"/>
        <v>1.6636841500000089E-2</v>
      </c>
      <c r="P287" s="51">
        <f t="shared" si="46"/>
        <v>1.0456628331714946E-2</v>
      </c>
      <c r="R287" s="57">
        <f t="shared" si="49"/>
        <v>2.0023077499999965E-2</v>
      </c>
      <c r="S287" s="57">
        <f t="shared" si="50"/>
        <v>1.6636841500000089E-2</v>
      </c>
      <c r="T287" s="57">
        <f t="shared" si="51"/>
        <v>1.0456628331714946E-2</v>
      </c>
    </row>
    <row r="288" spans="1:20" ht="19" x14ac:dyDescent="0.25">
      <c r="A288">
        <v>2</v>
      </c>
      <c r="C288">
        <v>200</v>
      </c>
      <c r="D288">
        <f t="shared" si="47"/>
        <v>0.6</v>
      </c>
      <c r="E288">
        <v>40</v>
      </c>
      <c r="F288" s="34">
        <v>39.084066640000003</v>
      </c>
      <c r="G288" s="34">
        <v>38.85499652</v>
      </c>
      <c r="H288" s="34">
        <v>38.6269534838178</v>
      </c>
      <c r="J288">
        <f t="shared" si="48"/>
        <v>0.91593335999999681</v>
      </c>
      <c r="K288">
        <f t="shared" si="48"/>
        <v>1.1450034799999997</v>
      </c>
      <c r="L288">
        <f t="shared" si="48"/>
        <v>1.3730465161821996</v>
      </c>
      <c r="N288" s="51">
        <f t="shared" si="46"/>
        <v>-2.289833399999992E-2</v>
      </c>
      <c r="O288" s="51">
        <f t="shared" si="46"/>
        <v>-2.8625086999999994E-2</v>
      </c>
      <c r="P288" s="51">
        <f t="shared" si="46"/>
        <v>-3.4326162904554994E-2</v>
      </c>
      <c r="R288" s="57">
        <f t="shared" si="49"/>
        <v>2.289833399999992E-2</v>
      </c>
      <c r="S288" s="57">
        <f t="shared" si="50"/>
        <v>2.8625086999999994E-2</v>
      </c>
      <c r="T288" s="57">
        <f t="shared" si="51"/>
        <v>3.4326162904554994E-2</v>
      </c>
    </row>
    <row r="289" spans="1:20" ht="19" x14ac:dyDescent="0.25">
      <c r="A289">
        <v>0.05</v>
      </c>
      <c r="C289">
        <v>30</v>
      </c>
      <c r="D289">
        <f t="shared" si="47"/>
        <v>0.6</v>
      </c>
      <c r="E289">
        <v>240</v>
      </c>
      <c r="F289" s="34">
        <v>236.53089419</v>
      </c>
      <c r="G289" s="34">
        <v>241.41241991000001</v>
      </c>
      <c r="H289" s="34">
        <v>242.49990759444799</v>
      </c>
      <c r="J289">
        <f t="shared" si="48"/>
        <v>3.4691058100000021</v>
      </c>
      <c r="K289">
        <f t="shared" si="48"/>
        <v>1.4124199100000112</v>
      </c>
      <c r="L289">
        <f t="shared" si="48"/>
        <v>2.4999075944479898</v>
      </c>
      <c r="N289" s="51">
        <f t="shared" si="46"/>
        <v>-1.4454607541666675E-2</v>
      </c>
      <c r="O289" s="51">
        <f t="shared" si="46"/>
        <v>5.8850829583333803E-3</v>
      </c>
      <c r="P289" s="51">
        <f t="shared" si="46"/>
        <v>1.041628164353329E-2</v>
      </c>
      <c r="R289" s="57">
        <f t="shared" si="49"/>
        <v>1.4454607541666675E-2</v>
      </c>
      <c r="S289" s="57">
        <f t="shared" si="50"/>
        <v>5.8850829583333803E-3</v>
      </c>
      <c r="T289" s="57">
        <f t="shared" si="51"/>
        <v>1.041628164353329E-2</v>
      </c>
    </row>
    <row r="290" spans="1:20" ht="19" x14ac:dyDescent="0.25">
      <c r="A290">
        <v>0.1</v>
      </c>
      <c r="C290">
        <v>50</v>
      </c>
      <c r="D290">
        <f t="shared" si="47"/>
        <v>0.6</v>
      </c>
      <c r="E290">
        <v>200</v>
      </c>
      <c r="F290" s="34">
        <v>197.44658183999999</v>
      </c>
      <c r="G290" s="34">
        <v>197.44123863999999</v>
      </c>
      <c r="H290" s="34">
        <v>197.45157977179201</v>
      </c>
      <c r="J290">
        <f t="shared" si="48"/>
        <v>2.5534181600000068</v>
      </c>
      <c r="K290">
        <f t="shared" si="48"/>
        <v>2.5587613600000054</v>
      </c>
      <c r="L290">
        <f t="shared" si="48"/>
        <v>2.5484202282079877</v>
      </c>
      <c r="N290" s="51">
        <f t="shared" si="46"/>
        <v>-1.2767090800000033E-2</v>
      </c>
      <c r="O290" s="51">
        <f t="shared" si="46"/>
        <v>-1.2793806800000028E-2</v>
      </c>
      <c r="P290" s="51">
        <f t="shared" si="46"/>
        <v>-1.2742101141039939E-2</v>
      </c>
      <c r="R290" s="57">
        <f t="shared" si="49"/>
        <v>1.2767090800000033E-2</v>
      </c>
      <c r="S290" s="57">
        <f t="shared" si="50"/>
        <v>1.2793806800000028E-2</v>
      </c>
      <c r="T290" s="57">
        <f t="shared" si="51"/>
        <v>1.2742101141039939E-2</v>
      </c>
    </row>
    <row r="291" spans="1:20" ht="19" x14ac:dyDescent="0.25">
      <c r="A291">
        <v>0.1</v>
      </c>
      <c r="C291">
        <v>50</v>
      </c>
      <c r="D291">
        <f t="shared" si="47"/>
        <v>0.6</v>
      </c>
      <c r="E291">
        <v>200</v>
      </c>
      <c r="F291" s="34">
        <v>202.33862637999999</v>
      </c>
      <c r="G291" s="34">
        <v>202.36392215000001</v>
      </c>
      <c r="H291" s="34">
        <v>203.588421704941</v>
      </c>
      <c r="J291">
        <f t="shared" si="48"/>
        <v>2.3386263799999938</v>
      </c>
      <c r="K291">
        <f t="shared" si="48"/>
        <v>2.3639221500000076</v>
      </c>
      <c r="L291">
        <f t="shared" si="48"/>
        <v>3.5884217049409983</v>
      </c>
      <c r="N291" s="51">
        <f t="shared" si="46"/>
        <v>1.1693131899999969E-2</v>
      </c>
      <c r="O291" s="51">
        <f t="shared" si="46"/>
        <v>1.1819610750000037E-2</v>
      </c>
      <c r="P291" s="51">
        <f t="shared" si="46"/>
        <v>1.7942108524704993E-2</v>
      </c>
      <c r="R291" s="57">
        <f t="shared" si="49"/>
        <v>1.1693131899999969E-2</v>
      </c>
      <c r="S291" s="57">
        <f t="shared" si="50"/>
        <v>1.1819610750000037E-2</v>
      </c>
      <c r="T291" s="57">
        <f t="shared" si="51"/>
        <v>1.7942108524704993E-2</v>
      </c>
    </row>
    <row r="292" spans="1:20" ht="19" x14ac:dyDescent="0.25">
      <c r="A292">
        <v>0.1</v>
      </c>
      <c r="C292">
        <v>50</v>
      </c>
      <c r="D292">
        <f t="shared" si="47"/>
        <v>0.6</v>
      </c>
      <c r="E292">
        <v>200</v>
      </c>
      <c r="F292" s="34">
        <v>202.79540546000001</v>
      </c>
      <c r="G292" s="34">
        <v>202.82363849000001</v>
      </c>
      <c r="H292" s="34">
        <v>204.185656750307</v>
      </c>
      <c r="J292">
        <f t="shared" si="48"/>
        <v>2.795405460000012</v>
      </c>
      <c r="K292">
        <f t="shared" si="48"/>
        <v>2.8236384900000076</v>
      </c>
      <c r="L292">
        <f t="shared" si="48"/>
        <v>4.1856567503070039</v>
      </c>
      <c r="N292" s="51">
        <f t="shared" si="46"/>
        <v>1.3977027300000061E-2</v>
      </c>
      <c r="O292" s="51">
        <f t="shared" si="46"/>
        <v>1.4118192450000037E-2</v>
      </c>
      <c r="P292" s="51">
        <f t="shared" si="46"/>
        <v>2.0928283751535021E-2</v>
      </c>
      <c r="R292" s="57">
        <f t="shared" si="49"/>
        <v>1.3977027300000061E-2</v>
      </c>
      <c r="S292" s="57">
        <f t="shared" si="50"/>
        <v>1.4118192450000037E-2</v>
      </c>
      <c r="T292" s="57">
        <f t="shared" si="51"/>
        <v>2.0928283751535021E-2</v>
      </c>
    </row>
    <row r="293" spans="1:20" ht="16" customHeight="1" x14ac:dyDescent="0.25">
      <c r="A293">
        <v>1.25</v>
      </c>
      <c r="C293">
        <v>11</v>
      </c>
      <c r="D293">
        <f t="shared" si="47"/>
        <v>0.60227272727272729</v>
      </c>
      <c r="E293">
        <v>3.5</v>
      </c>
      <c r="F293" s="34">
        <v>3.3024003300000002</v>
      </c>
      <c r="G293" s="34">
        <v>3.3228540400000002</v>
      </c>
      <c r="H293" s="34">
        <v>3.3033045258559399</v>
      </c>
      <c r="J293">
        <f t="shared" si="48"/>
        <v>0.19759966999999978</v>
      </c>
      <c r="K293">
        <f t="shared" si="48"/>
        <v>0.17714595999999982</v>
      </c>
      <c r="L293">
        <f t="shared" si="48"/>
        <v>0.19669547414406008</v>
      </c>
      <c r="R293" s="57">
        <f t="shared" si="49"/>
        <v>0</v>
      </c>
      <c r="S293" s="57">
        <f t="shared" si="50"/>
        <v>0</v>
      </c>
      <c r="T293" s="57">
        <f t="shared" si="51"/>
        <v>0</v>
      </c>
    </row>
    <row r="294" spans="1:20" ht="19" x14ac:dyDescent="0.25">
      <c r="A294">
        <v>2</v>
      </c>
      <c r="C294">
        <v>50</v>
      </c>
      <c r="D294">
        <f t="shared" si="47"/>
        <v>0.6026660713871963</v>
      </c>
      <c r="E294">
        <v>9.9333482153200929</v>
      </c>
      <c r="F294" s="34">
        <v>9.4536324799999996</v>
      </c>
      <c r="G294" s="34">
        <v>9.5938719900000002</v>
      </c>
      <c r="H294" s="34">
        <v>9.5340063664248795</v>
      </c>
      <c r="J294">
        <f t="shared" si="48"/>
        <v>0.47971573532009337</v>
      </c>
      <c r="K294">
        <f t="shared" si="48"/>
        <v>0.33947622532009269</v>
      </c>
      <c r="L294">
        <f t="shared" si="48"/>
        <v>0.3993418488952134</v>
      </c>
      <c r="N294" s="51">
        <f t="shared" si="46"/>
        <v>-4.8293458048740613E-2</v>
      </c>
      <c r="O294" s="51">
        <f t="shared" si="46"/>
        <v>-3.4175407723704108E-2</v>
      </c>
      <c r="P294" s="51">
        <f t="shared" si="46"/>
        <v>-4.0202139322903521E-2</v>
      </c>
      <c r="R294" s="57">
        <f t="shared" si="49"/>
        <v>4.8293458048740613E-2</v>
      </c>
      <c r="S294" s="57">
        <f t="shared" si="50"/>
        <v>3.4175407723704108E-2</v>
      </c>
      <c r="T294" s="57">
        <f t="shared" si="51"/>
        <v>4.0202139322903521E-2</v>
      </c>
    </row>
    <row r="295" spans="1:20" ht="19" x14ac:dyDescent="0.25">
      <c r="A295">
        <v>7.5</v>
      </c>
      <c r="C295">
        <v>110</v>
      </c>
      <c r="D295">
        <f t="shared" si="47"/>
        <v>0.6045454545454545</v>
      </c>
      <c r="E295">
        <v>5.8</v>
      </c>
      <c r="F295" s="34">
        <v>6.4807199500000001</v>
      </c>
      <c r="G295" s="34">
        <v>6.5243375800000001</v>
      </c>
      <c r="H295" s="34">
        <v>6.42091885122439</v>
      </c>
      <c r="J295">
        <f t="shared" si="48"/>
        <v>0.6807199500000003</v>
      </c>
      <c r="K295">
        <f t="shared" si="48"/>
        <v>0.72433758000000026</v>
      </c>
      <c r="L295">
        <f t="shared" si="48"/>
        <v>0.62091885122439017</v>
      </c>
      <c r="N295" s="51">
        <f t="shared" si="46"/>
        <v>0.11736550862068972</v>
      </c>
      <c r="O295" s="51">
        <f t="shared" si="46"/>
        <v>0.12488578965517247</v>
      </c>
      <c r="P295" s="51">
        <f t="shared" si="46"/>
        <v>0.10705497434903279</v>
      </c>
      <c r="R295" s="57">
        <f t="shared" si="49"/>
        <v>0.11736550862068972</v>
      </c>
      <c r="S295" s="57">
        <f t="shared" si="50"/>
        <v>0.12488578965517247</v>
      </c>
      <c r="T295" s="57">
        <f t="shared" si="51"/>
        <v>0.10705497434903279</v>
      </c>
    </row>
    <row r="296" spans="1:20" ht="19" x14ac:dyDescent="0.25">
      <c r="A296">
        <v>0.05</v>
      </c>
      <c r="C296">
        <v>10</v>
      </c>
      <c r="D296">
        <f t="shared" si="47"/>
        <v>0.61</v>
      </c>
      <c r="E296">
        <v>78</v>
      </c>
      <c r="F296" s="34">
        <v>84.771823589999997</v>
      </c>
      <c r="G296" s="34">
        <v>78.017099619999996</v>
      </c>
      <c r="H296" s="34">
        <v>81.548272143431703</v>
      </c>
      <c r="J296">
        <f t="shared" si="48"/>
        <v>6.7718235899999968</v>
      </c>
      <c r="K296">
        <f t="shared" si="48"/>
        <v>1.7099619999996207E-2</v>
      </c>
      <c r="L296">
        <f t="shared" si="48"/>
        <v>3.5482721434317028</v>
      </c>
      <c r="N296" s="51">
        <f t="shared" si="46"/>
        <v>8.6818251153846115E-2</v>
      </c>
      <c r="O296" s="51">
        <f t="shared" si="46"/>
        <v>2.1922589743584881E-4</v>
      </c>
      <c r="P296" s="51">
        <f t="shared" si="46"/>
        <v>4.5490668505534654E-2</v>
      </c>
      <c r="R296" s="57">
        <f t="shared" si="49"/>
        <v>8.6818251153846115E-2</v>
      </c>
      <c r="S296" s="57">
        <f t="shared" si="50"/>
        <v>2.1922589743584881E-4</v>
      </c>
      <c r="T296" s="57">
        <f t="shared" si="51"/>
        <v>4.5490668505534654E-2</v>
      </c>
    </row>
    <row r="297" spans="1:20" ht="19" x14ac:dyDescent="0.25">
      <c r="A297">
        <v>0.05</v>
      </c>
      <c r="C297">
        <v>50</v>
      </c>
      <c r="D297">
        <f t="shared" si="47"/>
        <v>0.61</v>
      </c>
      <c r="E297">
        <v>390</v>
      </c>
      <c r="F297" s="34">
        <v>409.43613592999998</v>
      </c>
      <c r="G297" s="34">
        <v>418.78714356</v>
      </c>
      <c r="H297" s="34">
        <v>415.926276760159</v>
      </c>
      <c r="J297">
        <f t="shared" si="48"/>
        <v>19.436135929999978</v>
      </c>
      <c r="K297">
        <f t="shared" si="48"/>
        <v>28.787143560000004</v>
      </c>
      <c r="L297">
        <f t="shared" si="48"/>
        <v>25.926276760158999</v>
      </c>
      <c r="N297" s="51">
        <f t="shared" si="46"/>
        <v>4.9836245974358914E-2</v>
      </c>
      <c r="O297" s="51">
        <f t="shared" si="46"/>
        <v>7.381318861538462E-2</v>
      </c>
      <c r="P297" s="51">
        <f t="shared" si="46"/>
        <v>6.6477632718356411E-2</v>
      </c>
      <c r="R297" s="57">
        <f t="shared" si="49"/>
        <v>4.9836245974358914E-2</v>
      </c>
      <c r="S297" s="57">
        <f t="shared" si="50"/>
        <v>7.381318861538462E-2</v>
      </c>
      <c r="T297" s="57">
        <f t="shared" si="51"/>
        <v>6.6477632718356411E-2</v>
      </c>
    </row>
    <row r="298" spans="1:20" ht="19" x14ac:dyDescent="0.25">
      <c r="A298">
        <v>3</v>
      </c>
      <c r="C298">
        <v>50</v>
      </c>
      <c r="D298">
        <f t="shared" si="47"/>
        <v>0.61</v>
      </c>
      <c r="E298">
        <v>6.5</v>
      </c>
      <c r="F298" s="34">
        <v>7.7758510699999999</v>
      </c>
      <c r="G298" s="34">
        <v>7.5045401900000002</v>
      </c>
      <c r="H298" s="34">
        <v>6.9154662441719301</v>
      </c>
      <c r="J298">
        <f t="shared" si="48"/>
        <v>1.2758510699999999</v>
      </c>
      <c r="K298">
        <f t="shared" si="48"/>
        <v>1.0045401900000002</v>
      </c>
      <c r="L298">
        <f t="shared" si="48"/>
        <v>0.41546624417193012</v>
      </c>
      <c r="N298" s="51">
        <f t="shared" si="46"/>
        <v>0.19628477999999999</v>
      </c>
      <c r="O298" s="51">
        <f t="shared" si="46"/>
        <v>0.15454464461538464</v>
      </c>
      <c r="P298" s="51">
        <f t="shared" si="46"/>
        <v>6.3917883718758478E-2</v>
      </c>
      <c r="R298" s="57">
        <f t="shared" si="49"/>
        <v>0.19628477999999999</v>
      </c>
      <c r="S298" s="57">
        <f t="shared" si="50"/>
        <v>0.15454464461538464</v>
      </c>
      <c r="T298" s="57">
        <f t="shared" si="51"/>
        <v>6.3917883718758478E-2</v>
      </c>
    </row>
    <row r="299" spans="1:20" ht="19" x14ac:dyDescent="0.25">
      <c r="A299">
        <v>0.1</v>
      </c>
      <c r="C299">
        <v>50</v>
      </c>
      <c r="D299">
        <f t="shared" si="47"/>
        <v>0.61</v>
      </c>
      <c r="E299">
        <v>195</v>
      </c>
      <c r="F299" s="34">
        <v>196.58242294999999</v>
      </c>
      <c r="G299" s="34">
        <v>196.57182309000001</v>
      </c>
      <c r="H299" s="34">
        <v>196.408975727925</v>
      </c>
      <c r="J299">
        <f t="shared" si="48"/>
        <v>1.5824229499999944</v>
      </c>
      <c r="K299">
        <f t="shared" si="48"/>
        <v>1.5718230900000094</v>
      </c>
      <c r="L299">
        <f t="shared" si="48"/>
        <v>1.4089757279249966</v>
      </c>
      <c r="N299" s="51">
        <f t="shared" si="46"/>
        <v>8.1149894871794595E-3</v>
      </c>
      <c r="O299" s="51">
        <f t="shared" si="46"/>
        <v>8.0606312307692791E-3</v>
      </c>
      <c r="P299" s="51">
        <f t="shared" si="46"/>
        <v>7.2255165534615209E-3</v>
      </c>
      <c r="R299" s="57">
        <f t="shared" si="49"/>
        <v>8.1149894871794595E-3</v>
      </c>
      <c r="S299" s="57">
        <f t="shared" si="50"/>
        <v>8.0606312307692791E-3</v>
      </c>
      <c r="T299" s="57">
        <f t="shared" si="51"/>
        <v>7.2255165534615209E-3</v>
      </c>
    </row>
    <row r="300" spans="1:20" ht="16" customHeight="1" x14ac:dyDescent="0.25">
      <c r="A300">
        <v>0.1</v>
      </c>
      <c r="C300">
        <v>50</v>
      </c>
      <c r="D300">
        <f t="shared" si="47"/>
        <v>0.61</v>
      </c>
      <c r="E300">
        <v>195</v>
      </c>
      <c r="F300" s="34">
        <v>198.84515085000001</v>
      </c>
      <c r="G300" s="34">
        <v>198.84841409000001</v>
      </c>
      <c r="H300" s="34">
        <v>199.16290891707101</v>
      </c>
      <c r="J300">
        <f t="shared" si="48"/>
        <v>3.8451508500000102</v>
      </c>
      <c r="K300">
        <f t="shared" si="48"/>
        <v>3.8484140900000057</v>
      </c>
      <c r="L300">
        <f t="shared" si="48"/>
        <v>4.1629089170710074</v>
      </c>
      <c r="R300" s="57">
        <f t="shared" si="49"/>
        <v>0</v>
      </c>
      <c r="S300" s="57">
        <f t="shared" si="50"/>
        <v>0</v>
      </c>
      <c r="T300" s="57">
        <f t="shared" si="51"/>
        <v>0</v>
      </c>
    </row>
    <row r="301" spans="1:20" ht="19" x14ac:dyDescent="0.25">
      <c r="A301">
        <v>1.25</v>
      </c>
      <c r="C301">
        <v>11</v>
      </c>
      <c r="D301">
        <f t="shared" si="47"/>
        <v>0.61038961038961037</v>
      </c>
      <c r="E301">
        <v>3.4285714285714284</v>
      </c>
      <c r="F301" s="34">
        <v>3.0891089100000002</v>
      </c>
      <c r="G301" s="34">
        <v>3.1072109000000001</v>
      </c>
      <c r="H301" s="34">
        <v>3.09035960313249</v>
      </c>
      <c r="J301">
        <f t="shared" si="48"/>
        <v>0.33946251857142817</v>
      </c>
      <c r="K301">
        <f t="shared" si="48"/>
        <v>0.32136052857142827</v>
      </c>
      <c r="L301">
        <f t="shared" si="48"/>
        <v>0.33821182543893835</v>
      </c>
      <c r="N301" s="51">
        <f t="shared" si="46"/>
        <v>-9.9009901249999893E-2</v>
      </c>
      <c r="O301" s="51">
        <f t="shared" si="46"/>
        <v>-9.3730154166666579E-2</v>
      </c>
      <c r="P301" s="51">
        <f t="shared" si="46"/>
        <v>-9.8645115753023691E-2</v>
      </c>
      <c r="R301" s="57">
        <f t="shared" si="49"/>
        <v>9.9009901249999893E-2</v>
      </c>
      <c r="S301" s="57">
        <f t="shared" si="50"/>
        <v>9.3730154166666579E-2</v>
      </c>
      <c r="T301" s="57">
        <f t="shared" si="51"/>
        <v>9.8645115753023691E-2</v>
      </c>
    </row>
    <row r="302" spans="1:20" ht="19" x14ac:dyDescent="0.25">
      <c r="A302">
        <v>1</v>
      </c>
      <c r="C302">
        <v>11</v>
      </c>
      <c r="D302">
        <f t="shared" si="47"/>
        <v>0.61038963636363641</v>
      </c>
      <c r="E302" s="55">
        <v>4.2857139999999996</v>
      </c>
      <c r="F302" s="34">
        <v>4.1370949399999999</v>
      </c>
      <c r="G302" s="34">
        <v>4.16167862</v>
      </c>
      <c r="H302" s="34">
        <v>4.1443962087828297</v>
      </c>
      <c r="J302">
        <f t="shared" si="48"/>
        <v>0.14861905999999969</v>
      </c>
      <c r="K302">
        <f t="shared" si="48"/>
        <v>0.12403537999999958</v>
      </c>
      <c r="L302">
        <f t="shared" si="48"/>
        <v>0.14131779121716992</v>
      </c>
      <c r="N302" s="51">
        <f t="shared" si="46"/>
        <v>-3.4677782978518798E-2</v>
      </c>
      <c r="O302" s="51">
        <f t="shared" si="46"/>
        <v>-2.8941590596105946E-2</v>
      </c>
      <c r="P302" s="51">
        <f t="shared" si="46"/>
        <v>-3.2974153482283219E-2</v>
      </c>
      <c r="R302" s="57">
        <f t="shared" si="49"/>
        <v>3.4677782978518798E-2</v>
      </c>
      <c r="S302" s="57">
        <f t="shared" si="50"/>
        <v>2.8941590596105946E-2</v>
      </c>
      <c r="T302" s="57">
        <f t="shared" si="51"/>
        <v>3.2974153482283219E-2</v>
      </c>
    </row>
    <row r="303" spans="1:20" ht="19" x14ac:dyDescent="0.25">
      <c r="A303">
        <v>2</v>
      </c>
      <c r="C303">
        <v>3.6</v>
      </c>
      <c r="D303">
        <f t="shared" si="47"/>
        <v>0.61111111111111116</v>
      </c>
      <c r="E303">
        <v>0.7</v>
      </c>
      <c r="F303" s="34">
        <v>0.64953925999999995</v>
      </c>
      <c r="G303" s="34">
        <v>0.65398106</v>
      </c>
      <c r="H303" s="34">
        <v>0.651541134459383</v>
      </c>
      <c r="J303">
        <f t="shared" si="48"/>
        <v>5.0460740000000004E-2</v>
      </c>
      <c r="K303">
        <f t="shared" si="48"/>
        <v>4.6018939999999953E-2</v>
      </c>
      <c r="L303">
        <f t="shared" si="48"/>
        <v>4.8458865540616958E-2</v>
      </c>
      <c r="N303" s="51">
        <f t="shared" si="46"/>
        <v>-7.2086771428571436E-2</v>
      </c>
      <c r="O303" s="51">
        <f t="shared" si="46"/>
        <v>-6.5741342857142795E-2</v>
      </c>
      <c r="P303" s="51">
        <f t="shared" si="46"/>
        <v>-6.9226950772309948E-2</v>
      </c>
      <c r="R303" s="57">
        <f t="shared" si="49"/>
        <v>7.2086771428571436E-2</v>
      </c>
      <c r="S303" s="57">
        <f t="shared" si="50"/>
        <v>6.5741342857142795E-2</v>
      </c>
      <c r="T303" s="57">
        <f t="shared" si="51"/>
        <v>6.9226950772309948E-2</v>
      </c>
    </row>
    <row r="304" spans="1:20" ht="19" x14ac:dyDescent="0.25">
      <c r="A304">
        <v>2</v>
      </c>
      <c r="C304">
        <v>3.6</v>
      </c>
      <c r="D304">
        <f t="shared" si="47"/>
        <v>0.61111111111111116</v>
      </c>
      <c r="E304">
        <v>0.7</v>
      </c>
      <c r="F304" s="34">
        <v>0.67699916000000004</v>
      </c>
      <c r="G304" s="34">
        <v>0.68270330999999995</v>
      </c>
      <c r="H304" s="34">
        <v>0.68195520765891304</v>
      </c>
      <c r="J304">
        <f t="shared" si="48"/>
        <v>2.3000839999999911E-2</v>
      </c>
      <c r="K304">
        <f t="shared" si="48"/>
        <v>1.7296690000000003E-2</v>
      </c>
      <c r="L304">
        <f t="shared" si="48"/>
        <v>1.8044792341086913E-2</v>
      </c>
      <c r="N304" s="51">
        <f t="shared" si="46"/>
        <v>-3.2858342857142731E-2</v>
      </c>
      <c r="O304" s="51">
        <f t="shared" si="46"/>
        <v>-2.470955714285715E-2</v>
      </c>
      <c r="P304" s="51">
        <f t="shared" si="46"/>
        <v>-2.5778274772981304E-2</v>
      </c>
      <c r="R304" s="57">
        <f t="shared" si="49"/>
        <v>3.2858342857142731E-2</v>
      </c>
      <c r="S304" s="57">
        <f t="shared" si="50"/>
        <v>2.470955714285715E-2</v>
      </c>
      <c r="T304" s="57">
        <f t="shared" si="51"/>
        <v>2.5778274772981304E-2</v>
      </c>
    </row>
    <row r="305" spans="1:20" ht="19" x14ac:dyDescent="0.25">
      <c r="A305">
        <v>2</v>
      </c>
      <c r="C305">
        <v>3.6</v>
      </c>
      <c r="D305">
        <f t="shared" si="47"/>
        <v>0.61111111111111116</v>
      </c>
      <c r="E305">
        <v>0.7</v>
      </c>
      <c r="F305" s="34">
        <v>0.69916763999999998</v>
      </c>
      <c r="G305" s="34">
        <v>0.70595704999999997</v>
      </c>
      <c r="H305" s="34">
        <v>0.70717532121549298</v>
      </c>
      <c r="J305">
        <f t="shared" si="48"/>
        <v>8.3235999999997645E-4</v>
      </c>
      <c r="K305">
        <f t="shared" si="48"/>
        <v>5.9570500000000193E-3</v>
      </c>
      <c r="L305">
        <f t="shared" si="48"/>
        <v>7.1753212154930246E-3</v>
      </c>
      <c r="N305" s="51">
        <f t="shared" si="46"/>
        <v>-1.1890857142856806E-3</v>
      </c>
      <c r="O305" s="51">
        <f t="shared" si="46"/>
        <v>8.5100714285714571E-3</v>
      </c>
      <c r="P305" s="51">
        <f t="shared" si="46"/>
        <v>1.025045887927575E-2</v>
      </c>
      <c r="R305" s="57">
        <f t="shared" si="49"/>
        <v>1.1890857142856806E-3</v>
      </c>
      <c r="S305" s="57">
        <f t="shared" si="50"/>
        <v>8.5100714285714571E-3</v>
      </c>
      <c r="T305" s="57">
        <f t="shared" si="51"/>
        <v>1.025045887927575E-2</v>
      </c>
    </row>
    <row r="306" spans="1:20" ht="19" x14ac:dyDescent="0.25">
      <c r="A306">
        <v>2</v>
      </c>
      <c r="C306">
        <v>3.6</v>
      </c>
      <c r="D306">
        <f t="shared" si="47"/>
        <v>0.61111111111111116</v>
      </c>
      <c r="E306">
        <v>0.7</v>
      </c>
      <c r="F306" s="34">
        <v>0.73275977999999997</v>
      </c>
      <c r="G306" s="34">
        <v>0.74130684000000002</v>
      </c>
      <c r="H306" s="34">
        <v>0.74678938821482299</v>
      </c>
      <c r="J306">
        <f t="shared" si="48"/>
        <v>3.2759780000000016E-2</v>
      </c>
      <c r="K306">
        <f t="shared" si="48"/>
        <v>4.1306840000000067E-2</v>
      </c>
      <c r="L306">
        <f t="shared" si="48"/>
        <v>4.6789388214823036E-2</v>
      </c>
      <c r="N306" s="51">
        <f t="shared" si="46"/>
        <v>4.6799685714285742E-2</v>
      </c>
      <c r="O306" s="51">
        <f t="shared" si="46"/>
        <v>5.9009771428571528E-2</v>
      </c>
      <c r="P306" s="51">
        <f t="shared" si="46"/>
        <v>6.6841983164032906E-2</v>
      </c>
      <c r="R306" s="57">
        <f t="shared" si="49"/>
        <v>4.6799685714285742E-2</v>
      </c>
      <c r="S306" s="57">
        <f t="shared" si="50"/>
        <v>5.9009771428571528E-2</v>
      </c>
      <c r="T306" s="57">
        <f t="shared" si="51"/>
        <v>6.6841983164032906E-2</v>
      </c>
    </row>
    <row r="307" spans="1:20" ht="19" x14ac:dyDescent="0.25">
      <c r="A307">
        <v>10</v>
      </c>
      <c r="C307">
        <v>20</v>
      </c>
      <c r="D307">
        <f t="shared" si="47"/>
        <v>0.61250000000000004</v>
      </c>
      <c r="E307">
        <v>0.77500000000000002</v>
      </c>
      <c r="F307" s="34">
        <v>0.77605022000000001</v>
      </c>
      <c r="G307" s="34">
        <v>0.77642798000000002</v>
      </c>
      <c r="H307" s="34">
        <v>0.77401633113754298</v>
      </c>
      <c r="J307">
        <f t="shared" si="48"/>
        <v>1.0502199999999906E-3</v>
      </c>
      <c r="K307">
        <f t="shared" si="48"/>
        <v>1.4279799999999954E-3</v>
      </c>
      <c r="L307">
        <f t="shared" si="48"/>
        <v>9.8366886245704332E-4</v>
      </c>
      <c r="N307" s="51">
        <f t="shared" si="46"/>
        <v>1.3551225806451492E-3</v>
      </c>
      <c r="O307" s="51">
        <f t="shared" si="46"/>
        <v>1.8425548387096713E-3</v>
      </c>
      <c r="P307" s="51">
        <f t="shared" si="46"/>
        <v>-1.2692501451058624E-3</v>
      </c>
      <c r="R307" s="57">
        <f t="shared" si="49"/>
        <v>1.3551225806451492E-3</v>
      </c>
      <c r="S307" s="57">
        <f t="shared" si="50"/>
        <v>1.8425548387096713E-3</v>
      </c>
      <c r="T307" s="57">
        <f t="shared" si="51"/>
        <v>1.2692501451058624E-3</v>
      </c>
    </row>
    <row r="308" spans="1:20" ht="19" x14ac:dyDescent="0.25">
      <c r="A308">
        <v>10</v>
      </c>
      <c r="C308">
        <v>20</v>
      </c>
      <c r="D308">
        <f t="shared" si="47"/>
        <v>0.61250000000000004</v>
      </c>
      <c r="E308">
        <v>0.77500000000000002</v>
      </c>
      <c r="F308" s="34">
        <v>0.77738021999999996</v>
      </c>
      <c r="G308" s="34">
        <v>0.78191840000000001</v>
      </c>
      <c r="H308" s="34">
        <v>0.78054469036318797</v>
      </c>
      <c r="J308">
        <f t="shared" si="48"/>
        <v>2.3802199999999329E-3</v>
      </c>
      <c r="K308">
        <f t="shared" si="48"/>
        <v>6.9183999999999912E-3</v>
      </c>
      <c r="L308">
        <f t="shared" si="48"/>
        <v>5.5446903631879429E-3</v>
      </c>
      <c r="N308" s="51">
        <f t="shared" si="46"/>
        <v>3.0712516129031394E-3</v>
      </c>
      <c r="O308" s="51">
        <f t="shared" si="46"/>
        <v>8.9269677419354723E-3</v>
      </c>
      <c r="P308" s="51">
        <f t="shared" si="46"/>
        <v>7.1544391783070231E-3</v>
      </c>
      <c r="R308" s="57">
        <f t="shared" si="49"/>
        <v>3.0712516129031394E-3</v>
      </c>
      <c r="S308" s="57">
        <f t="shared" si="50"/>
        <v>8.9269677419354723E-3</v>
      </c>
      <c r="T308" s="57">
        <f t="shared" si="51"/>
        <v>7.1544391783070231E-3</v>
      </c>
    </row>
    <row r="309" spans="1:20" ht="16" customHeight="1" x14ac:dyDescent="0.25">
      <c r="A309">
        <v>0.1</v>
      </c>
      <c r="C309">
        <v>0.1</v>
      </c>
      <c r="D309">
        <f t="shared" si="47"/>
        <v>0.61392000000000002</v>
      </c>
      <c r="E309">
        <v>0.38608000000000003</v>
      </c>
      <c r="F309" s="34">
        <v>0.39506508000000001</v>
      </c>
      <c r="G309" s="34">
        <v>0.36402672000000003</v>
      </c>
      <c r="H309" s="34">
        <v>0.36818627122911901</v>
      </c>
      <c r="J309">
        <f t="shared" si="48"/>
        <v>8.9850799999999786E-3</v>
      </c>
      <c r="K309">
        <f t="shared" si="48"/>
        <v>2.2053280000000008E-2</v>
      </c>
      <c r="L309">
        <f t="shared" si="48"/>
        <v>1.7893728770881023E-2</v>
      </c>
      <c r="R309" s="57">
        <f t="shared" si="49"/>
        <v>0</v>
      </c>
      <c r="S309" s="57">
        <f t="shared" si="50"/>
        <v>0</v>
      </c>
      <c r="T309" s="57">
        <f t="shared" si="51"/>
        <v>0</v>
      </c>
    </row>
    <row r="310" spans="1:20" ht="19" x14ac:dyDescent="0.25">
      <c r="A310">
        <v>2</v>
      </c>
      <c r="C310">
        <v>2</v>
      </c>
      <c r="D310">
        <f t="shared" si="47"/>
        <v>0.61499999999999999</v>
      </c>
      <c r="E310">
        <v>0.38500000000000001</v>
      </c>
      <c r="F310" s="34">
        <v>0.41995165000000001</v>
      </c>
      <c r="G310" s="34">
        <v>0.41779365000000002</v>
      </c>
      <c r="H310" s="34">
        <v>0.414705150258243</v>
      </c>
      <c r="J310">
        <f t="shared" si="48"/>
        <v>3.4951650000000001E-2</v>
      </c>
      <c r="K310">
        <f t="shared" si="48"/>
        <v>3.2793650000000008E-2</v>
      </c>
      <c r="L310">
        <f t="shared" si="48"/>
        <v>2.9705150258242996E-2</v>
      </c>
      <c r="N310" s="51">
        <f t="shared" ref="N310:P372" si="52">(F310-$E310)/$E310</f>
        <v>9.0783506493506499E-2</v>
      </c>
      <c r="O310" s="51">
        <f t="shared" si="52"/>
        <v>8.5178311688311706E-2</v>
      </c>
      <c r="P310" s="51">
        <f t="shared" si="52"/>
        <v>7.7156234436994792E-2</v>
      </c>
      <c r="R310" s="57">
        <f t="shared" si="49"/>
        <v>9.0783506493506499E-2</v>
      </c>
      <c r="S310" s="57">
        <f t="shared" si="50"/>
        <v>8.5178311688311706E-2</v>
      </c>
      <c r="T310" s="57">
        <f t="shared" si="51"/>
        <v>7.7156234436994792E-2</v>
      </c>
    </row>
    <row r="311" spans="1:20" ht="19" x14ac:dyDescent="0.25">
      <c r="A311">
        <v>2</v>
      </c>
      <c r="C311">
        <v>50</v>
      </c>
      <c r="D311">
        <f t="shared" si="47"/>
        <v>0.61499999999999999</v>
      </c>
      <c r="E311">
        <v>9.625</v>
      </c>
      <c r="F311" s="34">
        <v>10.813828060000001</v>
      </c>
      <c r="G311" s="34">
        <v>10.43226185</v>
      </c>
      <c r="H311" s="34">
        <v>9.8167378293004095</v>
      </c>
      <c r="J311">
        <f t="shared" si="48"/>
        <v>1.1888280600000005</v>
      </c>
      <c r="K311">
        <f t="shared" si="48"/>
        <v>0.80726184999999973</v>
      </c>
      <c r="L311">
        <f t="shared" si="48"/>
        <v>0.1917378293004095</v>
      </c>
      <c r="N311" s="51">
        <f t="shared" si="52"/>
        <v>0.12351460363636368</v>
      </c>
      <c r="O311" s="51">
        <f t="shared" si="52"/>
        <v>8.3871361038961006E-2</v>
      </c>
      <c r="P311" s="51">
        <f t="shared" si="52"/>
        <v>1.992081343380878E-2</v>
      </c>
      <c r="R311" s="57">
        <f t="shared" si="49"/>
        <v>0.12351460363636368</v>
      </c>
      <c r="S311" s="57">
        <f t="shared" si="50"/>
        <v>8.3871361038961006E-2</v>
      </c>
      <c r="T311" s="57">
        <f t="shared" si="51"/>
        <v>1.992081343380878E-2</v>
      </c>
    </row>
    <row r="312" spans="1:20" ht="19" x14ac:dyDescent="0.25">
      <c r="A312">
        <v>2</v>
      </c>
      <c r="C312">
        <v>100</v>
      </c>
      <c r="D312">
        <f t="shared" si="47"/>
        <v>0.61516682388959798</v>
      </c>
      <c r="E312">
        <v>19.241658805520103</v>
      </c>
      <c r="F312" s="34">
        <v>19.698328969999999</v>
      </c>
      <c r="G312" s="34">
        <v>19.622689999999999</v>
      </c>
      <c r="H312" s="34">
        <v>19.670998124427602</v>
      </c>
      <c r="J312">
        <f t="shared" si="48"/>
        <v>0.45667016447989539</v>
      </c>
      <c r="K312">
        <f t="shared" si="48"/>
        <v>0.38103119447989542</v>
      </c>
      <c r="L312">
        <f t="shared" si="48"/>
        <v>0.42933931890749832</v>
      </c>
      <c r="N312" s="51">
        <f t="shared" si="52"/>
        <v>2.3733409322739082E-2</v>
      </c>
      <c r="O312" s="51">
        <f t="shared" si="52"/>
        <v>1.9802408842764848E-2</v>
      </c>
      <c r="P312" s="51">
        <f t="shared" si="52"/>
        <v>2.2313009665483115E-2</v>
      </c>
      <c r="R312" s="57">
        <f t="shared" si="49"/>
        <v>2.3733409322739082E-2</v>
      </c>
      <c r="S312" s="57">
        <f t="shared" si="50"/>
        <v>1.9802408842764848E-2</v>
      </c>
      <c r="T312" s="57">
        <f t="shared" si="51"/>
        <v>2.2313009665483115E-2</v>
      </c>
    </row>
    <row r="313" spans="1:20" ht="19" x14ac:dyDescent="0.25">
      <c r="A313">
        <v>2</v>
      </c>
      <c r="C313">
        <v>75</v>
      </c>
      <c r="D313">
        <f t="shared" si="47"/>
        <v>0.61694655032318713</v>
      </c>
      <c r="E313">
        <v>14.364504362880481</v>
      </c>
      <c r="F313" s="34">
        <v>14.57214806</v>
      </c>
      <c r="G313" s="34">
        <v>14.6109429</v>
      </c>
      <c r="H313" s="34">
        <v>14.7055123696188</v>
      </c>
      <c r="J313">
        <f t="shared" si="48"/>
        <v>0.20764369711951858</v>
      </c>
      <c r="K313">
        <f t="shared" si="48"/>
        <v>0.24643853711951813</v>
      </c>
      <c r="L313">
        <f t="shared" si="48"/>
        <v>0.34100800673831877</v>
      </c>
      <c r="N313" s="51">
        <f t="shared" si="52"/>
        <v>1.4455333220970269E-2</v>
      </c>
      <c r="O313" s="51">
        <f t="shared" si="52"/>
        <v>1.7156076596443064E-2</v>
      </c>
      <c r="P313" s="51">
        <f t="shared" si="52"/>
        <v>2.3739629166706397E-2</v>
      </c>
      <c r="R313" s="57">
        <f t="shared" si="49"/>
        <v>1.4455333220970269E-2</v>
      </c>
      <c r="S313" s="57">
        <f t="shared" si="50"/>
        <v>1.7156076596443064E-2</v>
      </c>
      <c r="T313" s="57">
        <f t="shared" si="51"/>
        <v>2.3739629166706397E-2</v>
      </c>
    </row>
    <row r="314" spans="1:20" ht="19" x14ac:dyDescent="0.25">
      <c r="A314">
        <v>2</v>
      </c>
      <c r="C314">
        <v>11</v>
      </c>
      <c r="D314">
        <f t="shared" si="47"/>
        <v>0.61722488038277512</v>
      </c>
      <c r="E314">
        <v>2.1052631578947367</v>
      </c>
      <c r="F314" s="34">
        <v>2.0640771199999999</v>
      </c>
      <c r="G314" s="34">
        <v>2.0298468000000001</v>
      </c>
      <c r="H314" s="34">
        <v>2.0237449902648801</v>
      </c>
      <c r="J314">
        <f t="shared" si="48"/>
        <v>4.1186037894736849E-2</v>
      </c>
      <c r="K314">
        <f t="shared" si="48"/>
        <v>7.5416357894736663E-2</v>
      </c>
      <c r="L314">
        <f t="shared" si="48"/>
        <v>8.1518167629856642E-2</v>
      </c>
      <c r="N314" s="51">
        <f t="shared" si="52"/>
        <v>-1.9563368000000005E-2</v>
      </c>
      <c r="O314" s="51">
        <f t="shared" si="52"/>
        <v>-3.5822769999999914E-2</v>
      </c>
      <c r="P314" s="51">
        <f t="shared" si="52"/>
        <v>-3.8721129624181908E-2</v>
      </c>
      <c r="R314" s="57">
        <f t="shared" si="49"/>
        <v>1.9563368000000005E-2</v>
      </c>
      <c r="S314" s="57">
        <f t="shared" si="50"/>
        <v>3.5822769999999914E-2</v>
      </c>
      <c r="T314" s="57">
        <f t="shared" si="51"/>
        <v>3.8721129624181908E-2</v>
      </c>
    </row>
    <row r="315" spans="1:20" ht="19" x14ac:dyDescent="0.25">
      <c r="A315">
        <v>0.05</v>
      </c>
      <c r="C315">
        <v>40</v>
      </c>
      <c r="D315">
        <f t="shared" si="47"/>
        <v>0.61999999999999988</v>
      </c>
      <c r="E315">
        <v>304</v>
      </c>
      <c r="F315" s="34">
        <v>288.88860533000002</v>
      </c>
      <c r="G315" s="34">
        <v>295.22219933999997</v>
      </c>
      <c r="H315" s="34">
        <v>297.11570339345002</v>
      </c>
      <c r="J315">
        <f t="shared" si="48"/>
        <v>15.111394669999981</v>
      </c>
      <c r="K315">
        <f t="shared" si="48"/>
        <v>8.7778006600000253</v>
      </c>
      <c r="L315">
        <f t="shared" si="48"/>
        <v>6.8842966065499809</v>
      </c>
      <c r="N315" s="51">
        <f t="shared" si="52"/>
        <v>-4.9708535098684149E-2</v>
      </c>
      <c r="O315" s="51">
        <f t="shared" si="52"/>
        <v>-2.8874344276315873E-2</v>
      </c>
      <c r="P315" s="51">
        <f t="shared" si="52"/>
        <v>-2.2645712521545989E-2</v>
      </c>
      <c r="R315" s="57">
        <f t="shared" si="49"/>
        <v>4.9708535098684149E-2</v>
      </c>
      <c r="S315" s="57">
        <f t="shared" si="50"/>
        <v>2.8874344276315873E-2</v>
      </c>
      <c r="T315" s="57">
        <f t="shared" si="51"/>
        <v>2.2645712521545989E-2</v>
      </c>
    </row>
    <row r="316" spans="1:20" ht="19" x14ac:dyDescent="0.25">
      <c r="A316">
        <v>0.2</v>
      </c>
      <c r="C316">
        <v>50</v>
      </c>
      <c r="D316">
        <f t="shared" si="47"/>
        <v>0.62</v>
      </c>
      <c r="E316">
        <v>95</v>
      </c>
      <c r="F316" s="34">
        <v>96.073198880000007</v>
      </c>
      <c r="G316" s="34">
        <v>98.02355274</v>
      </c>
      <c r="H316" s="34">
        <v>98.446890149982593</v>
      </c>
      <c r="J316">
        <f t="shared" si="48"/>
        <v>1.0731988800000067</v>
      </c>
      <c r="K316">
        <f t="shared" si="48"/>
        <v>3.0235527399999995</v>
      </c>
      <c r="L316">
        <f t="shared" si="48"/>
        <v>3.4468901499825932</v>
      </c>
      <c r="N316" s="51">
        <f t="shared" si="52"/>
        <v>1.1296830315789545E-2</v>
      </c>
      <c r="O316" s="51">
        <f t="shared" si="52"/>
        <v>3.1826870947368413E-2</v>
      </c>
      <c r="P316" s="51">
        <f t="shared" si="52"/>
        <v>3.6283054210343085E-2</v>
      </c>
      <c r="R316" s="57">
        <f t="shared" si="49"/>
        <v>1.1296830315789545E-2</v>
      </c>
      <c r="S316" s="57">
        <f t="shared" si="50"/>
        <v>3.1826870947368413E-2</v>
      </c>
      <c r="T316" s="57">
        <f t="shared" si="51"/>
        <v>3.6283054210343085E-2</v>
      </c>
    </row>
    <row r="317" spans="1:20" ht="19" x14ac:dyDescent="0.25">
      <c r="A317">
        <v>2</v>
      </c>
      <c r="C317">
        <v>4.3</v>
      </c>
      <c r="D317">
        <f t="shared" si="47"/>
        <v>0.62325581395348828</v>
      </c>
      <c r="E317">
        <v>0.81</v>
      </c>
      <c r="F317" s="34">
        <v>0.82421158999999999</v>
      </c>
      <c r="G317" s="34">
        <v>0.83177347000000001</v>
      </c>
      <c r="H317" s="34">
        <v>0.83661626860168503</v>
      </c>
      <c r="J317">
        <f t="shared" si="48"/>
        <v>1.4211589999999941E-2</v>
      </c>
      <c r="K317">
        <f t="shared" si="48"/>
        <v>2.1773469999999961E-2</v>
      </c>
      <c r="L317">
        <f t="shared" si="48"/>
        <v>2.6616268601684978E-2</v>
      </c>
      <c r="N317" s="51">
        <f t="shared" si="52"/>
        <v>1.7545172839506098E-2</v>
      </c>
      <c r="O317" s="51">
        <f t="shared" si="52"/>
        <v>2.6880827160493777E-2</v>
      </c>
      <c r="P317" s="51">
        <f t="shared" si="52"/>
        <v>3.2859590866277752E-2</v>
      </c>
      <c r="R317" s="57">
        <f t="shared" si="49"/>
        <v>1.7545172839506098E-2</v>
      </c>
      <c r="S317" s="57">
        <f t="shared" si="50"/>
        <v>2.6880827160493777E-2</v>
      </c>
      <c r="T317" s="57">
        <f t="shared" si="51"/>
        <v>3.2859590866277752E-2</v>
      </c>
    </row>
    <row r="318" spans="1:20" ht="16" customHeight="1" x14ac:dyDescent="0.25">
      <c r="A318">
        <v>0.1</v>
      </c>
      <c r="C318">
        <v>0.1</v>
      </c>
      <c r="D318">
        <f t="shared" si="47"/>
        <v>0.62407999999999997</v>
      </c>
      <c r="E318">
        <v>0.37592000000000003</v>
      </c>
      <c r="F318" s="34">
        <v>0.37769825000000001</v>
      </c>
      <c r="G318" s="34">
        <v>0.35671888000000002</v>
      </c>
      <c r="H318" s="34">
        <v>0.35889490694827603</v>
      </c>
      <c r="J318">
        <f t="shared" si="48"/>
        <v>1.7782499999999812E-3</v>
      </c>
      <c r="K318">
        <f t="shared" si="48"/>
        <v>1.9201120000000016E-2</v>
      </c>
      <c r="L318">
        <f t="shared" si="48"/>
        <v>1.7025093051724005E-2</v>
      </c>
      <c r="R318" s="57">
        <f t="shared" si="49"/>
        <v>0</v>
      </c>
      <c r="S318" s="57">
        <f t="shared" si="50"/>
        <v>0</v>
      </c>
      <c r="T318" s="57">
        <f t="shared" si="51"/>
        <v>0</v>
      </c>
    </row>
    <row r="319" spans="1:20" ht="19" x14ac:dyDescent="0.25">
      <c r="A319">
        <v>2</v>
      </c>
      <c r="C319">
        <v>50</v>
      </c>
      <c r="D319">
        <f t="shared" si="47"/>
        <v>0.62430494582884999</v>
      </c>
      <c r="E319">
        <v>9.3923763542787508</v>
      </c>
      <c r="F319" s="34">
        <v>8.8155541300000007</v>
      </c>
      <c r="G319" s="34">
        <v>8.9932376000000005</v>
      </c>
      <c r="H319" s="34">
        <v>8.9314998888532209</v>
      </c>
      <c r="J319">
        <f t="shared" si="48"/>
        <v>0.57682222427875018</v>
      </c>
      <c r="K319">
        <f t="shared" si="48"/>
        <v>0.39913875427875034</v>
      </c>
      <c r="L319">
        <f t="shared" si="48"/>
        <v>0.46087646542552996</v>
      </c>
      <c r="N319" s="51">
        <f t="shared" si="52"/>
        <v>-6.1413874670383659E-2</v>
      </c>
      <c r="O319" s="51">
        <f t="shared" si="52"/>
        <v>-4.2496034999376958E-2</v>
      </c>
      <c r="P319" s="51">
        <f t="shared" si="52"/>
        <v>-4.906920762556273E-2</v>
      </c>
      <c r="R319" s="57">
        <f t="shared" si="49"/>
        <v>6.1413874670383659E-2</v>
      </c>
      <c r="S319" s="57">
        <f t="shared" si="50"/>
        <v>4.2496034999376958E-2</v>
      </c>
      <c r="T319" s="57">
        <f t="shared" si="51"/>
        <v>4.906920762556273E-2</v>
      </c>
    </row>
    <row r="320" spans="1:20" ht="19" x14ac:dyDescent="0.25">
      <c r="A320">
        <v>10</v>
      </c>
      <c r="C320">
        <v>20</v>
      </c>
      <c r="D320">
        <f t="shared" si="47"/>
        <v>0.625</v>
      </c>
      <c r="E320">
        <v>0.75</v>
      </c>
      <c r="F320" s="34">
        <v>0.75505080999999996</v>
      </c>
      <c r="G320" s="34">
        <v>0.75163986000000005</v>
      </c>
      <c r="H320" s="34">
        <v>0.74685351966151203</v>
      </c>
      <c r="J320">
        <f t="shared" si="48"/>
        <v>5.0508099999999612E-3</v>
      </c>
      <c r="K320">
        <f t="shared" si="48"/>
        <v>1.6398600000000485E-3</v>
      </c>
      <c r="L320">
        <f t="shared" si="48"/>
        <v>3.1464803384879669E-3</v>
      </c>
      <c r="N320" s="51">
        <f t="shared" si="52"/>
        <v>6.7344133333332818E-3</v>
      </c>
      <c r="O320" s="51">
        <f t="shared" si="52"/>
        <v>2.1864800000000648E-3</v>
      </c>
      <c r="P320" s="51">
        <f t="shared" si="52"/>
        <v>-4.1953071179839556E-3</v>
      </c>
      <c r="R320" s="57">
        <f t="shared" si="49"/>
        <v>6.7344133333332818E-3</v>
      </c>
      <c r="S320" s="57">
        <f t="shared" si="50"/>
        <v>2.1864800000000648E-3</v>
      </c>
      <c r="T320" s="57">
        <f t="shared" si="51"/>
        <v>4.1953071179839556E-3</v>
      </c>
    </row>
    <row r="321" spans="1:20" ht="19" x14ac:dyDescent="0.25">
      <c r="A321">
        <v>10</v>
      </c>
      <c r="C321">
        <v>20</v>
      </c>
      <c r="D321">
        <f t="shared" si="47"/>
        <v>0.625</v>
      </c>
      <c r="E321">
        <v>0.75</v>
      </c>
      <c r="F321" s="34">
        <v>0.73046023000000004</v>
      </c>
      <c r="G321" s="34">
        <v>0.72979791999999999</v>
      </c>
      <c r="H321" s="34">
        <v>0.72352572681949201</v>
      </c>
      <c r="J321">
        <f t="shared" si="48"/>
        <v>1.9539769999999956E-2</v>
      </c>
      <c r="K321">
        <f t="shared" si="48"/>
        <v>2.0202080000000011E-2</v>
      </c>
      <c r="L321">
        <f t="shared" si="48"/>
        <v>2.647427318050799E-2</v>
      </c>
      <c r="N321" s="51">
        <f t="shared" si="52"/>
        <v>-2.6053026666666607E-2</v>
      </c>
      <c r="O321" s="51">
        <f t="shared" si="52"/>
        <v>-2.6936106666666682E-2</v>
      </c>
      <c r="P321" s="51">
        <f t="shared" si="52"/>
        <v>-3.5299030907343987E-2</v>
      </c>
      <c r="R321" s="57">
        <f t="shared" si="49"/>
        <v>2.6053026666666607E-2</v>
      </c>
      <c r="S321" s="57">
        <f t="shared" si="50"/>
        <v>2.6936106666666682E-2</v>
      </c>
      <c r="T321" s="57">
        <f t="shared" si="51"/>
        <v>3.5299030907343987E-2</v>
      </c>
    </row>
    <row r="322" spans="1:20" ht="19" x14ac:dyDescent="0.25">
      <c r="A322">
        <v>40</v>
      </c>
      <c r="C322">
        <v>4</v>
      </c>
      <c r="D322">
        <f t="shared" si="47"/>
        <v>0.62539999999999996</v>
      </c>
      <c r="E322">
        <v>3.746E-2</v>
      </c>
      <c r="F322" s="34">
        <v>3.9803789999999999E-2</v>
      </c>
      <c r="G322" s="34">
        <v>3.9479800000000002E-2</v>
      </c>
      <c r="H322" s="34">
        <v>3.7635394188186302E-2</v>
      </c>
      <c r="J322">
        <f t="shared" si="48"/>
        <v>2.3437899999999984E-3</v>
      </c>
      <c r="K322">
        <f t="shared" si="48"/>
        <v>2.0198000000000021E-3</v>
      </c>
      <c r="L322">
        <f t="shared" si="48"/>
        <v>1.753941881863022E-4</v>
      </c>
      <c r="N322" s="51">
        <f t="shared" si="52"/>
        <v>6.2567805659369952E-2</v>
      </c>
      <c r="O322" s="51">
        <f t="shared" si="52"/>
        <v>5.3918846769887938E-2</v>
      </c>
      <c r="P322" s="51">
        <f t="shared" si="52"/>
        <v>4.6821726691484841E-3</v>
      </c>
      <c r="R322" s="57">
        <f t="shared" si="49"/>
        <v>6.2567805659369952E-2</v>
      </c>
      <c r="S322" s="57">
        <f t="shared" si="50"/>
        <v>5.3918846769887938E-2</v>
      </c>
      <c r="T322" s="57">
        <f t="shared" si="51"/>
        <v>4.6821726691484841E-3</v>
      </c>
    </row>
    <row r="323" spans="1:20" ht="19" x14ac:dyDescent="0.25">
      <c r="A323">
        <v>1.75</v>
      </c>
      <c r="C323">
        <v>11</v>
      </c>
      <c r="D323">
        <f t="shared" ref="D323:D386" si="53">(C323-A323*E323)/C323</f>
        <v>0.62566844919786091</v>
      </c>
      <c r="E323">
        <v>2.3529411764705883</v>
      </c>
      <c r="F323" s="34">
        <v>2.3349797900000002</v>
      </c>
      <c r="G323" s="34">
        <v>2.30245655</v>
      </c>
      <c r="H323" s="34">
        <v>2.29578678901796</v>
      </c>
      <c r="J323">
        <f t="shared" si="48"/>
        <v>1.7961386470588092E-2</v>
      </c>
      <c r="K323">
        <f t="shared" si="48"/>
        <v>5.0484626470588267E-2</v>
      </c>
      <c r="L323">
        <f t="shared" si="48"/>
        <v>5.7154387452628352E-2</v>
      </c>
      <c r="N323" s="51">
        <f t="shared" si="52"/>
        <v>-7.6335892499999388E-3</v>
      </c>
      <c r="O323" s="51">
        <f t="shared" si="52"/>
        <v>-2.1455966250000014E-2</v>
      </c>
      <c r="P323" s="51">
        <f t="shared" si="52"/>
        <v>-2.4290614667367049E-2</v>
      </c>
      <c r="R323" s="57">
        <f t="shared" si="49"/>
        <v>7.6335892499999388E-3</v>
      </c>
      <c r="S323" s="57">
        <f t="shared" si="50"/>
        <v>2.1455966250000014E-2</v>
      </c>
      <c r="T323" s="57">
        <f t="shared" si="51"/>
        <v>2.4290614667367049E-2</v>
      </c>
    </row>
    <row r="324" spans="1:20" ht="19" x14ac:dyDescent="0.25">
      <c r="A324">
        <v>1</v>
      </c>
      <c r="C324">
        <v>11</v>
      </c>
      <c r="D324">
        <f t="shared" si="53"/>
        <v>0.62703963636363635</v>
      </c>
      <c r="E324" s="55">
        <v>4.1025640000000001</v>
      </c>
      <c r="F324" s="34">
        <v>3.9306732900000001</v>
      </c>
      <c r="G324" s="34">
        <v>3.95897795</v>
      </c>
      <c r="H324" s="34">
        <v>3.9395306454533299</v>
      </c>
      <c r="J324">
        <f t="shared" ref="J324:L387" si="54">ABS(F324-$E324)</f>
        <v>0.17189071</v>
      </c>
      <c r="K324">
        <f t="shared" si="54"/>
        <v>0.14358605000000013</v>
      </c>
      <c r="L324">
        <f t="shared" si="54"/>
        <v>0.16303335454667023</v>
      </c>
      <c r="N324" s="51">
        <f t="shared" si="52"/>
        <v>-4.1898361609959037E-2</v>
      </c>
      <c r="O324" s="51">
        <f t="shared" si="52"/>
        <v>-3.4999100562477542E-2</v>
      </c>
      <c r="P324" s="51">
        <f t="shared" si="52"/>
        <v>-3.9739381164235393E-2</v>
      </c>
      <c r="R324" s="57">
        <f t="shared" si="49"/>
        <v>4.1898361609959037E-2</v>
      </c>
      <c r="S324" s="57">
        <f t="shared" si="50"/>
        <v>3.4999100562477542E-2</v>
      </c>
      <c r="T324" s="57">
        <f t="shared" si="51"/>
        <v>3.9739381164235393E-2</v>
      </c>
    </row>
    <row r="325" spans="1:20" ht="19" x14ac:dyDescent="0.25">
      <c r="A325">
        <v>2</v>
      </c>
      <c r="C325">
        <v>75</v>
      </c>
      <c r="D325">
        <f t="shared" si="53"/>
        <v>0.62724657691952079</v>
      </c>
      <c r="E325">
        <v>13.978253365517974</v>
      </c>
      <c r="F325" s="34">
        <v>14.031503519999999</v>
      </c>
      <c r="G325" s="34">
        <v>14.068253479999999</v>
      </c>
      <c r="H325" s="34">
        <v>14.1060872301512</v>
      </c>
      <c r="J325">
        <f t="shared" si="54"/>
        <v>5.3250154482025636E-2</v>
      </c>
      <c r="K325">
        <f t="shared" si="54"/>
        <v>9.0000114482025495E-2</v>
      </c>
      <c r="L325">
        <f t="shared" si="54"/>
        <v>0.12783386463322621</v>
      </c>
      <c r="N325" s="51">
        <f t="shared" si="52"/>
        <v>3.8094998773870355E-3</v>
      </c>
      <c r="O325" s="51">
        <f t="shared" si="52"/>
        <v>6.4385808533161098E-3</v>
      </c>
      <c r="P325" s="51">
        <f t="shared" si="52"/>
        <v>9.1451958474705504E-3</v>
      </c>
      <c r="R325" s="57">
        <f t="shared" ref="R325:R388" si="55">ABS(N325)</f>
        <v>3.8094998773870355E-3</v>
      </c>
      <c r="S325" s="57">
        <f t="shared" si="50"/>
        <v>6.4385808533161098E-3</v>
      </c>
      <c r="T325" s="57">
        <f t="shared" si="51"/>
        <v>9.1451958474705504E-3</v>
      </c>
    </row>
    <row r="326" spans="1:20" ht="19" x14ac:dyDescent="0.25">
      <c r="A326">
        <v>2</v>
      </c>
      <c r="C326">
        <v>4.3</v>
      </c>
      <c r="D326">
        <f t="shared" si="53"/>
        <v>0.62790697674418605</v>
      </c>
      <c r="E326">
        <v>0.8</v>
      </c>
      <c r="F326" s="34">
        <v>0.75819002999999996</v>
      </c>
      <c r="G326" s="34">
        <v>0.75956033000000001</v>
      </c>
      <c r="H326" s="34">
        <v>0.758512436710714</v>
      </c>
      <c r="J326">
        <f t="shared" si="54"/>
        <v>4.1809970000000085E-2</v>
      </c>
      <c r="K326">
        <f t="shared" si="54"/>
        <v>4.0439670000000039E-2</v>
      </c>
      <c r="L326">
        <f t="shared" si="54"/>
        <v>4.1487563289286045E-2</v>
      </c>
      <c r="N326" s="51">
        <f t="shared" si="52"/>
        <v>-5.2262462500000106E-2</v>
      </c>
      <c r="O326" s="51">
        <f t="shared" si="52"/>
        <v>-5.0549587500000048E-2</v>
      </c>
      <c r="P326" s="51">
        <f t="shared" si="52"/>
        <v>-5.1859454111607556E-2</v>
      </c>
      <c r="R326" s="57">
        <f t="shared" si="55"/>
        <v>5.2262462500000106E-2</v>
      </c>
      <c r="S326" s="57">
        <f t="shared" ref="S326:S389" si="56">ABS(O326)</f>
        <v>5.0549587500000048E-2</v>
      </c>
      <c r="T326" s="57">
        <f t="shared" ref="T326:T389" si="57">ABS(P326)</f>
        <v>5.1859454111607556E-2</v>
      </c>
    </row>
    <row r="327" spans="1:20" ht="16" customHeight="1" x14ac:dyDescent="0.25">
      <c r="A327">
        <v>2</v>
      </c>
      <c r="C327">
        <v>4.3</v>
      </c>
      <c r="D327">
        <f t="shared" si="53"/>
        <v>0.62790697674418605</v>
      </c>
      <c r="E327">
        <v>0.8</v>
      </c>
      <c r="F327" s="34">
        <v>0.78436923000000003</v>
      </c>
      <c r="G327" s="34">
        <v>0.78806812999999998</v>
      </c>
      <c r="H327" s="34">
        <v>0.78879915625549801</v>
      </c>
      <c r="J327">
        <f t="shared" si="54"/>
        <v>1.5630770000000016E-2</v>
      </c>
      <c r="K327">
        <f t="shared" si="54"/>
        <v>1.1931870000000067E-2</v>
      </c>
      <c r="L327">
        <f t="shared" si="54"/>
        <v>1.1200843744502031E-2</v>
      </c>
      <c r="R327" s="57">
        <f t="shared" si="55"/>
        <v>0</v>
      </c>
      <c r="S327" s="57">
        <f t="shared" si="56"/>
        <v>0</v>
      </c>
      <c r="T327" s="57">
        <f t="shared" si="57"/>
        <v>0</v>
      </c>
    </row>
    <row r="328" spans="1:20" ht="19" x14ac:dyDescent="0.25">
      <c r="A328">
        <v>1.5</v>
      </c>
      <c r="C328">
        <v>50</v>
      </c>
      <c r="D328">
        <f t="shared" si="53"/>
        <v>0.63</v>
      </c>
      <c r="E328">
        <v>12.333333333333334</v>
      </c>
      <c r="F328" s="34">
        <v>13.105575290000001</v>
      </c>
      <c r="G328" s="34">
        <v>12.73116169</v>
      </c>
      <c r="H328" s="34">
        <v>12.4826267930073</v>
      </c>
      <c r="J328">
        <f t="shared" si="54"/>
        <v>0.77224195666666695</v>
      </c>
      <c r="K328">
        <f t="shared" si="54"/>
        <v>0.39782835666666649</v>
      </c>
      <c r="L328">
        <f t="shared" si="54"/>
        <v>0.14929345967396657</v>
      </c>
      <c r="N328" s="51">
        <f t="shared" si="52"/>
        <v>6.2614212702702718E-2</v>
      </c>
      <c r="O328" s="51">
        <f t="shared" si="52"/>
        <v>3.2256353243243226E-2</v>
      </c>
      <c r="P328" s="51">
        <f t="shared" si="52"/>
        <v>1.2104875108699991E-2</v>
      </c>
      <c r="R328" s="57">
        <f t="shared" si="55"/>
        <v>6.2614212702702718E-2</v>
      </c>
      <c r="S328" s="57">
        <f t="shared" si="56"/>
        <v>3.2256353243243226E-2</v>
      </c>
      <c r="T328" s="57">
        <f t="shared" si="57"/>
        <v>1.2104875108699991E-2</v>
      </c>
    </row>
    <row r="329" spans="1:20" ht="19" x14ac:dyDescent="0.25">
      <c r="A329">
        <v>10</v>
      </c>
      <c r="C329">
        <v>20</v>
      </c>
      <c r="D329">
        <f t="shared" si="53"/>
        <v>0.63124999999999998</v>
      </c>
      <c r="E329">
        <v>0.73750000000000004</v>
      </c>
      <c r="F329" s="34">
        <v>0.76108452000000004</v>
      </c>
      <c r="G329" s="34">
        <v>0.76373696000000002</v>
      </c>
      <c r="H329" s="34">
        <v>0.76000804550257295</v>
      </c>
      <c r="J329">
        <f t="shared" si="54"/>
        <v>2.3584519999999998E-2</v>
      </c>
      <c r="K329">
        <f t="shared" si="54"/>
        <v>2.6236959999999976E-2</v>
      </c>
      <c r="L329">
        <f t="shared" si="54"/>
        <v>2.2508045502572904E-2</v>
      </c>
      <c r="N329" s="51">
        <f t="shared" si="52"/>
        <v>3.197901016949152E-2</v>
      </c>
      <c r="O329" s="51">
        <f t="shared" si="52"/>
        <v>3.5575538983050811E-2</v>
      </c>
      <c r="P329" s="51">
        <f t="shared" si="52"/>
        <v>3.051938373230224E-2</v>
      </c>
      <c r="R329" s="57">
        <f t="shared" si="55"/>
        <v>3.197901016949152E-2</v>
      </c>
      <c r="S329" s="57">
        <f t="shared" si="56"/>
        <v>3.5575538983050811E-2</v>
      </c>
      <c r="T329" s="57">
        <f t="shared" si="57"/>
        <v>3.051938373230224E-2</v>
      </c>
    </row>
    <row r="330" spans="1:20" ht="19" x14ac:dyDescent="0.25">
      <c r="A330">
        <v>1.5</v>
      </c>
      <c r="C330">
        <v>11</v>
      </c>
      <c r="D330">
        <f t="shared" si="53"/>
        <v>0.6314496314496314</v>
      </c>
      <c r="E330">
        <v>2.7027027027027026</v>
      </c>
      <c r="F330" s="34">
        <v>2.6465798</v>
      </c>
      <c r="G330" s="34">
        <v>2.63056234</v>
      </c>
      <c r="H330" s="34">
        <v>2.6171675225573998</v>
      </c>
      <c r="J330">
        <f t="shared" si="54"/>
        <v>5.6122902702702593E-2</v>
      </c>
      <c r="K330">
        <f t="shared" si="54"/>
        <v>7.2140362702702632E-2</v>
      </c>
      <c r="L330">
        <f t="shared" si="54"/>
        <v>8.5535180145302814E-2</v>
      </c>
      <c r="N330" s="51">
        <f t="shared" si="52"/>
        <v>-2.0765473999999961E-2</v>
      </c>
      <c r="O330" s="51">
        <f t="shared" si="52"/>
        <v>-2.6691934199999975E-2</v>
      </c>
      <c r="P330" s="51">
        <f t="shared" si="52"/>
        <v>-3.1648016653762039E-2</v>
      </c>
      <c r="R330" s="57">
        <f t="shared" si="55"/>
        <v>2.0765473999999961E-2</v>
      </c>
      <c r="S330" s="57">
        <f t="shared" si="56"/>
        <v>2.6691934199999975E-2</v>
      </c>
      <c r="T330" s="57">
        <f t="shared" si="57"/>
        <v>3.1648016653762039E-2</v>
      </c>
    </row>
    <row r="331" spans="1:20" ht="19" x14ac:dyDescent="0.25">
      <c r="A331">
        <v>7.5</v>
      </c>
      <c r="C331">
        <v>53</v>
      </c>
      <c r="D331">
        <f t="shared" si="53"/>
        <v>0.63207547169811318</v>
      </c>
      <c r="E331">
        <v>2.6</v>
      </c>
      <c r="F331" s="34">
        <v>2.7313274500000002</v>
      </c>
      <c r="G331" s="34">
        <v>2.7258650900000001</v>
      </c>
      <c r="H331" s="34">
        <v>2.68368054093908</v>
      </c>
      <c r="J331">
        <f t="shared" si="54"/>
        <v>0.13132745000000012</v>
      </c>
      <c r="K331">
        <f t="shared" si="54"/>
        <v>0.12586509000000001</v>
      </c>
      <c r="L331">
        <f t="shared" si="54"/>
        <v>8.368054093907995E-2</v>
      </c>
      <c r="N331" s="51">
        <f t="shared" si="52"/>
        <v>5.0510557692307737E-2</v>
      </c>
      <c r="O331" s="51">
        <f t="shared" si="52"/>
        <v>4.8409650000000005E-2</v>
      </c>
      <c r="P331" s="51">
        <f t="shared" si="52"/>
        <v>3.2184823438107669E-2</v>
      </c>
      <c r="R331" s="57">
        <f t="shared" si="55"/>
        <v>5.0510557692307737E-2</v>
      </c>
      <c r="S331" s="57">
        <f t="shared" si="56"/>
        <v>4.8409650000000005E-2</v>
      </c>
      <c r="T331" s="57">
        <f t="shared" si="57"/>
        <v>3.2184823438107669E-2</v>
      </c>
    </row>
    <row r="332" spans="1:20" ht="19" x14ac:dyDescent="0.25">
      <c r="A332">
        <v>2</v>
      </c>
      <c r="C332">
        <v>100</v>
      </c>
      <c r="D332">
        <f t="shared" si="53"/>
        <v>0.63280661650759362</v>
      </c>
      <c r="E332">
        <v>18.359669174620318</v>
      </c>
      <c r="F332" s="34">
        <v>18.502113120000001</v>
      </c>
      <c r="G332" s="34">
        <v>18.505782100000001</v>
      </c>
      <c r="H332" s="34">
        <v>18.481807899602401</v>
      </c>
      <c r="J332">
        <f t="shared" si="54"/>
        <v>0.14244394537968219</v>
      </c>
      <c r="K332">
        <f t="shared" si="54"/>
        <v>0.14611292537968268</v>
      </c>
      <c r="L332">
        <f t="shared" si="54"/>
        <v>0.12213872498208289</v>
      </c>
      <c r="N332" s="51">
        <f t="shared" si="52"/>
        <v>7.7585246239943728E-3</v>
      </c>
      <c r="O332" s="51">
        <f t="shared" si="52"/>
        <v>7.958363736840281E-3</v>
      </c>
      <c r="P332" s="51">
        <f t="shared" si="52"/>
        <v>6.6525558723532253E-3</v>
      </c>
      <c r="R332" s="57">
        <f t="shared" si="55"/>
        <v>7.7585246239943728E-3</v>
      </c>
      <c r="S332" s="57">
        <f t="shared" si="56"/>
        <v>7.958363736840281E-3</v>
      </c>
      <c r="T332" s="57">
        <f t="shared" si="57"/>
        <v>6.6525558723532253E-3</v>
      </c>
    </row>
    <row r="333" spans="1:20" ht="19" x14ac:dyDescent="0.25">
      <c r="A333">
        <v>2</v>
      </c>
      <c r="C333">
        <v>3.6</v>
      </c>
      <c r="D333">
        <f t="shared" si="53"/>
        <v>0.63888888888888884</v>
      </c>
      <c r="E333">
        <v>0.65</v>
      </c>
      <c r="F333" s="34">
        <v>0.61463668999999999</v>
      </c>
      <c r="G333" s="34">
        <v>0.61760424000000003</v>
      </c>
      <c r="H333" s="34">
        <v>0.61396529933411903</v>
      </c>
      <c r="J333">
        <f t="shared" si="54"/>
        <v>3.5363310000000037E-2</v>
      </c>
      <c r="K333">
        <f t="shared" si="54"/>
        <v>3.2395759999999996E-2</v>
      </c>
      <c r="L333">
        <f t="shared" si="54"/>
        <v>3.6034700665880992E-2</v>
      </c>
      <c r="N333" s="51">
        <f t="shared" si="52"/>
        <v>-5.440509230769236E-2</v>
      </c>
      <c r="O333" s="51">
        <f t="shared" si="52"/>
        <v>-4.9839630769230758E-2</v>
      </c>
      <c r="P333" s="51">
        <f t="shared" si="52"/>
        <v>-5.543800102443229E-2</v>
      </c>
      <c r="R333" s="57">
        <f t="shared" si="55"/>
        <v>5.440509230769236E-2</v>
      </c>
      <c r="S333" s="57">
        <f t="shared" si="56"/>
        <v>4.9839630769230758E-2</v>
      </c>
      <c r="T333" s="57">
        <f t="shared" si="57"/>
        <v>5.543800102443229E-2</v>
      </c>
    </row>
    <row r="334" spans="1:20" ht="19" x14ac:dyDescent="0.25">
      <c r="A334">
        <v>10</v>
      </c>
      <c r="C334">
        <v>50</v>
      </c>
      <c r="D334">
        <f t="shared" si="53"/>
        <v>0.64</v>
      </c>
      <c r="E334">
        <v>1.8</v>
      </c>
      <c r="F334" s="34">
        <v>1.6060602799999999</v>
      </c>
      <c r="G334" s="34">
        <v>1.6564598800000001</v>
      </c>
      <c r="H334" s="34">
        <v>1.6480240977118901</v>
      </c>
      <c r="J334">
        <f t="shared" si="54"/>
        <v>0.19393972000000015</v>
      </c>
      <c r="K334">
        <f t="shared" si="54"/>
        <v>0.14354011999999994</v>
      </c>
      <c r="L334">
        <f t="shared" si="54"/>
        <v>0.15197590228810998</v>
      </c>
      <c r="N334" s="51">
        <f t="shared" si="52"/>
        <v>-0.10774428888888897</v>
      </c>
      <c r="O334" s="51">
        <f t="shared" si="52"/>
        <v>-7.9744511111111069E-2</v>
      </c>
      <c r="P334" s="51">
        <f t="shared" si="52"/>
        <v>-8.443105682672776E-2</v>
      </c>
      <c r="R334" s="57">
        <f t="shared" si="55"/>
        <v>0.10774428888888897</v>
      </c>
      <c r="S334" s="57">
        <f t="shared" si="56"/>
        <v>7.9744511111111069E-2</v>
      </c>
      <c r="T334" s="57">
        <f t="shared" si="57"/>
        <v>8.443105682672776E-2</v>
      </c>
    </row>
    <row r="335" spans="1:20" ht="19" x14ac:dyDescent="0.25">
      <c r="A335">
        <v>1</v>
      </c>
      <c r="C335">
        <v>50</v>
      </c>
      <c r="D335">
        <f t="shared" si="53"/>
        <v>0.64</v>
      </c>
      <c r="E335">
        <v>18</v>
      </c>
      <c r="F335" s="34">
        <v>18.934774139999998</v>
      </c>
      <c r="G335" s="34">
        <v>18.47969419</v>
      </c>
      <c r="H335" s="34">
        <v>18.786487477520399</v>
      </c>
      <c r="J335">
        <f t="shared" si="54"/>
        <v>0.93477413999999825</v>
      </c>
      <c r="K335">
        <f t="shared" si="54"/>
        <v>0.47969419000000002</v>
      </c>
      <c r="L335">
        <f t="shared" si="54"/>
        <v>0.78648747752039938</v>
      </c>
      <c r="N335" s="51">
        <f t="shared" si="52"/>
        <v>5.1931896666666567E-2</v>
      </c>
      <c r="O335" s="51">
        <f t="shared" si="52"/>
        <v>2.6649677222222223E-2</v>
      </c>
      <c r="P335" s="51">
        <f t="shared" si="52"/>
        <v>4.3693748751133299E-2</v>
      </c>
      <c r="R335" s="57">
        <f t="shared" si="55"/>
        <v>5.1931896666666567E-2</v>
      </c>
      <c r="S335" s="57">
        <f t="shared" si="56"/>
        <v>2.6649677222222223E-2</v>
      </c>
      <c r="T335" s="57">
        <f t="shared" si="57"/>
        <v>4.3693748751133299E-2</v>
      </c>
    </row>
    <row r="336" spans="1:20" ht="16" customHeight="1" x14ac:dyDescent="0.25">
      <c r="A336">
        <v>0.1</v>
      </c>
      <c r="C336">
        <v>50</v>
      </c>
      <c r="D336">
        <f t="shared" si="53"/>
        <v>0.64</v>
      </c>
      <c r="E336">
        <v>180</v>
      </c>
      <c r="F336" s="34">
        <v>182.07885415999999</v>
      </c>
      <c r="G336" s="34">
        <v>181.98699611000001</v>
      </c>
      <c r="H336" s="34">
        <v>180.128408297557</v>
      </c>
      <c r="J336">
        <f t="shared" si="54"/>
        <v>2.0788541599999917</v>
      </c>
      <c r="K336">
        <f t="shared" si="54"/>
        <v>1.9869961100000069</v>
      </c>
      <c r="L336">
        <f t="shared" si="54"/>
        <v>0.12840829755700156</v>
      </c>
      <c r="R336" s="57">
        <f t="shared" si="55"/>
        <v>0</v>
      </c>
      <c r="S336" s="57">
        <f t="shared" si="56"/>
        <v>0</v>
      </c>
      <c r="T336" s="57">
        <f t="shared" si="57"/>
        <v>0</v>
      </c>
    </row>
    <row r="337" spans="1:20" ht="19" x14ac:dyDescent="0.25">
      <c r="A337">
        <v>0.2</v>
      </c>
      <c r="C337">
        <v>50</v>
      </c>
      <c r="D337">
        <f t="shared" si="53"/>
        <v>0.64</v>
      </c>
      <c r="E337">
        <v>90</v>
      </c>
      <c r="F337" s="34">
        <v>85.507157179999993</v>
      </c>
      <c r="G337" s="34">
        <v>87.727687849999995</v>
      </c>
      <c r="H337" s="34">
        <v>89.485050708782495</v>
      </c>
      <c r="J337">
        <f t="shared" si="54"/>
        <v>4.492842820000007</v>
      </c>
      <c r="K337">
        <f t="shared" si="54"/>
        <v>2.2723121500000047</v>
      </c>
      <c r="L337">
        <f t="shared" si="54"/>
        <v>0.51494929121750488</v>
      </c>
      <c r="N337" s="51">
        <f t="shared" si="52"/>
        <v>-4.9920475777777855E-2</v>
      </c>
      <c r="O337" s="51">
        <f t="shared" si="52"/>
        <v>-2.5247912777777829E-2</v>
      </c>
      <c r="P337" s="51">
        <f t="shared" si="52"/>
        <v>-5.7216587913056097E-3</v>
      </c>
      <c r="R337" s="57">
        <f t="shared" si="55"/>
        <v>4.9920475777777855E-2</v>
      </c>
      <c r="S337" s="57">
        <f t="shared" si="56"/>
        <v>2.5247912777777829E-2</v>
      </c>
      <c r="T337" s="57">
        <f t="shared" si="57"/>
        <v>5.7216587913056097E-3</v>
      </c>
    </row>
    <row r="338" spans="1:20" ht="19" x14ac:dyDescent="0.25">
      <c r="A338">
        <v>2</v>
      </c>
      <c r="C338">
        <v>75</v>
      </c>
      <c r="D338">
        <f t="shared" si="53"/>
        <v>0.64072460951664889</v>
      </c>
      <c r="E338">
        <v>13.472827143125667</v>
      </c>
      <c r="F338" s="34">
        <v>3.3386701300000001</v>
      </c>
      <c r="G338" s="34">
        <v>13.372867859999999</v>
      </c>
      <c r="H338" s="34">
        <v>13.359872395528001</v>
      </c>
      <c r="J338">
        <f t="shared" si="54"/>
        <v>10.134157013125666</v>
      </c>
      <c r="K338">
        <f t="shared" si="54"/>
        <v>9.9959283125667042E-2</v>
      </c>
      <c r="L338">
        <f t="shared" si="54"/>
        <v>0.11295474759766577</v>
      </c>
      <c r="N338" s="51">
        <f t="shared" si="52"/>
        <v>-0.75219231312534773</v>
      </c>
      <c r="O338" s="51">
        <f t="shared" si="52"/>
        <v>-7.4193249912413491E-3</v>
      </c>
      <c r="P338" s="51">
        <f t="shared" si="52"/>
        <v>-8.3838934766783113E-3</v>
      </c>
      <c r="R338" s="57">
        <f t="shared" si="55"/>
        <v>0.75219231312534773</v>
      </c>
      <c r="S338" s="57">
        <f t="shared" si="56"/>
        <v>7.4193249912413491E-3</v>
      </c>
      <c r="T338" s="57">
        <f t="shared" si="57"/>
        <v>8.3838934766783113E-3</v>
      </c>
    </row>
    <row r="339" spans="1:20" ht="19" x14ac:dyDescent="0.25">
      <c r="A339">
        <v>1</v>
      </c>
      <c r="C339">
        <v>11</v>
      </c>
      <c r="D339">
        <f t="shared" si="53"/>
        <v>0.64646463636363638</v>
      </c>
      <c r="E339" s="55">
        <v>3.8888889999999998</v>
      </c>
      <c r="F339" s="34">
        <v>3.6937172</v>
      </c>
      <c r="G339" s="34">
        <v>3.7256670000000001</v>
      </c>
      <c r="H339" s="34">
        <v>3.7066290038137599</v>
      </c>
      <c r="J339">
        <f t="shared" si="54"/>
        <v>0.19517179999999978</v>
      </c>
      <c r="K339">
        <f t="shared" si="54"/>
        <v>0.16322199999999976</v>
      </c>
      <c r="L339">
        <f t="shared" si="54"/>
        <v>0.18225999618623989</v>
      </c>
      <c r="N339" s="51">
        <f t="shared" si="52"/>
        <v>-5.0187032851799006E-2</v>
      </c>
      <c r="O339" s="51">
        <f t="shared" si="52"/>
        <v>-4.1971370229389363E-2</v>
      </c>
      <c r="P339" s="51">
        <f t="shared" si="52"/>
        <v>-4.6866854823122979E-2</v>
      </c>
      <c r="R339" s="57">
        <f t="shared" si="55"/>
        <v>5.0187032851799006E-2</v>
      </c>
      <c r="S339" s="57">
        <f t="shared" si="56"/>
        <v>4.1971370229389363E-2</v>
      </c>
      <c r="T339" s="57">
        <f t="shared" si="57"/>
        <v>4.6866854823122979E-2</v>
      </c>
    </row>
    <row r="340" spans="1:20" ht="19" x14ac:dyDescent="0.25">
      <c r="A340">
        <v>2</v>
      </c>
      <c r="C340">
        <v>4.3</v>
      </c>
      <c r="D340">
        <f t="shared" si="53"/>
        <v>0.64651162790697669</v>
      </c>
      <c r="E340">
        <v>0.76</v>
      </c>
      <c r="F340" s="34">
        <v>0.72588697999999996</v>
      </c>
      <c r="G340" s="34">
        <v>0.72461063999999997</v>
      </c>
      <c r="H340" s="34">
        <v>0.722157380138987</v>
      </c>
      <c r="J340">
        <f t="shared" si="54"/>
        <v>3.4113020000000049E-2</v>
      </c>
      <c r="K340">
        <f t="shared" si="54"/>
        <v>3.5389360000000036E-2</v>
      </c>
      <c r="L340">
        <f t="shared" si="54"/>
        <v>3.7842619861013005E-2</v>
      </c>
      <c r="N340" s="51">
        <f t="shared" si="52"/>
        <v>-4.4885552631579013E-2</v>
      </c>
      <c r="O340" s="51">
        <f t="shared" si="52"/>
        <v>-4.6564947368421102E-2</v>
      </c>
      <c r="P340" s="51">
        <f t="shared" si="52"/>
        <v>-4.9792920869753954E-2</v>
      </c>
      <c r="R340" s="57">
        <f t="shared" si="55"/>
        <v>4.4885552631579013E-2</v>
      </c>
      <c r="S340" s="57">
        <f t="shared" si="56"/>
        <v>4.6564947368421102E-2</v>
      </c>
      <c r="T340" s="57">
        <f t="shared" si="57"/>
        <v>4.9792920869753954E-2</v>
      </c>
    </row>
    <row r="341" spans="1:20" ht="19" x14ac:dyDescent="0.25">
      <c r="A341">
        <v>10</v>
      </c>
      <c r="C341">
        <v>20</v>
      </c>
      <c r="D341">
        <f t="shared" si="53"/>
        <v>0.65</v>
      </c>
      <c r="E341">
        <v>0.7</v>
      </c>
      <c r="F341" s="34">
        <v>0.69835937999999997</v>
      </c>
      <c r="G341" s="34">
        <v>0.68594200999999999</v>
      </c>
      <c r="H341" s="34">
        <v>0.67996391406471501</v>
      </c>
      <c r="J341">
        <f t="shared" si="54"/>
        <v>1.6406199999999815E-3</v>
      </c>
      <c r="K341">
        <f t="shared" si="54"/>
        <v>1.4057989999999965E-2</v>
      </c>
      <c r="L341">
        <f t="shared" si="54"/>
        <v>2.0036085935284942E-2</v>
      </c>
      <c r="N341" s="51">
        <f t="shared" si="52"/>
        <v>-2.3437428571428309E-3</v>
      </c>
      <c r="O341" s="51">
        <f t="shared" si="52"/>
        <v>-2.0082842857142808E-2</v>
      </c>
      <c r="P341" s="51">
        <f t="shared" si="52"/>
        <v>-2.862297990754992E-2</v>
      </c>
      <c r="R341" s="57">
        <f t="shared" si="55"/>
        <v>2.3437428571428309E-3</v>
      </c>
      <c r="S341" s="57">
        <f t="shared" si="56"/>
        <v>2.0082842857142808E-2</v>
      </c>
      <c r="T341" s="57">
        <f t="shared" si="57"/>
        <v>2.862297990754992E-2</v>
      </c>
    </row>
    <row r="342" spans="1:20" ht="19" x14ac:dyDescent="0.25">
      <c r="A342">
        <v>10</v>
      </c>
      <c r="C342">
        <v>20</v>
      </c>
      <c r="D342">
        <f t="shared" si="53"/>
        <v>0.65</v>
      </c>
      <c r="E342">
        <v>0.7</v>
      </c>
      <c r="F342" s="34">
        <v>0.65178163</v>
      </c>
      <c r="G342" s="34">
        <v>0.64395009999999997</v>
      </c>
      <c r="H342" s="34">
        <v>0.63784882707024804</v>
      </c>
      <c r="J342">
        <f t="shared" si="54"/>
        <v>4.8218369999999955E-2</v>
      </c>
      <c r="K342">
        <f t="shared" si="54"/>
        <v>5.6049899999999986E-2</v>
      </c>
      <c r="L342">
        <f t="shared" si="54"/>
        <v>6.2151172929751919E-2</v>
      </c>
      <c r="N342" s="51">
        <f t="shared" si="52"/>
        <v>-6.888338571428565E-2</v>
      </c>
      <c r="O342" s="51">
        <f t="shared" si="52"/>
        <v>-8.0071285714285706E-2</v>
      </c>
      <c r="P342" s="51">
        <f t="shared" si="52"/>
        <v>-8.8787389899645602E-2</v>
      </c>
      <c r="R342" s="57">
        <f t="shared" si="55"/>
        <v>6.888338571428565E-2</v>
      </c>
      <c r="S342" s="57">
        <f t="shared" si="56"/>
        <v>8.0071285714285706E-2</v>
      </c>
      <c r="T342" s="57">
        <f t="shared" si="57"/>
        <v>8.8787389899645602E-2</v>
      </c>
    </row>
    <row r="343" spans="1:20" ht="19" x14ac:dyDescent="0.25">
      <c r="A343">
        <v>0.05</v>
      </c>
      <c r="C343">
        <v>50</v>
      </c>
      <c r="D343">
        <f t="shared" si="53"/>
        <v>0.65</v>
      </c>
      <c r="E343">
        <v>350</v>
      </c>
      <c r="F343" s="34">
        <v>338.04499374</v>
      </c>
      <c r="G343" s="34">
        <v>352.01038729999999</v>
      </c>
      <c r="H343" s="34">
        <v>354.244258688809</v>
      </c>
      <c r="J343">
        <f t="shared" si="54"/>
        <v>11.955006260000005</v>
      </c>
      <c r="K343">
        <f t="shared" si="54"/>
        <v>2.0103872999999908</v>
      </c>
      <c r="L343">
        <f t="shared" si="54"/>
        <v>4.2442586888089977</v>
      </c>
      <c r="N343" s="51">
        <f t="shared" si="52"/>
        <v>-3.4157160742857157E-2</v>
      </c>
      <c r="O343" s="51">
        <f t="shared" si="52"/>
        <v>5.7439637142856883E-3</v>
      </c>
      <c r="P343" s="51">
        <f t="shared" si="52"/>
        <v>1.2126453396597136E-2</v>
      </c>
      <c r="R343" s="57">
        <f t="shared" si="55"/>
        <v>3.4157160742857157E-2</v>
      </c>
      <c r="S343" s="57">
        <f t="shared" si="56"/>
        <v>5.7439637142856883E-3</v>
      </c>
      <c r="T343" s="57">
        <f t="shared" si="57"/>
        <v>1.2126453396597136E-2</v>
      </c>
    </row>
    <row r="344" spans="1:20" s="26" customFormat="1" ht="20" thickBot="1" x14ac:dyDescent="0.3">
      <c r="A344">
        <v>0.1</v>
      </c>
      <c r="C344">
        <v>50</v>
      </c>
      <c r="D344">
        <f t="shared" si="53"/>
        <v>0.65</v>
      </c>
      <c r="E344" s="26">
        <v>175</v>
      </c>
      <c r="F344" s="56">
        <v>176.49809310000001</v>
      </c>
      <c r="G344" s="56">
        <v>176.37846931000001</v>
      </c>
      <c r="H344" s="56">
        <v>174.29227313552499</v>
      </c>
      <c r="J344">
        <f t="shared" si="54"/>
        <v>1.4980931000000055</v>
      </c>
      <c r="K344">
        <f t="shared" si="54"/>
        <v>1.378469310000014</v>
      </c>
      <c r="L344">
        <f t="shared" si="54"/>
        <v>0.70772686447500632</v>
      </c>
      <c r="M344"/>
      <c r="N344" s="51">
        <f t="shared" si="52"/>
        <v>8.5605320000000321E-3</v>
      </c>
      <c r="O344" s="51">
        <f t="shared" si="52"/>
        <v>7.8769674857143666E-3</v>
      </c>
      <c r="P344" s="51">
        <f t="shared" si="52"/>
        <v>-4.0441535112857507E-3</v>
      </c>
      <c r="R344" s="57">
        <f t="shared" si="55"/>
        <v>8.5605320000000321E-3</v>
      </c>
      <c r="S344" s="57">
        <f t="shared" si="56"/>
        <v>7.8769674857143666E-3</v>
      </c>
      <c r="T344" s="57">
        <f t="shared" si="57"/>
        <v>4.0441535112857507E-3</v>
      </c>
    </row>
    <row r="345" spans="1:20" ht="16" customHeight="1" x14ac:dyDescent="0.25">
      <c r="A345">
        <v>2</v>
      </c>
      <c r="C345">
        <v>100</v>
      </c>
      <c r="D345">
        <f t="shared" si="53"/>
        <v>0.65202901621025278</v>
      </c>
      <c r="E345">
        <v>17.398549189487362</v>
      </c>
      <c r="F345" s="34">
        <v>16.957455899999999</v>
      </c>
      <c r="G345" s="34">
        <v>17.050067680000002</v>
      </c>
      <c r="H345" s="34">
        <v>16.9766412644118</v>
      </c>
      <c r="J345">
        <f t="shared" si="54"/>
        <v>0.44109328948736248</v>
      </c>
      <c r="K345">
        <f t="shared" si="54"/>
        <v>0.34848150948736034</v>
      </c>
      <c r="L345">
        <f t="shared" si="54"/>
        <v>0.42190792507556196</v>
      </c>
      <c r="R345" s="57">
        <f t="shared" si="55"/>
        <v>0</v>
      </c>
      <c r="S345" s="57">
        <f t="shared" si="56"/>
        <v>0</v>
      </c>
      <c r="T345" s="57">
        <f t="shared" si="57"/>
        <v>0</v>
      </c>
    </row>
    <row r="346" spans="1:20" ht="19" x14ac:dyDescent="0.25">
      <c r="A346">
        <v>2</v>
      </c>
      <c r="C346">
        <v>150</v>
      </c>
      <c r="D346">
        <f t="shared" si="53"/>
        <v>0.65333333333333332</v>
      </c>
      <c r="E346">
        <v>26</v>
      </c>
      <c r="F346" s="34">
        <v>27.443189400000001</v>
      </c>
      <c r="G346" s="34">
        <v>27.007825610000001</v>
      </c>
      <c r="H346" s="34">
        <v>26.893644202389702</v>
      </c>
      <c r="J346">
        <f t="shared" si="54"/>
        <v>1.4431894000000014</v>
      </c>
      <c r="K346">
        <f t="shared" si="54"/>
        <v>1.0078256100000011</v>
      </c>
      <c r="L346">
        <f t="shared" si="54"/>
        <v>0.89364420238970155</v>
      </c>
      <c r="N346" s="51">
        <f t="shared" si="52"/>
        <v>5.5507284615384671E-2</v>
      </c>
      <c r="O346" s="51">
        <f t="shared" si="52"/>
        <v>3.8762523461538509E-2</v>
      </c>
      <c r="P346" s="51">
        <f t="shared" si="52"/>
        <v>3.4370930861142367E-2</v>
      </c>
      <c r="R346" s="57">
        <f t="shared" si="55"/>
        <v>5.5507284615384671E-2</v>
      </c>
      <c r="S346" s="57">
        <f t="shared" si="56"/>
        <v>3.8762523461538509E-2</v>
      </c>
      <c r="T346" s="57">
        <f t="shared" si="57"/>
        <v>3.4370930861142367E-2</v>
      </c>
    </row>
    <row r="347" spans="1:20" ht="19" x14ac:dyDescent="0.25">
      <c r="A347">
        <v>7.5</v>
      </c>
      <c r="C347">
        <v>110</v>
      </c>
      <c r="D347">
        <f t="shared" si="53"/>
        <v>0.65909090909090906</v>
      </c>
      <c r="E347">
        <v>5</v>
      </c>
      <c r="F347" s="34">
        <v>5.5808297600000003</v>
      </c>
      <c r="G347" s="34">
        <v>5.7670751999999998</v>
      </c>
      <c r="H347" s="34">
        <v>5.6883728378978198</v>
      </c>
      <c r="J347">
        <f t="shared" si="54"/>
        <v>0.58082976000000031</v>
      </c>
      <c r="K347">
        <f t="shared" si="54"/>
        <v>0.76707519999999985</v>
      </c>
      <c r="L347">
        <f t="shared" si="54"/>
        <v>0.68837283789781978</v>
      </c>
      <c r="N347" s="51">
        <f t="shared" si="52"/>
        <v>0.11616595200000006</v>
      </c>
      <c r="O347" s="51">
        <f t="shared" si="52"/>
        <v>0.15341503999999997</v>
      </c>
      <c r="P347" s="51">
        <f t="shared" si="52"/>
        <v>0.13767456757956395</v>
      </c>
      <c r="R347" s="57">
        <f t="shared" si="55"/>
        <v>0.11616595200000006</v>
      </c>
      <c r="S347" s="57">
        <f t="shared" si="56"/>
        <v>0.15341503999999997</v>
      </c>
      <c r="T347" s="57">
        <f t="shared" si="57"/>
        <v>0.13767456757956395</v>
      </c>
    </row>
    <row r="348" spans="1:20" ht="19" x14ac:dyDescent="0.25">
      <c r="A348">
        <v>2</v>
      </c>
      <c r="C348">
        <v>0.5</v>
      </c>
      <c r="D348">
        <f t="shared" si="53"/>
        <v>0.65999999999999992</v>
      </c>
      <c r="E348">
        <v>8.5000000000000006E-2</v>
      </c>
      <c r="F348" s="34">
        <v>7.1915809999999997E-2</v>
      </c>
      <c r="G348" s="34">
        <v>7.367224E-2</v>
      </c>
      <c r="H348" s="34">
        <v>7.7015386736212402E-2</v>
      </c>
      <c r="J348">
        <f t="shared" si="54"/>
        <v>1.3084190000000009E-2</v>
      </c>
      <c r="K348">
        <f t="shared" si="54"/>
        <v>1.1327760000000006E-2</v>
      </c>
      <c r="L348">
        <f t="shared" si="54"/>
        <v>7.9846132637876044E-3</v>
      </c>
      <c r="N348" s="51">
        <f t="shared" si="52"/>
        <v>-0.15393164705882362</v>
      </c>
      <c r="O348" s="51">
        <f t="shared" si="52"/>
        <v>-0.13326776470588242</v>
      </c>
      <c r="P348" s="51">
        <f t="shared" si="52"/>
        <v>-9.3936626632795339E-2</v>
      </c>
      <c r="R348" s="57">
        <f t="shared" si="55"/>
        <v>0.15393164705882362</v>
      </c>
      <c r="S348" s="57">
        <f t="shared" si="56"/>
        <v>0.13326776470588242</v>
      </c>
      <c r="T348" s="57">
        <f t="shared" si="57"/>
        <v>9.3936626632795339E-2</v>
      </c>
    </row>
    <row r="349" spans="1:20" ht="19" x14ac:dyDescent="0.25">
      <c r="A349">
        <v>2</v>
      </c>
      <c r="C349">
        <v>50</v>
      </c>
      <c r="D349">
        <f t="shared" si="53"/>
        <v>0.66</v>
      </c>
      <c r="E349">
        <v>8.5</v>
      </c>
      <c r="F349" s="34">
        <v>9.6161117100000002</v>
      </c>
      <c r="G349" s="34">
        <v>9.55501413</v>
      </c>
      <c r="H349" s="34">
        <v>9.5551479209088797</v>
      </c>
      <c r="J349">
        <f t="shared" si="54"/>
        <v>1.1161117100000002</v>
      </c>
      <c r="K349">
        <f t="shared" si="54"/>
        <v>1.05501413</v>
      </c>
      <c r="L349">
        <f t="shared" si="54"/>
        <v>1.0551479209088797</v>
      </c>
      <c r="N349" s="51">
        <f t="shared" si="52"/>
        <v>0.13130726000000004</v>
      </c>
      <c r="O349" s="51">
        <f t="shared" si="52"/>
        <v>0.1241193094117647</v>
      </c>
      <c r="P349" s="51">
        <f t="shared" si="52"/>
        <v>0.12413504951869173</v>
      </c>
      <c r="R349" s="57">
        <f t="shared" si="55"/>
        <v>0.13130726000000004</v>
      </c>
      <c r="S349" s="57">
        <f t="shared" si="56"/>
        <v>0.1241193094117647</v>
      </c>
      <c r="T349" s="57">
        <f t="shared" si="57"/>
        <v>0.12413504951869173</v>
      </c>
    </row>
    <row r="350" spans="1:20" ht="19" x14ac:dyDescent="0.25">
      <c r="A350">
        <v>2</v>
      </c>
      <c r="C350">
        <v>200</v>
      </c>
      <c r="D350">
        <f t="shared" si="53"/>
        <v>0.66</v>
      </c>
      <c r="E350">
        <v>34</v>
      </c>
      <c r="F350" s="34">
        <v>36.064312459999996</v>
      </c>
      <c r="G350" s="34">
        <v>35.457227019999998</v>
      </c>
      <c r="H350" s="34">
        <v>35.300826575312897</v>
      </c>
      <c r="J350">
        <f t="shared" si="54"/>
        <v>2.0643124599999965</v>
      </c>
      <c r="K350">
        <f t="shared" si="54"/>
        <v>1.4572270199999977</v>
      </c>
      <c r="L350">
        <f t="shared" si="54"/>
        <v>1.3008265753128967</v>
      </c>
      <c r="N350" s="51">
        <f t="shared" si="52"/>
        <v>6.0715072352941074E-2</v>
      </c>
      <c r="O350" s="51">
        <f t="shared" si="52"/>
        <v>4.285961823529405E-2</v>
      </c>
      <c r="P350" s="51">
        <f t="shared" si="52"/>
        <v>3.8259605156261665E-2</v>
      </c>
      <c r="R350" s="57">
        <f t="shared" si="55"/>
        <v>6.0715072352941074E-2</v>
      </c>
      <c r="S350" s="57">
        <f t="shared" si="56"/>
        <v>4.285961823529405E-2</v>
      </c>
      <c r="T350" s="57">
        <f t="shared" si="57"/>
        <v>3.8259605156261665E-2</v>
      </c>
    </row>
    <row r="351" spans="1:20" ht="19" x14ac:dyDescent="0.25">
      <c r="A351">
        <v>2</v>
      </c>
      <c r="C351">
        <v>50</v>
      </c>
      <c r="D351">
        <f t="shared" si="53"/>
        <v>0.66101958184646492</v>
      </c>
      <c r="E351">
        <v>8.4745104538383771</v>
      </c>
      <c r="F351" s="34">
        <v>8.0544577700000008</v>
      </c>
      <c r="G351" s="34">
        <v>8.26851497</v>
      </c>
      <c r="H351" s="34">
        <v>8.2154636523989808</v>
      </c>
      <c r="J351">
        <f t="shared" si="54"/>
        <v>0.42005268383837624</v>
      </c>
      <c r="K351">
        <f t="shared" si="54"/>
        <v>0.20599548383837707</v>
      </c>
      <c r="L351">
        <f t="shared" si="54"/>
        <v>0.25904680143939629</v>
      </c>
      <c r="N351" s="51">
        <f t="shared" si="52"/>
        <v>-4.9566601649316623E-2</v>
      </c>
      <c r="O351" s="51">
        <f t="shared" si="52"/>
        <v>-2.4307655877051297E-2</v>
      </c>
      <c r="P351" s="51">
        <f t="shared" si="52"/>
        <v>-3.0567759972738685E-2</v>
      </c>
      <c r="R351" s="57">
        <f t="shared" si="55"/>
        <v>4.9566601649316623E-2</v>
      </c>
      <c r="S351" s="57">
        <f t="shared" si="56"/>
        <v>2.4307655877051297E-2</v>
      </c>
      <c r="T351" s="57">
        <f t="shared" si="57"/>
        <v>3.0567759972738685E-2</v>
      </c>
    </row>
    <row r="352" spans="1:20" ht="19" x14ac:dyDescent="0.25">
      <c r="A352">
        <v>2</v>
      </c>
      <c r="C352">
        <v>100</v>
      </c>
      <c r="D352">
        <f t="shared" si="53"/>
        <v>0.66174430052974598</v>
      </c>
      <c r="E352">
        <v>16.912784973512704</v>
      </c>
      <c r="F352" s="34">
        <v>16.003148710000001</v>
      </c>
      <c r="G352" s="34">
        <v>16.14302915</v>
      </c>
      <c r="H352" s="34">
        <v>16.058327758728101</v>
      </c>
      <c r="J352">
        <f t="shared" si="54"/>
        <v>0.90963626351270221</v>
      </c>
      <c r="K352">
        <f t="shared" si="54"/>
        <v>0.76975582351270333</v>
      </c>
      <c r="L352">
        <f t="shared" si="54"/>
        <v>0.85445721478460257</v>
      </c>
      <c r="N352" s="51">
        <f t="shared" si="52"/>
        <v>-5.3783943031103003E-2</v>
      </c>
      <c r="O352" s="51">
        <f t="shared" si="52"/>
        <v>-4.551325075782766E-2</v>
      </c>
      <c r="P352" s="51">
        <f t="shared" si="52"/>
        <v>-5.0521378715733527E-2</v>
      </c>
      <c r="R352" s="57">
        <f t="shared" si="55"/>
        <v>5.3783943031103003E-2</v>
      </c>
      <c r="S352" s="57">
        <f t="shared" si="56"/>
        <v>4.551325075782766E-2</v>
      </c>
      <c r="T352" s="57">
        <f t="shared" si="57"/>
        <v>5.0521378715733527E-2</v>
      </c>
    </row>
    <row r="353" spans="1:20" ht="19" x14ac:dyDescent="0.25">
      <c r="A353">
        <v>2</v>
      </c>
      <c r="C353">
        <v>75</v>
      </c>
      <c r="D353">
        <f t="shared" si="53"/>
        <v>0.66527032685030041</v>
      </c>
      <c r="E353">
        <v>12.552362743113735</v>
      </c>
      <c r="F353" s="34">
        <v>12.41886118</v>
      </c>
      <c r="G353" s="34">
        <v>12.44978907</v>
      </c>
      <c r="H353" s="34">
        <v>12.3989183367355</v>
      </c>
      <c r="J353">
        <f t="shared" si="54"/>
        <v>0.13350156311373418</v>
      </c>
      <c r="K353">
        <f t="shared" si="54"/>
        <v>0.102573673113735</v>
      </c>
      <c r="L353">
        <f t="shared" si="54"/>
        <v>0.15344440637823453</v>
      </c>
      <c r="N353" s="51">
        <f t="shared" si="52"/>
        <v>-1.0635572429339931E-2</v>
      </c>
      <c r="O353" s="51">
        <f t="shared" si="52"/>
        <v>-8.1716625955545481E-3</v>
      </c>
      <c r="P353" s="51">
        <f t="shared" si="52"/>
        <v>-1.2224344493423328E-2</v>
      </c>
      <c r="R353" s="57">
        <f t="shared" si="55"/>
        <v>1.0635572429339931E-2</v>
      </c>
      <c r="S353" s="57">
        <f t="shared" si="56"/>
        <v>8.1716625955545481E-3</v>
      </c>
      <c r="T353" s="57">
        <f t="shared" si="57"/>
        <v>1.2224344493423328E-2</v>
      </c>
    </row>
    <row r="354" spans="1:20" ht="19" x14ac:dyDescent="0.25">
      <c r="A354">
        <v>2</v>
      </c>
      <c r="C354">
        <v>11</v>
      </c>
      <c r="D354">
        <f t="shared" si="53"/>
        <v>0.66942148760330578</v>
      </c>
      <c r="E354">
        <v>1.8181818181818181</v>
      </c>
      <c r="F354" s="34">
        <v>1.8905817199999999</v>
      </c>
      <c r="G354" s="34">
        <v>1.8405646899999999</v>
      </c>
      <c r="H354" s="34">
        <v>1.8462998952912799</v>
      </c>
      <c r="J354">
        <f t="shared" si="54"/>
        <v>7.2399901818181789E-2</v>
      </c>
      <c r="K354">
        <f t="shared" si="54"/>
        <v>2.2382871818181771E-2</v>
      </c>
      <c r="L354">
        <f t="shared" si="54"/>
        <v>2.8118077109461792E-2</v>
      </c>
      <c r="N354" s="51">
        <f t="shared" si="52"/>
        <v>3.9819945999999988E-2</v>
      </c>
      <c r="O354" s="51">
        <f t="shared" si="52"/>
        <v>1.2310579499999974E-2</v>
      </c>
      <c r="P354" s="51">
        <f t="shared" si="52"/>
        <v>1.5464942410203986E-2</v>
      </c>
      <c r="R354" s="57">
        <f t="shared" si="55"/>
        <v>3.9819945999999988E-2</v>
      </c>
      <c r="S354" s="57">
        <f t="shared" si="56"/>
        <v>1.2310579499999974E-2</v>
      </c>
      <c r="T354" s="57">
        <f t="shared" si="57"/>
        <v>1.5464942410203986E-2</v>
      </c>
    </row>
    <row r="355" spans="1:20" ht="16" customHeight="1" x14ac:dyDescent="0.25">
      <c r="A355">
        <v>1</v>
      </c>
      <c r="C355">
        <v>10</v>
      </c>
      <c r="D355">
        <f t="shared" si="53"/>
        <v>0.67</v>
      </c>
      <c r="E355">
        <v>3.3</v>
      </c>
      <c r="F355" s="34">
        <v>3.3275630299999999</v>
      </c>
      <c r="G355" s="34">
        <v>3.4470455699999998</v>
      </c>
      <c r="H355" s="34">
        <v>5.8130042700000004</v>
      </c>
      <c r="J355">
        <f t="shared" si="54"/>
        <v>2.7563030000000044E-2</v>
      </c>
      <c r="K355">
        <f t="shared" si="54"/>
        <v>0.14704556999999996</v>
      </c>
      <c r="L355">
        <f t="shared" si="54"/>
        <v>2.5130042700000006</v>
      </c>
      <c r="R355" s="57">
        <f t="shared" si="55"/>
        <v>0</v>
      </c>
      <c r="S355" s="57">
        <f t="shared" si="56"/>
        <v>0</v>
      </c>
      <c r="T355" s="57">
        <f t="shared" si="57"/>
        <v>0</v>
      </c>
    </row>
    <row r="356" spans="1:20" ht="19" x14ac:dyDescent="0.25">
      <c r="A356">
        <v>2</v>
      </c>
      <c r="C356">
        <v>4.3</v>
      </c>
      <c r="D356">
        <f t="shared" si="53"/>
        <v>0.67441860465116277</v>
      </c>
      <c r="E356">
        <v>0.7</v>
      </c>
      <c r="F356" s="34">
        <v>0.68502673000000003</v>
      </c>
      <c r="G356" s="34">
        <v>0.68075741999999995</v>
      </c>
      <c r="H356" s="34">
        <v>0.67750801700227703</v>
      </c>
      <c r="J356">
        <f t="shared" si="54"/>
        <v>1.4973269999999927E-2</v>
      </c>
      <c r="K356">
        <f t="shared" si="54"/>
        <v>1.9242580000000009E-2</v>
      </c>
      <c r="L356">
        <f t="shared" si="54"/>
        <v>2.2491982997722926E-2</v>
      </c>
      <c r="N356" s="51">
        <f t="shared" si="52"/>
        <v>-2.1390385714285611E-2</v>
      </c>
      <c r="O356" s="51">
        <f t="shared" si="52"/>
        <v>-2.7489400000000015E-2</v>
      </c>
      <c r="P356" s="51">
        <f t="shared" si="52"/>
        <v>-3.2131404282461327E-2</v>
      </c>
      <c r="R356" s="57">
        <f t="shared" si="55"/>
        <v>2.1390385714285611E-2</v>
      </c>
      <c r="S356" s="57">
        <f t="shared" si="56"/>
        <v>2.7489400000000015E-2</v>
      </c>
      <c r="T356" s="57">
        <f t="shared" si="57"/>
        <v>3.2131404282461327E-2</v>
      </c>
    </row>
    <row r="357" spans="1:20" ht="19" x14ac:dyDescent="0.25">
      <c r="A357">
        <v>2</v>
      </c>
      <c r="C357">
        <v>2</v>
      </c>
      <c r="D357">
        <f t="shared" si="53"/>
        <v>0.67500000000000004</v>
      </c>
      <c r="E357">
        <v>0.32500000000000001</v>
      </c>
      <c r="F357" s="34">
        <v>0.34467144</v>
      </c>
      <c r="G357" s="34">
        <v>0.34122386999999998</v>
      </c>
      <c r="H357" s="34">
        <v>0.34142972924065401</v>
      </c>
      <c r="J357">
        <f t="shared" si="54"/>
        <v>1.9671439999999984E-2</v>
      </c>
      <c r="K357">
        <f t="shared" si="54"/>
        <v>1.6223869999999974E-2</v>
      </c>
      <c r="L357">
        <f t="shared" si="54"/>
        <v>1.6429729240654001E-2</v>
      </c>
      <c r="N357" s="51">
        <f t="shared" si="52"/>
        <v>6.0527507692307643E-2</v>
      </c>
      <c r="O357" s="51">
        <f t="shared" si="52"/>
        <v>4.9919599999999918E-2</v>
      </c>
      <c r="P357" s="51">
        <f t="shared" si="52"/>
        <v>5.0553013048166152E-2</v>
      </c>
      <c r="R357" s="57">
        <f t="shared" si="55"/>
        <v>6.0527507692307643E-2</v>
      </c>
      <c r="S357" s="57">
        <f t="shared" si="56"/>
        <v>4.9919599999999918E-2</v>
      </c>
      <c r="T357" s="57">
        <f t="shared" si="57"/>
        <v>5.0553013048166152E-2</v>
      </c>
    </row>
    <row r="358" spans="1:20" ht="19" x14ac:dyDescent="0.25">
      <c r="A358">
        <v>10</v>
      </c>
      <c r="C358">
        <v>100</v>
      </c>
      <c r="D358">
        <f t="shared" si="53"/>
        <v>0.67500000000000004</v>
      </c>
      <c r="E358">
        <v>3.25</v>
      </c>
      <c r="F358" s="34">
        <v>3.2237387599999998</v>
      </c>
      <c r="G358" s="34">
        <v>3.2626637999999999</v>
      </c>
      <c r="H358" s="34">
        <v>3.2643203606599398</v>
      </c>
      <c r="J358">
        <f t="shared" si="54"/>
        <v>2.6261240000000186E-2</v>
      </c>
      <c r="K358">
        <f t="shared" si="54"/>
        <v>1.2663799999999892E-2</v>
      </c>
      <c r="L358">
        <f t="shared" si="54"/>
        <v>1.4320360659939801E-2</v>
      </c>
      <c r="N358" s="51">
        <f t="shared" si="52"/>
        <v>-8.0803815384615958E-3</v>
      </c>
      <c r="O358" s="51">
        <f t="shared" si="52"/>
        <v>3.8965538461538129E-3</v>
      </c>
      <c r="P358" s="51">
        <f t="shared" si="52"/>
        <v>4.4062648184430156E-3</v>
      </c>
      <c r="R358" s="57">
        <f t="shared" si="55"/>
        <v>8.0803815384615958E-3</v>
      </c>
      <c r="S358" s="57">
        <f t="shared" si="56"/>
        <v>3.8965538461538129E-3</v>
      </c>
      <c r="T358" s="57">
        <f t="shared" si="57"/>
        <v>4.4062648184430156E-3</v>
      </c>
    </row>
    <row r="359" spans="1:20" ht="19" x14ac:dyDescent="0.25">
      <c r="A359">
        <v>10</v>
      </c>
      <c r="C359">
        <v>100</v>
      </c>
      <c r="D359">
        <f t="shared" si="53"/>
        <v>0.67500000000000004</v>
      </c>
      <c r="E359">
        <v>3.25</v>
      </c>
      <c r="F359" s="34">
        <v>3.25893101</v>
      </c>
      <c r="G359" s="34">
        <v>3.3118079900000001</v>
      </c>
      <c r="H359" s="34">
        <v>3.3214204152961901</v>
      </c>
      <c r="J359">
        <f t="shared" si="54"/>
        <v>8.9310099999999615E-3</v>
      </c>
      <c r="K359">
        <f t="shared" si="54"/>
        <v>6.1807990000000146E-2</v>
      </c>
      <c r="L359">
        <f t="shared" si="54"/>
        <v>7.1420415296190143E-2</v>
      </c>
      <c r="N359" s="51">
        <f t="shared" si="52"/>
        <v>2.7480030769230649E-3</v>
      </c>
      <c r="O359" s="51">
        <f t="shared" si="52"/>
        <v>1.901784307692312E-2</v>
      </c>
      <c r="P359" s="51">
        <f t="shared" si="52"/>
        <v>2.1975512398827737E-2</v>
      </c>
      <c r="R359" s="57">
        <f t="shared" si="55"/>
        <v>2.7480030769230649E-3</v>
      </c>
      <c r="S359" s="57">
        <f t="shared" si="56"/>
        <v>1.901784307692312E-2</v>
      </c>
      <c r="T359" s="57">
        <f t="shared" si="57"/>
        <v>2.1975512398827737E-2</v>
      </c>
    </row>
    <row r="360" spans="1:20" ht="19" x14ac:dyDescent="0.25">
      <c r="A360">
        <v>10</v>
      </c>
      <c r="C360">
        <v>100</v>
      </c>
      <c r="D360">
        <f t="shared" si="53"/>
        <v>0.67500000000000004</v>
      </c>
      <c r="E360">
        <v>3.25</v>
      </c>
      <c r="F360" s="34">
        <v>3.2700867100000002</v>
      </c>
      <c r="G360" s="34">
        <v>3.3274705999999998</v>
      </c>
      <c r="H360" s="34">
        <v>3.3400023566555901</v>
      </c>
      <c r="J360">
        <f t="shared" si="54"/>
        <v>2.0086710000000174E-2</v>
      </c>
      <c r="K360">
        <f t="shared" si="54"/>
        <v>7.7470599999999834E-2</v>
      </c>
      <c r="L360">
        <f t="shared" si="54"/>
        <v>9.0002356655590088E-2</v>
      </c>
      <c r="N360" s="51">
        <f t="shared" si="52"/>
        <v>6.180526153846207E-3</v>
      </c>
      <c r="O360" s="51">
        <f t="shared" si="52"/>
        <v>2.3837107692307642E-2</v>
      </c>
      <c r="P360" s="51">
        <f t="shared" si="52"/>
        <v>2.7693032817104644E-2</v>
      </c>
      <c r="R360" s="57">
        <f t="shared" si="55"/>
        <v>6.180526153846207E-3</v>
      </c>
      <c r="S360" s="57">
        <f t="shared" si="56"/>
        <v>2.3837107692307642E-2</v>
      </c>
      <c r="T360" s="57">
        <f t="shared" si="57"/>
        <v>2.7693032817104644E-2</v>
      </c>
    </row>
    <row r="361" spans="1:20" ht="19" x14ac:dyDescent="0.25">
      <c r="A361">
        <v>2</v>
      </c>
      <c r="C361">
        <v>75</v>
      </c>
      <c r="D361">
        <f t="shared" si="53"/>
        <v>0.67734535792652917</v>
      </c>
      <c r="E361">
        <v>12.099549077755157</v>
      </c>
      <c r="F361" s="34">
        <v>11.83587605</v>
      </c>
      <c r="G361" s="34">
        <v>11.864801480000001</v>
      </c>
      <c r="H361" s="34">
        <v>11.803469715341199</v>
      </c>
      <c r="J361">
        <f t="shared" si="54"/>
        <v>0.26367302775515711</v>
      </c>
      <c r="K361">
        <f t="shared" si="54"/>
        <v>0.23474759775515608</v>
      </c>
      <c r="L361">
        <f t="shared" si="54"/>
        <v>0.29607936241395727</v>
      </c>
      <c r="N361" s="51">
        <f t="shared" si="52"/>
        <v>-2.1791971424779465E-2</v>
      </c>
      <c r="O361" s="51">
        <f t="shared" si="52"/>
        <v>-1.9401350930237236E-2</v>
      </c>
      <c r="P361" s="51">
        <f t="shared" si="52"/>
        <v>-2.4470280711394017E-2</v>
      </c>
      <c r="R361" s="57">
        <f t="shared" si="55"/>
        <v>2.1791971424779465E-2</v>
      </c>
      <c r="S361" s="57">
        <f t="shared" si="56"/>
        <v>1.9401350930237236E-2</v>
      </c>
      <c r="T361" s="57">
        <f t="shared" si="57"/>
        <v>2.4470280711394017E-2</v>
      </c>
    </row>
    <row r="362" spans="1:20" ht="19" x14ac:dyDescent="0.25">
      <c r="A362">
        <v>10</v>
      </c>
      <c r="C362">
        <v>100</v>
      </c>
      <c r="D362">
        <f t="shared" si="53"/>
        <v>0.67749999999999999</v>
      </c>
      <c r="E362">
        <v>3.2250000000000001</v>
      </c>
      <c r="F362" s="34">
        <v>3.1935631899999999</v>
      </c>
      <c r="G362" s="34">
        <v>3.2208437299999999</v>
      </c>
      <c r="H362" s="34">
        <v>3.2169667208761599</v>
      </c>
      <c r="J362">
        <f t="shared" si="54"/>
        <v>3.1436810000000204E-2</v>
      </c>
      <c r="K362">
        <f t="shared" si="54"/>
        <v>4.156270000000184E-3</v>
      </c>
      <c r="L362">
        <f t="shared" si="54"/>
        <v>8.0332791238402201E-3</v>
      </c>
      <c r="N362" s="51">
        <f t="shared" si="52"/>
        <v>-9.7478480620155662E-3</v>
      </c>
      <c r="O362" s="51">
        <f t="shared" si="52"/>
        <v>-1.2887658914729253E-3</v>
      </c>
      <c r="P362" s="51">
        <f t="shared" si="52"/>
        <v>-2.4909392632062699E-3</v>
      </c>
      <c r="R362" s="57">
        <f t="shared" si="55"/>
        <v>9.7478480620155662E-3</v>
      </c>
      <c r="S362" s="57">
        <f t="shared" si="56"/>
        <v>1.2887658914729253E-3</v>
      </c>
      <c r="T362" s="57">
        <f t="shared" si="57"/>
        <v>2.4909392632062699E-3</v>
      </c>
    </row>
    <row r="363" spans="1:20" ht="19" x14ac:dyDescent="0.25">
      <c r="A363">
        <v>1</v>
      </c>
      <c r="C363">
        <v>11</v>
      </c>
      <c r="D363">
        <f t="shared" si="53"/>
        <v>0.67914436363636355</v>
      </c>
      <c r="E363" s="55">
        <v>3.5294120000000002</v>
      </c>
      <c r="F363" s="34">
        <v>3.4189104600000002</v>
      </c>
      <c r="G363" s="34">
        <v>3.4542456499999998</v>
      </c>
      <c r="H363" s="34">
        <v>3.4386272725953302</v>
      </c>
      <c r="J363">
        <f t="shared" si="54"/>
        <v>0.11050154000000001</v>
      </c>
      <c r="K363">
        <f t="shared" si="54"/>
        <v>7.5166350000000381E-2</v>
      </c>
      <c r="L363">
        <f t="shared" si="54"/>
        <v>9.0784727404670029E-2</v>
      </c>
      <c r="N363" s="51">
        <f t="shared" si="52"/>
        <v>-3.1308767579415496E-2</v>
      </c>
      <c r="O363" s="51">
        <f t="shared" si="52"/>
        <v>-2.1297131080191368E-2</v>
      </c>
      <c r="P363" s="51">
        <f t="shared" si="52"/>
        <v>-2.5722337716500659E-2</v>
      </c>
      <c r="R363" s="57">
        <f t="shared" si="55"/>
        <v>3.1308767579415496E-2</v>
      </c>
      <c r="S363" s="57">
        <f t="shared" si="56"/>
        <v>2.1297131080191368E-2</v>
      </c>
      <c r="T363" s="57">
        <f t="shared" si="57"/>
        <v>2.5722337716500659E-2</v>
      </c>
    </row>
    <row r="364" spans="1:20" ht="19" x14ac:dyDescent="0.25">
      <c r="A364">
        <v>1.5</v>
      </c>
      <c r="C364">
        <v>11</v>
      </c>
      <c r="D364">
        <f t="shared" si="53"/>
        <v>0.67914438502673802</v>
      </c>
      <c r="E364">
        <v>2.3529411764705883</v>
      </c>
      <c r="F364" s="34">
        <v>2.43413134</v>
      </c>
      <c r="G364" s="34">
        <v>2.4061692799999999</v>
      </c>
      <c r="H364" s="34">
        <v>2.4019808525777302</v>
      </c>
      <c r="J364">
        <f t="shared" si="54"/>
        <v>8.1190163529411663E-2</v>
      </c>
      <c r="K364">
        <f t="shared" si="54"/>
        <v>5.3228103529411541E-2</v>
      </c>
      <c r="L364">
        <f t="shared" si="54"/>
        <v>4.9039676107141883E-2</v>
      </c>
      <c r="N364" s="51">
        <f t="shared" si="52"/>
        <v>3.4505819499999958E-2</v>
      </c>
      <c r="O364" s="51">
        <f t="shared" si="52"/>
        <v>2.2621943999999904E-2</v>
      </c>
      <c r="P364" s="51">
        <f t="shared" si="52"/>
        <v>2.0841862345535301E-2</v>
      </c>
      <c r="R364" s="57">
        <f t="shared" si="55"/>
        <v>3.4505819499999958E-2</v>
      </c>
      <c r="S364" s="57">
        <f t="shared" si="56"/>
        <v>2.2621943999999904E-2</v>
      </c>
      <c r="T364" s="57">
        <f t="shared" si="57"/>
        <v>2.0841862345535301E-2</v>
      </c>
    </row>
    <row r="365" spans="1:20" ht="16" customHeight="1" x14ac:dyDescent="0.25">
      <c r="A365">
        <v>10</v>
      </c>
      <c r="C365">
        <v>100</v>
      </c>
      <c r="D365">
        <f t="shared" si="53"/>
        <v>0.68</v>
      </c>
      <c r="E365">
        <v>3.2</v>
      </c>
      <c r="F365" s="34">
        <v>3.1445066499999998</v>
      </c>
      <c r="G365" s="34">
        <v>3.1534761900000001</v>
      </c>
      <c r="H365" s="34">
        <v>3.1426489864431599</v>
      </c>
      <c r="J365">
        <f t="shared" si="54"/>
        <v>5.549335000000033E-2</v>
      </c>
      <c r="K365">
        <f t="shared" si="54"/>
        <v>4.6523810000000054E-2</v>
      </c>
      <c r="L365">
        <f t="shared" si="54"/>
        <v>5.7351013556840247E-2</v>
      </c>
      <c r="R365" s="57">
        <f t="shared" si="55"/>
        <v>0</v>
      </c>
      <c r="S365" s="57">
        <f t="shared" si="56"/>
        <v>0</v>
      </c>
      <c r="T365" s="57">
        <f t="shared" si="57"/>
        <v>0</v>
      </c>
    </row>
    <row r="366" spans="1:20" ht="19" x14ac:dyDescent="0.25">
      <c r="A366">
        <v>0.2</v>
      </c>
      <c r="C366">
        <v>50</v>
      </c>
      <c r="D366">
        <f t="shared" si="53"/>
        <v>0.68</v>
      </c>
      <c r="E366">
        <v>79.999999999999986</v>
      </c>
      <c r="F366" s="34">
        <v>70.090237900000005</v>
      </c>
      <c r="G366" s="34">
        <v>72.498074900000006</v>
      </c>
      <c r="H366" s="34">
        <v>76.1307519007172</v>
      </c>
      <c r="J366">
        <f t="shared" si="54"/>
        <v>9.9097620999999805</v>
      </c>
      <c r="K366">
        <f t="shared" si="54"/>
        <v>7.5019250999999798</v>
      </c>
      <c r="L366">
        <f t="shared" si="54"/>
        <v>3.8692480992827853</v>
      </c>
      <c r="N366" s="51">
        <f t="shared" si="52"/>
        <v>-0.12387202624999978</v>
      </c>
      <c r="O366" s="51">
        <f t="shared" si="52"/>
        <v>-9.3774063749999761E-2</v>
      </c>
      <c r="P366" s="51">
        <f t="shared" si="52"/>
        <v>-4.8365601241034825E-2</v>
      </c>
      <c r="R366" s="57">
        <f t="shared" si="55"/>
        <v>0.12387202624999978</v>
      </c>
      <c r="S366" s="57">
        <f t="shared" si="56"/>
        <v>9.3774063749999761E-2</v>
      </c>
      <c r="T366" s="57">
        <f t="shared" si="57"/>
        <v>4.8365601241034825E-2</v>
      </c>
    </row>
    <row r="367" spans="1:20" ht="19" x14ac:dyDescent="0.25">
      <c r="A367">
        <v>1.75</v>
      </c>
      <c r="C367">
        <v>11</v>
      </c>
      <c r="D367">
        <f t="shared" si="53"/>
        <v>0.68181818181818177</v>
      </c>
      <c r="E367">
        <v>2</v>
      </c>
      <c r="F367" s="34">
        <v>2.1103896099999999</v>
      </c>
      <c r="G367" s="34">
        <v>2.0628087900000001</v>
      </c>
      <c r="H367" s="34">
        <v>2.0708814013576999</v>
      </c>
      <c r="J367">
        <f t="shared" si="54"/>
        <v>0.11038960999999992</v>
      </c>
      <c r="K367">
        <f t="shared" si="54"/>
        <v>6.2808790000000059E-2</v>
      </c>
      <c r="L367">
        <f t="shared" si="54"/>
        <v>7.0881401357699936E-2</v>
      </c>
      <c r="N367" s="51">
        <f t="shared" si="52"/>
        <v>5.5194804999999958E-2</v>
      </c>
      <c r="O367" s="51">
        <f t="shared" si="52"/>
        <v>3.1404395000000029E-2</v>
      </c>
      <c r="P367" s="51">
        <f t="shared" si="52"/>
        <v>3.5440700678849968E-2</v>
      </c>
      <c r="R367" s="57">
        <f t="shared" si="55"/>
        <v>5.5194804999999958E-2</v>
      </c>
      <c r="S367" s="57">
        <f t="shared" si="56"/>
        <v>3.1404395000000029E-2</v>
      </c>
      <c r="T367" s="57">
        <f t="shared" si="57"/>
        <v>3.5440700678849968E-2</v>
      </c>
    </row>
    <row r="368" spans="1:20" ht="19" x14ac:dyDescent="0.25">
      <c r="A368">
        <v>1</v>
      </c>
      <c r="C368">
        <v>100</v>
      </c>
      <c r="D368">
        <f t="shared" si="53"/>
        <v>0.68802340000000006</v>
      </c>
      <c r="E368">
        <v>31.197659999999999</v>
      </c>
      <c r="F368" s="34">
        <v>30.292257429999999</v>
      </c>
      <c r="G368" s="34">
        <v>29.452646680000001</v>
      </c>
      <c r="H368" s="34">
        <v>29.5538461831303</v>
      </c>
      <c r="J368">
        <f t="shared" si="54"/>
        <v>0.90540256999999968</v>
      </c>
      <c r="K368">
        <f t="shared" si="54"/>
        <v>1.7450133199999982</v>
      </c>
      <c r="L368">
        <f t="shared" si="54"/>
        <v>1.6438138168696987</v>
      </c>
      <c r="N368" s="51">
        <f t="shared" si="52"/>
        <v>-2.9021489752757087E-2</v>
      </c>
      <c r="O368" s="51">
        <f t="shared" si="52"/>
        <v>-5.5934109160751103E-2</v>
      </c>
      <c r="P368" s="51">
        <f t="shared" si="52"/>
        <v>-5.2690292056189435E-2</v>
      </c>
      <c r="R368" s="57">
        <f t="shared" si="55"/>
        <v>2.9021489752757087E-2</v>
      </c>
      <c r="S368" s="57">
        <f t="shared" si="56"/>
        <v>5.5934109160751103E-2</v>
      </c>
      <c r="T368" s="57">
        <f t="shared" si="57"/>
        <v>5.2690292056189435E-2</v>
      </c>
    </row>
    <row r="369" spans="1:20" ht="19" x14ac:dyDescent="0.25">
      <c r="A369">
        <v>1</v>
      </c>
      <c r="C369">
        <v>100</v>
      </c>
      <c r="D369">
        <f t="shared" si="53"/>
        <v>0.68802340000000006</v>
      </c>
      <c r="E369">
        <v>31.197659999999999</v>
      </c>
      <c r="F369" s="34">
        <v>30.500384990000001</v>
      </c>
      <c r="G369" s="34">
        <v>29.570679980000001</v>
      </c>
      <c r="H369" s="34">
        <v>29.694301553592801</v>
      </c>
      <c r="J369">
        <f t="shared" si="54"/>
        <v>0.69727500999999847</v>
      </c>
      <c r="K369">
        <f t="shared" si="54"/>
        <v>1.6269800199999978</v>
      </c>
      <c r="L369">
        <f t="shared" si="54"/>
        <v>1.5033584464071978</v>
      </c>
      <c r="N369" s="51">
        <f t="shared" si="52"/>
        <v>-2.2350234280391495E-2</v>
      </c>
      <c r="O369" s="51">
        <f t="shared" si="52"/>
        <v>-5.2150706815831629E-2</v>
      </c>
      <c r="P369" s="51">
        <f t="shared" si="52"/>
        <v>-4.8188179703452051E-2</v>
      </c>
      <c r="R369" s="57">
        <f t="shared" si="55"/>
        <v>2.2350234280391495E-2</v>
      </c>
      <c r="S369" s="57">
        <f t="shared" si="56"/>
        <v>5.2150706815831629E-2</v>
      </c>
      <c r="T369" s="57">
        <f t="shared" si="57"/>
        <v>4.8188179703452051E-2</v>
      </c>
    </row>
    <row r="370" spans="1:20" ht="19" x14ac:dyDescent="0.25">
      <c r="A370">
        <v>7.5</v>
      </c>
      <c r="C370">
        <v>53</v>
      </c>
      <c r="D370">
        <f t="shared" si="53"/>
        <v>0.68867924528301883</v>
      </c>
      <c r="E370">
        <v>2.2000000000000002</v>
      </c>
      <c r="F370" s="34">
        <v>2.3696799199999998</v>
      </c>
      <c r="G370" s="34">
        <v>2.37970031</v>
      </c>
      <c r="H370" s="34">
        <v>2.3508298095556799</v>
      </c>
      <c r="J370">
        <f t="shared" si="54"/>
        <v>0.16967991999999965</v>
      </c>
      <c r="K370">
        <f t="shared" si="54"/>
        <v>0.17970030999999986</v>
      </c>
      <c r="L370">
        <f t="shared" si="54"/>
        <v>0.15082980955567971</v>
      </c>
      <c r="N370" s="51">
        <f t="shared" si="52"/>
        <v>7.7127236363636192E-2</v>
      </c>
      <c r="O370" s="51">
        <f t="shared" si="52"/>
        <v>8.1681959090909029E-2</v>
      </c>
      <c r="P370" s="51">
        <f t="shared" si="52"/>
        <v>6.855900434349077E-2</v>
      </c>
      <c r="R370" s="57">
        <f t="shared" si="55"/>
        <v>7.7127236363636192E-2</v>
      </c>
      <c r="S370" s="57">
        <f t="shared" si="56"/>
        <v>8.1681959090909029E-2</v>
      </c>
      <c r="T370" s="57">
        <f t="shared" si="57"/>
        <v>6.855900434349077E-2</v>
      </c>
    </row>
    <row r="371" spans="1:20" ht="19" x14ac:dyDescent="0.25">
      <c r="A371">
        <v>2</v>
      </c>
      <c r="C371">
        <v>3.6</v>
      </c>
      <c r="D371">
        <f t="shared" si="53"/>
        <v>0.68888888888888888</v>
      </c>
      <c r="E371">
        <v>0.56000000000000005</v>
      </c>
      <c r="F371" s="34">
        <v>0.56879126000000002</v>
      </c>
      <c r="G371" s="34">
        <v>0.57004246000000003</v>
      </c>
      <c r="H371" s="34">
        <v>0.56604708040886897</v>
      </c>
      <c r="J371">
        <f t="shared" si="54"/>
        <v>8.7912599999999674E-3</v>
      </c>
      <c r="K371">
        <f t="shared" si="54"/>
        <v>1.0042459999999975E-2</v>
      </c>
      <c r="L371">
        <f t="shared" si="54"/>
        <v>6.0470804088689212E-3</v>
      </c>
      <c r="N371" s="51">
        <f t="shared" si="52"/>
        <v>1.5698678571428513E-2</v>
      </c>
      <c r="O371" s="51">
        <f t="shared" si="52"/>
        <v>1.793296428571424E-2</v>
      </c>
      <c r="P371" s="51">
        <f t="shared" si="52"/>
        <v>1.0798357872980216E-2</v>
      </c>
      <c r="R371" s="57">
        <f t="shared" si="55"/>
        <v>1.5698678571428513E-2</v>
      </c>
      <c r="S371" s="57">
        <f t="shared" si="56"/>
        <v>1.793296428571424E-2</v>
      </c>
      <c r="T371" s="57">
        <f t="shared" si="57"/>
        <v>1.0798357872980216E-2</v>
      </c>
    </row>
    <row r="372" spans="1:20" ht="19" x14ac:dyDescent="0.25">
      <c r="A372">
        <v>2</v>
      </c>
      <c r="C372">
        <v>100</v>
      </c>
      <c r="D372">
        <f t="shared" si="53"/>
        <v>0.69</v>
      </c>
      <c r="E372">
        <v>15.5</v>
      </c>
      <c r="F372" s="34">
        <v>16.819328200000001</v>
      </c>
      <c r="G372" s="34">
        <v>16.68452718</v>
      </c>
      <c r="H372" s="34">
        <v>16.697826290492301</v>
      </c>
      <c r="J372">
        <f t="shared" si="54"/>
        <v>1.3193282000000011</v>
      </c>
      <c r="K372">
        <f t="shared" si="54"/>
        <v>1.1845271799999999</v>
      </c>
      <c r="L372">
        <f t="shared" si="54"/>
        <v>1.1978262904923014</v>
      </c>
      <c r="N372" s="51">
        <f t="shared" si="52"/>
        <v>8.511794838709684E-2</v>
      </c>
      <c r="O372" s="51">
        <f t="shared" si="52"/>
        <v>7.6421108387096773E-2</v>
      </c>
      <c r="P372" s="51">
        <f t="shared" si="52"/>
        <v>7.7279115515632352E-2</v>
      </c>
      <c r="R372" s="57">
        <f t="shared" si="55"/>
        <v>8.511794838709684E-2</v>
      </c>
      <c r="S372" s="57">
        <f t="shared" si="56"/>
        <v>7.6421108387096773E-2</v>
      </c>
      <c r="T372" s="57">
        <f t="shared" si="57"/>
        <v>7.7279115515632352E-2</v>
      </c>
    </row>
    <row r="373" spans="1:20" ht="19" x14ac:dyDescent="0.25">
      <c r="A373">
        <v>0.05</v>
      </c>
      <c r="C373">
        <v>30</v>
      </c>
      <c r="D373">
        <f t="shared" si="53"/>
        <v>0.69</v>
      </c>
      <c r="E373">
        <v>186</v>
      </c>
      <c r="F373" s="34">
        <v>160.36182740999999</v>
      </c>
      <c r="G373" s="34">
        <v>166.41707371999999</v>
      </c>
      <c r="H373" s="34">
        <v>173.97240633190501</v>
      </c>
      <c r="J373">
        <f t="shared" si="54"/>
        <v>25.638172590000011</v>
      </c>
      <c r="K373">
        <f t="shared" si="54"/>
        <v>19.582926280000009</v>
      </c>
      <c r="L373">
        <f t="shared" si="54"/>
        <v>12.027593668094994</v>
      </c>
      <c r="N373" s="51">
        <f t="shared" ref="N373:P436" si="58">(F373-$E373)/$E373</f>
        <v>-0.13783963758064521</v>
      </c>
      <c r="O373" s="51">
        <f t="shared" si="58"/>
        <v>-0.10528454989247317</v>
      </c>
      <c r="P373" s="51">
        <f t="shared" si="58"/>
        <v>-6.4664482086532221E-2</v>
      </c>
      <c r="R373" s="57">
        <f t="shared" si="55"/>
        <v>0.13783963758064521</v>
      </c>
      <c r="S373" s="57">
        <f t="shared" si="56"/>
        <v>0.10528454989247317</v>
      </c>
      <c r="T373" s="57">
        <f t="shared" si="57"/>
        <v>6.4664482086532221E-2</v>
      </c>
    </row>
    <row r="374" spans="1:20" ht="19" x14ac:dyDescent="0.25">
      <c r="A374">
        <v>0.1</v>
      </c>
      <c r="C374">
        <v>50</v>
      </c>
      <c r="D374">
        <f t="shared" si="53"/>
        <v>0.69</v>
      </c>
      <c r="E374">
        <v>155.00000000000003</v>
      </c>
      <c r="F374" s="34">
        <v>161.63558355999999</v>
      </c>
      <c r="G374" s="34">
        <v>161.45149552000001</v>
      </c>
      <c r="H374" s="34">
        <v>159.44375976650201</v>
      </c>
      <c r="J374">
        <f t="shared" si="54"/>
        <v>6.635583559999958</v>
      </c>
      <c r="K374">
        <f t="shared" si="54"/>
        <v>6.4514955199999804</v>
      </c>
      <c r="L374">
        <f t="shared" si="54"/>
        <v>4.4437597665019837</v>
      </c>
      <c r="N374" s="51">
        <f t="shared" si="58"/>
        <v>4.2810216516128756E-2</v>
      </c>
      <c r="O374" s="51">
        <f t="shared" si="58"/>
        <v>4.1622551741935347E-2</v>
      </c>
      <c r="P374" s="51">
        <f t="shared" si="58"/>
        <v>2.8669417848399891E-2</v>
      </c>
      <c r="R374" s="57">
        <f t="shared" si="55"/>
        <v>4.2810216516128756E-2</v>
      </c>
      <c r="S374" s="57">
        <f t="shared" si="56"/>
        <v>4.1622551741935347E-2</v>
      </c>
      <c r="T374" s="57">
        <f t="shared" si="57"/>
        <v>2.8669417848399891E-2</v>
      </c>
    </row>
    <row r="375" spans="1:20" ht="16" customHeight="1" x14ac:dyDescent="0.25">
      <c r="A375">
        <v>0.5</v>
      </c>
      <c r="C375">
        <v>10</v>
      </c>
      <c r="D375">
        <f t="shared" si="53"/>
        <v>0.69000000000000006</v>
      </c>
      <c r="E375" s="55">
        <v>6.2</v>
      </c>
      <c r="F375" s="34">
        <v>6.1500201900000002</v>
      </c>
      <c r="G375" s="34">
        <v>6.2311074599999996</v>
      </c>
      <c r="H375" s="34">
        <v>6.2447550017437097</v>
      </c>
      <c r="J375">
        <f t="shared" si="54"/>
        <v>4.9979809999999958E-2</v>
      </c>
      <c r="K375">
        <f t="shared" si="54"/>
        <v>3.1107459999999421E-2</v>
      </c>
      <c r="L375">
        <f t="shared" si="54"/>
        <v>4.4755001743709499E-2</v>
      </c>
      <c r="R375" s="57">
        <f t="shared" si="55"/>
        <v>0</v>
      </c>
      <c r="S375" s="57">
        <f t="shared" si="56"/>
        <v>0</v>
      </c>
      <c r="T375" s="57">
        <f t="shared" si="57"/>
        <v>0</v>
      </c>
    </row>
    <row r="376" spans="1:20" ht="19" x14ac:dyDescent="0.25">
      <c r="A376">
        <v>0.5</v>
      </c>
      <c r="C376">
        <v>10</v>
      </c>
      <c r="D376">
        <f t="shared" si="53"/>
        <v>0.69000000000000006</v>
      </c>
      <c r="E376" s="55">
        <v>6.2</v>
      </c>
      <c r="F376" s="34">
        <v>6.1784670100000003</v>
      </c>
      <c r="G376" s="34">
        <v>6.26331843</v>
      </c>
      <c r="H376" s="34">
        <v>6.2818763966901798</v>
      </c>
      <c r="J376">
        <f t="shared" si="54"/>
        <v>2.1532989999999863E-2</v>
      </c>
      <c r="K376">
        <f t="shared" si="54"/>
        <v>6.3318429999999815E-2</v>
      </c>
      <c r="L376">
        <f t="shared" si="54"/>
        <v>8.1876396690179654E-2</v>
      </c>
      <c r="N376" s="51">
        <f t="shared" si="58"/>
        <v>-3.4730629032257844E-3</v>
      </c>
      <c r="O376" s="51">
        <f t="shared" si="58"/>
        <v>1.0212649999999969E-2</v>
      </c>
      <c r="P376" s="51">
        <f t="shared" si="58"/>
        <v>1.3205870433899944E-2</v>
      </c>
      <c r="R376" s="57">
        <f t="shared" si="55"/>
        <v>3.4730629032257844E-3</v>
      </c>
      <c r="S376" s="57">
        <f t="shared" si="56"/>
        <v>1.0212649999999969E-2</v>
      </c>
      <c r="T376" s="57">
        <f t="shared" si="57"/>
        <v>1.3205870433899944E-2</v>
      </c>
    </row>
    <row r="377" spans="1:20" ht="19" x14ac:dyDescent="0.25">
      <c r="A377">
        <v>1.25</v>
      </c>
      <c r="C377">
        <v>11</v>
      </c>
      <c r="D377">
        <f t="shared" si="53"/>
        <v>0.69287469287469294</v>
      </c>
      <c r="E377">
        <v>2.7027027027027026</v>
      </c>
      <c r="F377" s="34">
        <v>2.8329493800000001</v>
      </c>
      <c r="G377" s="34">
        <v>2.8484159199999999</v>
      </c>
      <c r="H377" s="34">
        <v>2.8378388324492101</v>
      </c>
      <c r="J377">
        <f t="shared" si="54"/>
        <v>0.13024667729729744</v>
      </c>
      <c r="K377">
        <f t="shared" si="54"/>
        <v>0.14571321729729725</v>
      </c>
      <c r="L377">
        <f t="shared" si="54"/>
        <v>0.13513612974650746</v>
      </c>
      <c r="N377" s="51">
        <f t="shared" si="58"/>
        <v>4.8191270600000058E-2</v>
      </c>
      <c r="O377" s="51">
        <f t="shared" si="58"/>
        <v>5.3913890399999984E-2</v>
      </c>
      <c r="P377" s="51">
        <f t="shared" si="58"/>
        <v>5.000036800620776E-2</v>
      </c>
      <c r="R377" s="57">
        <f t="shared" si="55"/>
        <v>4.8191270600000058E-2</v>
      </c>
      <c r="S377" s="57">
        <f t="shared" si="56"/>
        <v>5.3913890399999984E-2</v>
      </c>
      <c r="T377" s="57">
        <f t="shared" si="57"/>
        <v>5.000036800620776E-2</v>
      </c>
    </row>
    <row r="378" spans="1:20" ht="19" x14ac:dyDescent="0.25">
      <c r="A378">
        <v>10</v>
      </c>
      <c r="C378">
        <v>100</v>
      </c>
      <c r="D378">
        <f t="shared" si="53"/>
        <v>0.69499999999999995</v>
      </c>
      <c r="E378">
        <v>3.05</v>
      </c>
      <c r="F378" s="34">
        <v>3.0507801699999999</v>
      </c>
      <c r="G378" s="34">
        <v>3.0268560299999998</v>
      </c>
      <c r="H378" s="34">
        <v>3.00809101928041</v>
      </c>
      <c r="J378">
        <f t="shared" si="54"/>
        <v>7.8017000000007997E-4</v>
      </c>
      <c r="K378">
        <f t="shared" si="54"/>
        <v>2.3143970000000014E-2</v>
      </c>
      <c r="L378">
        <f t="shared" si="54"/>
        <v>4.1908980719589817E-2</v>
      </c>
      <c r="N378" s="51">
        <f t="shared" si="58"/>
        <v>2.5579344262297704E-4</v>
      </c>
      <c r="O378" s="51">
        <f t="shared" si="58"/>
        <v>-7.5881868852459063E-3</v>
      </c>
      <c r="P378" s="51">
        <f t="shared" si="58"/>
        <v>-1.3740649416258957E-2</v>
      </c>
      <c r="R378" s="57">
        <f t="shared" si="55"/>
        <v>2.5579344262297704E-4</v>
      </c>
      <c r="S378" s="57">
        <f t="shared" si="56"/>
        <v>7.5881868852459063E-3</v>
      </c>
      <c r="T378" s="57">
        <f t="shared" si="57"/>
        <v>1.3740649416258957E-2</v>
      </c>
    </row>
    <row r="379" spans="1:20" ht="19" x14ac:dyDescent="0.25">
      <c r="A379">
        <v>0.1</v>
      </c>
      <c r="C379">
        <v>50</v>
      </c>
      <c r="D379">
        <f t="shared" si="53"/>
        <v>0.69499999999999995</v>
      </c>
      <c r="E379">
        <v>152.5</v>
      </c>
      <c r="F379" s="34">
        <v>153.04392583000001</v>
      </c>
      <c r="G379" s="34">
        <v>152.82885461999999</v>
      </c>
      <c r="H379" s="34">
        <v>151.17489402542799</v>
      </c>
      <c r="J379">
        <f t="shared" si="54"/>
        <v>0.54392583000000627</v>
      </c>
      <c r="K379">
        <f t="shared" si="54"/>
        <v>0.32885461999998711</v>
      </c>
      <c r="L379">
        <f t="shared" si="54"/>
        <v>1.3251059745720113</v>
      </c>
      <c r="N379" s="51">
        <f t="shared" si="58"/>
        <v>3.5667267540984019E-3</v>
      </c>
      <c r="O379" s="51">
        <f t="shared" si="58"/>
        <v>2.1564237377048336E-3</v>
      </c>
      <c r="P379" s="51">
        <f t="shared" si="58"/>
        <v>-8.6892195053902381E-3</v>
      </c>
      <c r="R379" s="57">
        <f t="shared" si="55"/>
        <v>3.5667267540984019E-3</v>
      </c>
      <c r="S379" s="57">
        <f t="shared" si="56"/>
        <v>2.1564237377048336E-3</v>
      </c>
      <c r="T379" s="57">
        <f t="shared" si="57"/>
        <v>8.6892195053902381E-3</v>
      </c>
    </row>
    <row r="380" spans="1:20" ht="19" x14ac:dyDescent="0.25">
      <c r="A380">
        <v>7.5</v>
      </c>
      <c r="C380">
        <v>110</v>
      </c>
      <c r="D380">
        <f t="shared" si="53"/>
        <v>0.7</v>
      </c>
      <c r="E380">
        <v>4.4000000000000004</v>
      </c>
      <c r="F380" s="34">
        <v>3.9396793200000002</v>
      </c>
      <c r="G380" s="34">
        <v>4.2776048299999996</v>
      </c>
      <c r="H380" s="34">
        <v>4.30693105568424</v>
      </c>
      <c r="J380">
        <f t="shared" si="54"/>
        <v>0.46032068000000015</v>
      </c>
      <c r="K380">
        <f t="shared" si="54"/>
        <v>0.12239517000000077</v>
      </c>
      <c r="L380">
        <f t="shared" si="54"/>
        <v>9.3068944315760405E-2</v>
      </c>
      <c r="N380" s="51">
        <f t="shared" si="58"/>
        <v>-0.10461833636363639</v>
      </c>
      <c r="O380" s="51">
        <f t="shared" si="58"/>
        <v>-2.7817084090909265E-2</v>
      </c>
      <c r="P380" s="51">
        <f t="shared" si="58"/>
        <v>-2.1152032799036453E-2</v>
      </c>
      <c r="R380" s="57">
        <f t="shared" si="55"/>
        <v>0.10461833636363639</v>
      </c>
      <c r="S380" s="57">
        <f t="shared" si="56"/>
        <v>2.7817084090909265E-2</v>
      </c>
      <c r="T380" s="57">
        <f t="shared" si="57"/>
        <v>2.1152032799036453E-2</v>
      </c>
    </row>
    <row r="381" spans="1:20" ht="19" x14ac:dyDescent="0.25">
      <c r="A381">
        <v>0.5</v>
      </c>
      <c r="C381">
        <v>10</v>
      </c>
      <c r="D381">
        <f t="shared" si="53"/>
        <v>0.7</v>
      </c>
      <c r="E381" s="55">
        <v>6</v>
      </c>
      <c r="F381" s="34">
        <v>5.9315407899999997</v>
      </c>
      <c r="G381" s="34">
        <v>5.9848754399999997</v>
      </c>
      <c r="H381" s="34">
        <v>5.9707038767334</v>
      </c>
      <c r="J381">
        <f t="shared" si="54"/>
        <v>6.8459210000000326E-2</v>
      </c>
      <c r="K381">
        <f t="shared" si="54"/>
        <v>1.5124560000000287E-2</v>
      </c>
      <c r="L381">
        <f t="shared" si="54"/>
        <v>2.9296123266600027E-2</v>
      </c>
      <c r="N381" s="51">
        <f t="shared" si="58"/>
        <v>-1.1409868333333387E-2</v>
      </c>
      <c r="O381" s="51">
        <f t="shared" si="58"/>
        <v>-2.5207600000000476E-3</v>
      </c>
      <c r="P381" s="51">
        <f t="shared" si="58"/>
        <v>-4.8826872111000048E-3</v>
      </c>
      <c r="R381" s="57">
        <f t="shared" si="55"/>
        <v>1.1409868333333387E-2</v>
      </c>
      <c r="S381" s="57">
        <f t="shared" si="56"/>
        <v>2.5207600000000476E-3</v>
      </c>
      <c r="T381" s="57">
        <f t="shared" si="57"/>
        <v>4.8826872111000048E-3</v>
      </c>
    </row>
    <row r="382" spans="1:20" ht="19" x14ac:dyDescent="0.25">
      <c r="A382">
        <v>0.5</v>
      </c>
      <c r="C382">
        <v>10</v>
      </c>
      <c r="D382">
        <f t="shared" si="53"/>
        <v>0.7</v>
      </c>
      <c r="E382" s="55">
        <v>6</v>
      </c>
      <c r="F382" s="34">
        <v>6.0701682100000003</v>
      </c>
      <c r="G382" s="34">
        <v>6.1408752299999998</v>
      </c>
      <c r="H382" s="34">
        <v>6.1424828027605303</v>
      </c>
      <c r="J382">
        <f t="shared" si="54"/>
        <v>7.0168210000000286E-2</v>
      </c>
      <c r="K382">
        <f t="shared" si="54"/>
        <v>0.1408752299999998</v>
      </c>
      <c r="L382">
        <f t="shared" si="54"/>
        <v>0.14248280276053027</v>
      </c>
      <c r="N382" s="51">
        <f t="shared" si="58"/>
        <v>1.1694701666666715E-2</v>
      </c>
      <c r="O382" s="51">
        <f t="shared" si="58"/>
        <v>2.3479204999999965E-2</v>
      </c>
      <c r="P382" s="51">
        <f t="shared" si="58"/>
        <v>2.374713379342171E-2</v>
      </c>
      <c r="R382" s="57">
        <f t="shared" si="55"/>
        <v>1.1694701666666715E-2</v>
      </c>
      <c r="S382" s="57">
        <f t="shared" si="56"/>
        <v>2.3479204999999965E-2</v>
      </c>
      <c r="T382" s="57">
        <f t="shared" si="57"/>
        <v>2.374713379342171E-2</v>
      </c>
    </row>
    <row r="383" spans="1:20" ht="19" x14ac:dyDescent="0.25">
      <c r="A383">
        <v>2</v>
      </c>
      <c r="C383">
        <v>100</v>
      </c>
      <c r="D383">
        <f t="shared" si="53"/>
        <v>0.70153842790648435</v>
      </c>
      <c r="E383">
        <v>14.923078604675776</v>
      </c>
      <c r="F383" s="34">
        <v>14.88615968</v>
      </c>
      <c r="G383" s="34">
        <v>15.07382224</v>
      </c>
      <c r="H383" s="34">
        <v>14.9903567633846</v>
      </c>
      <c r="J383">
        <f t="shared" si="54"/>
        <v>3.6918924675775955E-2</v>
      </c>
      <c r="K383">
        <f t="shared" si="54"/>
        <v>0.15074363532422375</v>
      </c>
      <c r="L383">
        <f t="shared" si="54"/>
        <v>6.727815870882381E-2</v>
      </c>
      <c r="N383" s="51">
        <f t="shared" si="58"/>
        <v>-2.4739482819723488E-3</v>
      </c>
      <c r="O383" s="51">
        <f t="shared" si="58"/>
        <v>1.010137648655097E-2</v>
      </c>
      <c r="P383" s="51">
        <f t="shared" si="58"/>
        <v>4.5083297147375384E-3</v>
      </c>
      <c r="R383" s="57">
        <f t="shared" si="55"/>
        <v>2.4739482819723488E-3</v>
      </c>
      <c r="S383" s="57">
        <f t="shared" si="56"/>
        <v>1.010137648655097E-2</v>
      </c>
      <c r="T383" s="57">
        <f t="shared" si="57"/>
        <v>4.5083297147375384E-3</v>
      </c>
    </row>
    <row r="384" spans="1:20" ht="19" x14ac:dyDescent="0.25">
      <c r="A384">
        <v>2</v>
      </c>
      <c r="C384">
        <v>75</v>
      </c>
      <c r="D384">
        <f t="shared" si="53"/>
        <v>0.70464715758105745</v>
      </c>
      <c r="E384">
        <v>11.075731590710348</v>
      </c>
      <c r="F384" s="34">
        <v>11.13869021</v>
      </c>
      <c r="G384" s="34">
        <v>11.165292170000001</v>
      </c>
      <c r="H384" s="34">
        <v>11.102049159768301</v>
      </c>
      <c r="J384">
        <f t="shared" si="54"/>
        <v>6.2958619289652518E-2</v>
      </c>
      <c r="K384">
        <f t="shared" si="54"/>
        <v>8.9560579289653219E-2</v>
      </c>
      <c r="L384">
        <f t="shared" si="54"/>
        <v>2.6317569057953349E-2</v>
      </c>
      <c r="N384" s="51">
        <f t="shared" si="58"/>
        <v>5.6843756797481798E-3</v>
      </c>
      <c r="O384" s="51">
        <f t="shared" si="58"/>
        <v>8.0861998646456195E-3</v>
      </c>
      <c r="P384" s="51">
        <f t="shared" si="58"/>
        <v>2.3761472406957688E-3</v>
      </c>
      <c r="R384" s="57">
        <f t="shared" si="55"/>
        <v>5.6843756797481798E-3</v>
      </c>
      <c r="S384" s="57">
        <f t="shared" si="56"/>
        <v>8.0861998646456195E-3</v>
      </c>
      <c r="T384" s="57">
        <f t="shared" si="57"/>
        <v>2.3761472406957688E-3</v>
      </c>
    </row>
    <row r="385" spans="1:20" ht="16" customHeight="1" x14ac:dyDescent="0.25">
      <c r="A385">
        <v>0.1</v>
      </c>
      <c r="C385">
        <v>50</v>
      </c>
      <c r="D385">
        <f t="shared" si="53"/>
        <v>0.70499999999999996</v>
      </c>
      <c r="E385">
        <v>147.5</v>
      </c>
      <c r="F385" s="34">
        <v>131.99546862</v>
      </c>
      <c r="G385" s="34">
        <v>131.72391506</v>
      </c>
      <c r="H385" s="34">
        <v>131.449426511903</v>
      </c>
      <c r="J385">
        <f t="shared" si="54"/>
        <v>15.504531380000003</v>
      </c>
      <c r="K385">
        <f t="shared" si="54"/>
        <v>15.776084940000004</v>
      </c>
      <c r="L385">
        <f t="shared" si="54"/>
        <v>16.050573488097001</v>
      </c>
      <c r="R385" s="57">
        <f t="shared" si="55"/>
        <v>0</v>
      </c>
      <c r="S385" s="57">
        <f t="shared" si="56"/>
        <v>0</v>
      </c>
      <c r="T385" s="57">
        <f t="shared" si="57"/>
        <v>0</v>
      </c>
    </row>
    <row r="386" spans="1:20" ht="19" x14ac:dyDescent="0.25">
      <c r="A386">
        <v>2</v>
      </c>
      <c r="C386">
        <v>5.8</v>
      </c>
      <c r="D386">
        <f t="shared" si="53"/>
        <v>0.7068965517241379</v>
      </c>
      <c r="E386">
        <v>0.85</v>
      </c>
      <c r="F386" s="34">
        <v>0.87294541999999997</v>
      </c>
      <c r="G386" s="34">
        <v>0.87955768000000001</v>
      </c>
      <c r="H386" s="34">
        <v>0.884769908725347</v>
      </c>
      <c r="J386">
        <f t="shared" si="54"/>
        <v>2.2945419999999994E-2</v>
      </c>
      <c r="K386">
        <f t="shared" si="54"/>
        <v>2.9557680000000031E-2</v>
      </c>
      <c r="L386">
        <f t="shared" si="54"/>
        <v>3.4769908725347021E-2</v>
      </c>
      <c r="N386" s="51">
        <f t="shared" si="58"/>
        <v>2.6994611764705877E-2</v>
      </c>
      <c r="O386" s="51">
        <f t="shared" si="58"/>
        <v>3.4773741176470627E-2</v>
      </c>
      <c r="P386" s="51">
        <f t="shared" si="58"/>
        <v>4.0905774970996497E-2</v>
      </c>
      <c r="R386" s="57">
        <f t="shared" si="55"/>
        <v>2.6994611764705877E-2</v>
      </c>
      <c r="S386" s="57">
        <f t="shared" si="56"/>
        <v>3.4773741176470627E-2</v>
      </c>
      <c r="T386" s="57">
        <f t="shared" si="57"/>
        <v>4.0905774970996497E-2</v>
      </c>
    </row>
    <row r="387" spans="1:20" ht="19" x14ac:dyDescent="0.25">
      <c r="A387">
        <v>10</v>
      </c>
      <c r="C387">
        <v>100</v>
      </c>
      <c r="D387">
        <f t="shared" ref="D387:D450" si="59">(C387-A387*E387)/C387</f>
        <v>0.71</v>
      </c>
      <c r="E387">
        <v>2.9</v>
      </c>
      <c r="F387" s="34">
        <v>2.8003729100000001</v>
      </c>
      <c r="G387" s="34">
        <v>2.7014460800000002</v>
      </c>
      <c r="H387" s="34">
        <v>2.6819937368308402</v>
      </c>
      <c r="J387">
        <f t="shared" si="54"/>
        <v>9.9627089999999807E-2</v>
      </c>
      <c r="K387">
        <f t="shared" si="54"/>
        <v>0.19855391999999972</v>
      </c>
      <c r="L387">
        <f t="shared" si="54"/>
        <v>0.21800626316915972</v>
      </c>
      <c r="N387" s="51">
        <f t="shared" si="58"/>
        <v>-3.4354168965517178E-2</v>
      </c>
      <c r="O387" s="51">
        <f t="shared" si="58"/>
        <v>-6.8466868965517153E-2</v>
      </c>
      <c r="P387" s="51">
        <f t="shared" si="58"/>
        <v>-7.5174573506606807E-2</v>
      </c>
      <c r="R387" s="57">
        <f t="shared" si="55"/>
        <v>3.4354168965517178E-2</v>
      </c>
      <c r="S387" s="57">
        <f t="shared" si="56"/>
        <v>6.8466868965517153E-2</v>
      </c>
      <c r="T387" s="57">
        <f t="shared" si="57"/>
        <v>7.5174573506606807E-2</v>
      </c>
    </row>
    <row r="388" spans="1:20" ht="19" x14ac:dyDescent="0.25">
      <c r="A388">
        <v>0.05</v>
      </c>
      <c r="C388">
        <v>20</v>
      </c>
      <c r="D388">
        <f t="shared" si="59"/>
        <v>0.71</v>
      </c>
      <c r="E388">
        <v>116</v>
      </c>
      <c r="F388" s="34">
        <v>114.44894954</v>
      </c>
      <c r="G388" s="34">
        <v>113.36319822999999</v>
      </c>
      <c r="H388" s="34">
        <v>118.816065790013</v>
      </c>
      <c r="J388">
        <f t="shared" ref="J388:L451" si="60">ABS(F388-$E388)</f>
        <v>1.551050459999999</v>
      </c>
      <c r="K388">
        <f t="shared" si="60"/>
        <v>2.6368017700000053</v>
      </c>
      <c r="L388">
        <f t="shared" si="60"/>
        <v>2.8160657900129991</v>
      </c>
      <c r="N388" s="51">
        <f t="shared" si="58"/>
        <v>-1.3371124655172406E-2</v>
      </c>
      <c r="O388" s="51">
        <f t="shared" si="58"/>
        <v>-2.2731049741379357E-2</v>
      </c>
      <c r="P388" s="51">
        <f t="shared" si="58"/>
        <v>2.4276429224249992E-2</v>
      </c>
      <c r="R388" s="57">
        <f t="shared" si="55"/>
        <v>1.3371124655172406E-2</v>
      </c>
      <c r="S388" s="57">
        <f t="shared" si="56"/>
        <v>2.2731049741379357E-2</v>
      </c>
      <c r="T388" s="57">
        <f t="shared" si="57"/>
        <v>2.4276429224249992E-2</v>
      </c>
    </row>
    <row r="389" spans="1:20" ht="19" x14ac:dyDescent="0.25">
      <c r="A389">
        <v>0.05</v>
      </c>
      <c r="C389">
        <v>50</v>
      </c>
      <c r="D389">
        <f t="shared" si="59"/>
        <v>0.71</v>
      </c>
      <c r="E389">
        <v>290</v>
      </c>
      <c r="F389" s="34">
        <v>221.94630154999999</v>
      </c>
      <c r="G389" s="34">
        <v>238.10899461</v>
      </c>
      <c r="H389" s="34">
        <v>248.679731270487</v>
      </c>
      <c r="J389">
        <f t="shared" si="60"/>
        <v>68.053698450000013</v>
      </c>
      <c r="K389">
        <f t="shared" si="60"/>
        <v>51.891005390000004</v>
      </c>
      <c r="L389">
        <f t="shared" si="60"/>
        <v>41.320268729513003</v>
      </c>
      <c r="N389" s="51">
        <f t="shared" si="58"/>
        <v>-0.23466792568965522</v>
      </c>
      <c r="O389" s="51">
        <f t="shared" si="58"/>
        <v>-0.17893450134482761</v>
      </c>
      <c r="P389" s="51">
        <f t="shared" si="58"/>
        <v>-0.14248368527418276</v>
      </c>
      <c r="R389" s="57">
        <f t="shared" ref="R389:R452" si="61">ABS(N389)</f>
        <v>0.23466792568965522</v>
      </c>
      <c r="S389" s="57">
        <f t="shared" si="56"/>
        <v>0.17893450134482761</v>
      </c>
      <c r="T389" s="57">
        <f t="shared" si="57"/>
        <v>0.14248368527418276</v>
      </c>
    </row>
    <row r="390" spans="1:20" ht="19" x14ac:dyDescent="0.25">
      <c r="A390">
        <v>0.5</v>
      </c>
      <c r="C390">
        <v>10</v>
      </c>
      <c r="D390">
        <f t="shared" si="59"/>
        <v>0.71</v>
      </c>
      <c r="E390" s="55">
        <v>5.8</v>
      </c>
      <c r="F390" s="34">
        <v>5.2965064100000001</v>
      </c>
      <c r="G390" s="34">
        <v>5.2806088799999999</v>
      </c>
      <c r="H390" s="34">
        <v>5.2460388766953097</v>
      </c>
      <c r="J390">
        <f t="shared" si="60"/>
        <v>0.50349358999999971</v>
      </c>
      <c r="K390">
        <f t="shared" si="60"/>
        <v>0.51939111999999987</v>
      </c>
      <c r="L390">
        <f t="shared" si="60"/>
        <v>0.55396112330469016</v>
      </c>
      <c r="N390" s="51">
        <f t="shared" si="58"/>
        <v>-8.6809239655172371E-2</v>
      </c>
      <c r="O390" s="51">
        <f t="shared" si="58"/>
        <v>-8.955019310344825E-2</v>
      </c>
      <c r="P390" s="51">
        <f t="shared" si="58"/>
        <v>-9.551053850080865E-2</v>
      </c>
      <c r="R390" s="57">
        <f t="shared" si="61"/>
        <v>8.6809239655172371E-2</v>
      </c>
      <c r="S390" s="57">
        <f t="shared" ref="S390:S453" si="62">ABS(O390)</f>
        <v>8.955019310344825E-2</v>
      </c>
      <c r="T390" s="57">
        <f t="shared" ref="T390:T453" si="63">ABS(P390)</f>
        <v>9.551053850080865E-2</v>
      </c>
    </row>
    <row r="391" spans="1:20" ht="19" x14ac:dyDescent="0.25">
      <c r="A391">
        <v>0.5</v>
      </c>
      <c r="C391">
        <v>10</v>
      </c>
      <c r="D391">
        <f t="shared" si="59"/>
        <v>0.71</v>
      </c>
      <c r="E391" s="55">
        <v>5.8</v>
      </c>
      <c r="F391" s="34">
        <v>5.6314547299999997</v>
      </c>
      <c r="G391" s="34">
        <v>5.6499740100000002</v>
      </c>
      <c r="H391" s="34">
        <v>5.61790911750301</v>
      </c>
      <c r="J391">
        <f t="shared" si="60"/>
        <v>0.16854527000000008</v>
      </c>
      <c r="K391">
        <f t="shared" si="60"/>
        <v>0.15002598999999961</v>
      </c>
      <c r="L391">
        <f t="shared" si="60"/>
        <v>0.18209088249698979</v>
      </c>
      <c r="N391" s="51">
        <f t="shared" si="58"/>
        <v>-2.9059529310344841E-2</v>
      </c>
      <c r="O391" s="51">
        <f t="shared" si="58"/>
        <v>-2.5866549999999933E-2</v>
      </c>
      <c r="P391" s="51">
        <f t="shared" si="58"/>
        <v>-3.1394979740860307E-2</v>
      </c>
      <c r="R391" s="57">
        <f t="shared" si="61"/>
        <v>2.9059529310344841E-2</v>
      </c>
      <c r="S391" s="57">
        <f t="shared" si="62"/>
        <v>2.5866549999999933E-2</v>
      </c>
      <c r="T391" s="57">
        <f t="shared" si="63"/>
        <v>3.1394979740860307E-2</v>
      </c>
    </row>
    <row r="392" spans="1:20" ht="19" x14ac:dyDescent="0.25">
      <c r="A392">
        <v>0.5</v>
      </c>
      <c r="C392">
        <v>10</v>
      </c>
      <c r="D392">
        <f t="shared" si="59"/>
        <v>0.71</v>
      </c>
      <c r="E392" s="55">
        <v>5.8</v>
      </c>
      <c r="F392" s="34">
        <v>6.0116269100000004</v>
      </c>
      <c r="G392" s="34">
        <v>6.0748976099999998</v>
      </c>
      <c r="H392" s="34">
        <v>6.0691222109368397</v>
      </c>
      <c r="J392">
        <f t="shared" si="60"/>
        <v>0.21162691000000056</v>
      </c>
      <c r="K392">
        <f t="shared" si="60"/>
        <v>0.27489761000000001</v>
      </c>
      <c r="L392">
        <f t="shared" si="60"/>
        <v>0.26912221093683986</v>
      </c>
      <c r="N392" s="51">
        <f t="shared" si="58"/>
        <v>3.6487398275862164E-2</v>
      </c>
      <c r="O392" s="51">
        <f t="shared" si="58"/>
        <v>4.739613965517242E-2</v>
      </c>
      <c r="P392" s="51">
        <f t="shared" si="58"/>
        <v>4.6400381196006875E-2</v>
      </c>
      <c r="R392" s="57">
        <f t="shared" si="61"/>
        <v>3.6487398275862164E-2</v>
      </c>
      <c r="S392" s="57">
        <f t="shared" si="62"/>
        <v>4.739613965517242E-2</v>
      </c>
      <c r="T392" s="57">
        <f t="shared" si="63"/>
        <v>4.6400381196006875E-2</v>
      </c>
    </row>
    <row r="393" spans="1:20" ht="19" x14ac:dyDescent="0.25">
      <c r="A393">
        <v>2</v>
      </c>
      <c r="C393">
        <v>5.8</v>
      </c>
      <c r="D393">
        <f t="shared" si="59"/>
        <v>0.71034482758620698</v>
      </c>
      <c r="E393">
        <v>0.84</v>
      </c>
      <c r="F393" s="34">
        <v>0.82050805000000004</v>
      </c>
      <c r="G393" s="34">
        <v>0.82426032999999999</v>
      </c>
      <c r="H393" s="34">
        <v>0.82422899721213305</v>
      </c>
      <c r="J393">
        <f t="shared" si="60"/>
        <v>1.9491949999999925E-2</v>
      </c>
      <c r="K393">
        <f t="shared" si="60"/>
        <v>1.5739669999999983E-2</v>
      </c>
      <c r="L393">
        <f t="shared" si="60"/>
        <v>1.5771002787866917E-2</v>
      </c>
      <c r="N393" s="51">
        <f t="shared" si="58"/>
        <v>-2.3204702380952291E-2</v>
      </c>
      <c r="O393" s="51">
        <f t="shared" si="58"/>
        <v>-1.8737702380952362E-2</v>
      </c>
      <c r="P393" s="51">
        <f t="shared" si="58"/>
        <v>-1.8775003318889188E-2</v>
      </c>
      <c r="R393" s="57">
        <f t="shared" si="61"/>
        <v>2.3204702380952291E-2</v>
      </c>
      <c r="S393" s="57">
        <f t="shared" si="62"/>
        <v>1.8737702380952362E-2</v>
      </c>
      <c r="T393" s="57">
        <f t="shared" si="63"/>
        <v>1.8775003318889188E-2</v>
      </c>
    </row>
    <row r="394" spans="1:20" ht="19" x14ac:dyDescent="0.25">
      <c r="A394">
        <v>2</v>
      </c>
      <c r="C394">
        <v>5.8</v>
      </c>
      <c r="D394">
        <f t="shared" si="59"/>
        <v>0.71034482758620698</v>
      </c>
      <c r="E394">
        <v>0.84</v>
      </c>
      <c r="F394" s="34">
        <v>0.84157170000000003</v>
      </c>
      <c r="G394" s="34">
        <v>0.84643318000000001</v>
      </c>
      <c r="H394" s="34">
        <v>0.84815926230248995</v>
      </c>
      <c r="J394">
        <f t="shared" si="60"/>
        <v>1.5717000000000647E-3</v>
      </c>
      <c r="K394">
        <f t="shared" si="60"/>
        <v>6.4331800000000383E-3</v>
      </c>
      <c r="L394">
        <f t="shared" si="60"/>
        <v>8.159262302489978E-3</v>
      </c>
      <c r="N394" s="51">
        <f t="shared" si="58"/>
        <v>1.8710714285715057E-3</v>
      </c>
      <c r="O394" s="51">
        <f t="shared" si="58"/>
        <v>7.6585476190476646E-3</v>
      </c>
      <c r="P394" s="51">
        <f t="shared" si="58"/>
        <v>9.7134075029642591E-3</v>
      </c>
      <c r="R394" s="57">
        <f t="shared" si="61"/>
        <v>1.8710714285715057E-3</v>
      </c>
      <c r="S394" s="57">
        <f t="shared" si="62"/>
        <v>7.6585476190476646E-3</v>
      </c>
      <c r="T394" s="57">
        <f t="shared" si="63"/>
        <v>9.7134075029642591E-3</v>
      </c>
    </row>
    <row r="395" spans="1:20" ht="19" x14ac:dyDescent="0.25">
      <c r="A395">
        <v>2</v>
      </c>
      <c r="C395">
        <v>50</v>
      </c>
      <c r="D395">
        <f t="shared" si="59"/>
        <v>0.71054626308209012</v>
      </c>
      <c r="E395">
        <v>7.2363434229477486</v>
      </c>
      <c r="F395" s="34">
        <v>7.1309723700000003</v>
      </c>
      <c r="G395" s="34">
        <v>7.3768202</v>
      </c>
      <c r="H395" s="34">
        <v>7.3455313496919796</v>
      </c>
      <c r="J395">
        <f t="shared" si="60"/>
        <v>0.10537105294774829</v>
      </c>
      <c r="K395">
        <f t="shared" si="60"/>
        <v>0.14047677705225148</v>
      </c>
      <c r="L395">
        <f t="shared" si="60"/>
        <v>0.10918792674423106</v>
      </c>
      <c r="R395" s="57">
        <f t="shared" si="61"/>
        <v>0</v>
      </c>
      <c r="S395" s="57">
        <f t="shared" si="62"/>
        <v>0</v>
      </c>
      <c r="T395" s="57">
        <f t="shared" si="63"/>
        <v>0</v>
      </c>
    </row>
    <row r="396" spans="1:20" ht="19" x14ac:dyDescent="0.25">
      <c r="A396">
        <v>1</v>
      </c>
      <c r="C396">
        <v>11</v>
      </c>
      <c r="D396">
        <f t="shared" si="59"/>
        <v>0.71139972727272738</v>
      </c>
      <c r="E396" s="55">
        <v>3.1746029999999998</v>
      </c>
      <c r="F396" s="34">
        <v>3.0963966100000002</v>
      </c>
      <c r="G396" s="34">
        <v>3.1345456700000001</v>
      </c>
      <c r="H396" s="34">
        <v>3.1257039697917399</v>
      </c>
      <c r="J396">
        <f t="shared" si="60"/>
        <v>7.8206389999999626E-2</v>
      </c>
      <c r="K396">
        <f t="shared" si="60"/>
        <v>4.005732999999978E-2</v>
      </c>
      <c r="L396">
        <f t="shared" si="60"/>
        <v>4.8899030208259919E-2</v>
      </c>
      <c r="N396" s="51">
        <f t="shared" si="58"/>
        <v>-2.4635014204925663E-2</v>
      </c>
      <c r="O396" s="51">
        <f t="shared" si="58"/>
        <v>-1.2618059643993212E-2</v>
      </c>
      <c r="P396" s="51">
        <f t="shared" si="58"/>
        <v>-1.540319536277762E-2</v>
      </c>
      <c r="R396" s="57">
        <f t="shared" si="61"/>
        <v>2.4635014204925663E-2</v>
      </c>
      <c r="S396" s="57">
        <f t="shared" si="62"/>
        <v>1.2618059643993212E-2</v>
      </c>
      <c r="T396" s="57">
        <f t="shared" si="63"/>
        <v>1.540319536277762E-2</v>
      </c>
    </row>
    <row r="397" spans="1:20" ht="19" x14ac:dyDescent="0.25">
      <c r="A397">
        <v>2</v>
      </c>
      <c r="C397">
        <v>5.8</v>
      </c>
      <c r="D397">
        <f t="shared" si="59"/>
        <v>0.71379310344827585</v>
      </c>
      <c r="E397">
        <v>0.83</v>
      </c>
      <c r="F397" s="34">
        <v>0.79401038999999995</v>
      </c>
      <c r="G397" s="34">
        <v>0.79644258999999995</v>
      </c>
      <c r="H397" s="34">
        <v>0.79475062258234797</v>
      </c>
      <c r="J397">
        <f t="shared" si="60"/>
        <v>3.5989610000000005E-2</v>
      </c>
      <c r="K397">
        <f t="shared" si="60"/>
        <v>3.355741000000001E-2</v>
      </c>
      <c r="L397">
        <f t="shared" si="60"/>
        <v>3.5249377417651995E-2</v>
      </c>
      <c r="N397" s="51">
        <f t="shared" si="58"/>
        <v>-4.3360975903614464E-2</v>
      </c>
      <c r="O397" s="51">
        <f t="shared" si="58"/>
        <v>-4.0430614457831339E-2</v>
      </c>
      <c r="P397" s="51">
        <f t="shared" si="58"/>
        <v>-4.2469129418857825E-2</v>
      </c>
      <c r="R397" s="57">
        <f t="shared" si="61"/>
        <v>4.3360975903614464E-2</v>
      </c>
      <c r="S397" s="57">
        <f t="shared" si="62"/>
        <v>4.0430614457831339E-2</v>
      </c>
      <c r="T397" s="57">
        <f t="shared" si="63"/>
        <v>4.2469129418857825E-2</v>
      </c>
    </row>
    <row r="398" spans="1:20" ht="19" x14ac:dyDescent="0.25">
      <c r="A398">
        <v>1</v>
      </c>
      <c r="C398">
        <v>100</v>
      </c>
      <c r="D398">
        <f t="shared" si="59"/>
        <v>0.71402144999999995</v>
      </c>
      <c r="E398">
        <v>28.597855000000003</v>
      </c>
      <c r="F398" s="34">
        <v>29.985337940000001</v>
      </c>
      <c r="G398" s="34">
        <v>29.277352990000001</v>
      </c>
      <c r="H398" s="34">
        <v>29.347644078929498</v>
      </c>
      <c r="J398">
        <f t="shared" si="60"/>
        <v>1.3874829399999982</v>
      </c>
      <c r="K398">
        <f t="shared" si="60"/>
        <v>0.679497989999998</v>
      </c>
      <c r="L398">
        <f t="shared" si="60"/>
        <v>0.74978907892949564</v>
      </c>
      <c r="N398" s="51">
        <f t="shared" si="58"/>
        <v>4.8517028287611015E-2</v>
      </c>
      <c r="O398" s="51">
        <f t="shared" si="58"/>
        <v>2.3760453012996882E-2</v>
      </c>
      <c r="P398" s="51">
        <f t="shared" si="58"/>
        <v>2.621836773875158E-2</v>
      </c>
      <c r="R398" s="57">
        <f t="shared" si="61"/>
        <v>4.8517028287611015E-2</v>
      </c>
      <c r="S398" s="57">
        <f t="shared" si="62"/>
        <v>2.3760453012996882E-2</v>
      </c>
      <c r="T398" s="57">
        <f t="shared" si="63"/>
        <v>2.621836773875158E-2</v>
      </c>
    </row>
    <row r="399" spans="1:20" ht="19" x14ac:dyDescent="0.25">
      <c r="A399">
        <v>0.1</v>
      </c>
      <c r="C399">
        <v>0.1</v>
      </c>
      <c r="D399">
        <f t="shared" si="59"/>
        <v>0.71552000000000004</v>
      </c>
      <c r="E399">
        <v>0.28448000000000001</v>
      </c>
      <c r="F399" s="34">
        <v>0.33369156999999999</v>
      </c>
      <c r="G399" s="34">
        <v>0.33645584000000001</v>
      </c>
      <c r="H399" s="34">
        <v>0.334970961012927</v>
      </c>
      <c r="J399">
        <f t="shared" si="60"/>
        <v>4.9211569999999982E-2</v>
      </c>
      <c r="K399">
        <f t="shared" si="60"/>
        <v>5.1975839999999995E-2</v>
      </c>
      <c r="L399">
        <f t="shared" si="60"/>
        <v>5.0490961012926994E-2</v>
      </c>
      <c r="N399" s="51">
        <f t="shared" si="58"/>
        <v>0.1729878023059617</v>
      </c>
      <c r="O399" s="51">
        <f t="shared" si="58"/>
        <v>0.18270472440944879</v>
      </c>
      <c r="P399" s="51">
        <f t="shared" si="58"/>
        <v>0.17748509917367475</v>
      </c>
      <c r="R399" s="57">
        <f t="shared" si="61"/>
        <v>0.1729878023059617</v>
      </c>
      <c r="S399" s="57">
        <f t="shared" si="62"/>
        <v>0.18270472440944879</v>
      </c>
      <c r="T399" s="57">
        <f t="shared" si="63"/>
        <v>0.17748509917367475</v>
      </c>
    </row>
    <row r="400" spans="1:20" ht="19" x14ac:dyDescent="0.25">
      <c r="A400">
        <v>2</v>
      </c>
      <c r="C400">
        <v>75</v>
      </c>
      <c r="D400">
        <f t="shared" si="59"/>
        <v>0.71932563483556933</v>
      </c>
      <c r="E400">
        <v>10.525288693666147</v>
      </c>
      <c r="F400" s="34">
        <v>10.290104019999999</v>
      </c>
      <c r="G400" s="34">
        <v>10.313982729999999</v>
      </c>
      <c r="H400" s="34">
        <v>10.260300748975199</v>
      </c>
      <c r="J400">
        <f t="shared" si="60"/>
        <v>0.23518467366614715</v>
      </c>
      <c r="K400">
        <f t="shared" si="60"/>
        <v>0.21130596366614718</v>
      </c>
      <c r="L400">
        <f t="shared" si="60"/>
        <v>0.26498794469094733</v>
      </c>
      <c r="N400" s="51">
        <f t="shared" si="58"/>
        <v>-2.23447242646822E-2</v>
      </c>
      <c r="O400" s="51">
        <f t="shared" si="58"/>
        <v>-2.0076025448433142E-2</v>
      </c>
      <c r="P400" s="51">
        <f t="shared" si="58"/>
        <v>-2.5176311301599773E-2</v>
      </c>
      <c r="R400" s="57">
        <f t="shared" si="61"/>
        <v>2.23447242646822E-2</v>
      </c>
      <c r="S400" s="57">
        <f t="shared" si="62"/>
        <v>2.0076025448433142E-2</v>
      </c>
      <c r="T400" s="57">
        <f t="shared" si="63"/>
        <v>2.5176311301599773E-2</v>
      </c>
    </row>
    <row r="401" spans="1:20" ht="19" x14ac:dyDescent="0.25">
      <c r="A401">
        <v>2</v>
      </c>
      <c r="C401">
        <v>200</v>
      </c>
      <c r="D401">
        <f t="shared" si="59"/>
        <v>0.72</v>
      </c>
      <c r="E401">
        <v>28</v>
      </c>
      <c r="F401" s="34">
        <v>29.27799168</v>
      </c>
      <c r="G401" s="34">
        <v>28.088441199999998</v>
      </c>
      <c r="H401" s="34">
        <v>28.431980161897201</v>
      </c>
      <c r="J401">
        <f t="shared" si="60"/>
        <v>1.2779916799999995</v>
      </c>
      <c r="K401">
        <f t="shared" si="60"/>
        <v>8.8441199999998332E-2</v>
      </c>
      <c r="L401">
        <f t="shared" si="60"/>
        <v>0.43198016189720079</v>
      </c>
      <c r="N401" s="51">
        <f t="shared" si="58"/>
        <v>4.5642559999999985E-2</v>
      </c>
      <c r="O401" s="51">
        <f t="shared" si="58"/>
        <v>3.1586142857142263E-3</v>
      </c>
      <c r="P401" s="51">
        <f t="shared" si="58"/>
        <v>1.5427862924900029E-2</v>
      </c>
      <c r="R401" s="57">
        <f t="shared" si="61"/>
        <v>4.5642559999999985E-2</v>
      </c>
      <c r="S401" s="57">
        <f t="shared" si="62"/>
        <v>3.1586142857142263E-3</v>
      </c>
      <c r="T401" s="57">
        <f t="shared" si="63"/>
        <v>1.5427862924900029E-2</v>
      </c>
    </row>
    <row r="402" spans="1:20" ht="19" x14ac:dyDescent="0.25">
      <c r="A402">
        <v>0.05</v>
      </c>
      <c r="C402">
        <v>40</v>
      </c>
      <c r="D402">
        <f t="shared" si="59"/>
        <v>0.72</v>
      </c>
      <c r="E402">
        <v>224</v>
      </c>
      <c r="F402" s="34">
        <v>191.93433418999999</v>
      </c>
      <c r="G402" s="34">
        <v>199.52435287</v>
      </c>
      <c r="H402" s="34">
        <v>208.69573896601699</v>
      </c>
      <c r="J402">
        <f t="shared" si="60"/>
        <v>32.065665810000013</v>
      </c>
      <c r="K402">
        <f t="shared" si="60"/>
        <v>24.475647129999999</v>
      </c>
      <c r="L402">
        <f t="shared" si="60"/>
        <v>15.304261033983011</v>
      </c>
      <c r="N402" s="51">
        <f t="shared" si="58"/>
        <v>-0.14315029379464292</v>
      </c>
      <c r="O402" s="51">
        <f t="shared" si="58"/>
        <v>-0.10926628183035714</v>
      </c>
      <c r="P402" s="51">
        <f t="shared" si="58"/>
        <v>-6.8322593901709874E-2</v>
      </c>
      <c r="R402" s="57">
        <f t="shared" si="61"/>
        <v>0.14315029379464292</v>
      </c>
      <c r="S402" s="57">
        <f t="shared" si="62"/>
        <v>0.10926628183035714</v>
      </c>
      <c r="T402" s="57">
        <f t="shared" si="63"/>
        <v>6.8322593901709874E-2</v>
      </c>
    </row>
    <row r="403" spans="1:20" ht="19" x14ac:dyDescent="0.25">
      <c r="A403">
        <v>0.1</v>
      </c>
      <c r="C403">
        <v>50</v>
      </c>
      <c r="D403">
        <f t="shared" si="59"/>
        <v>0.72</v>
      </c>
      <c r="E403">
        <v>140</v>
      </c>
      <c r="F403" s="34">
        <v>140.58902798</v>
      </c>
      <c r="G403" s="34">
        <v>140.33720484</v>
      </c>
      <c r="H403" s="34">
        <v>139.438566885353</v>
      </c>
      <c r="J403">
        <f t="shared" si="60"/>
        <v>0.58902797999999734</v>
      </c>
      <c r="K403">
        <f t="shared" si="60"/>
        <v>0.33720483999999828</v>
      </c>
      <c r="L403">
        <f t="shared" si="60"/>
        <v>0.56143311464700218</v>
      </c>
      <c r="N403" s="51">
        <f t="shared" si="58"/>
        <v>4.207342714285695E-3</v>
      </c>
      <c r="O403" s="51">
        <f t="shared" si="58"/>
        <v>2.4086059999999876E-3</v>
      </c>
      <c r="P403" s="51">
        <f t="shared" si="58"/>
        <v>-4.010236533192873E-3</v>
      </c>
      <c r="R403" s="57">
        <f t="shared" si="61"/>
        <v>4.207342714285695E-3</v>
      </c>
      <c r="S403" s="57">
        <f t="shared" si="62"/>
        <v>2.4086059999999876E-3</v>
      </c>
      <c r="T403" s="57">
        <f t="shared" si="63"/>
        <v>4.010236533192873E-3</v>
      </c>
    </row>
    <row r="404" spans="1:20" ht="19" x14ac:dyDescent="0.25">
      <c r="A404">
        <v>2</v>
      </c>
      <c r="C404">
        <v>5.8</v>
      </c>
      <c r="D404">
        <f t="shared" si="59"/>
        <v>0.72413793103448265</v>
      </c>
      <c r="E404">
        <v>0.8</v>
      </c>
      <c r="F404" s="34">
        <v>0.75966451000000002</v>
      </c>
      <c r="G404" s="34">
        <v>0.76050983999999999</v>
      </c>
      <c r="H404" s="34">
        <v>0.75742130152325904</v>
      </c>
      <c r="J404">
        <f t="shared" si="60"/>
        <v>4.0335490000000029E-2</v>
      </c>
      <c r="K404">
        <f t="shared" si="60"/>
        <v>3.9490160000000052E-2</v>
      </c>
      <c r="L404">
        <f t="shared" si="60"/>
        <v>4.2578698476741006E-2</v>
      </c>
      <c r="N404" s="51">
        <f t="shared" si="58"/>
        <v>-5.0419362500000037E-2</v>
      </c>
      <c r="O404" s="51">
        <f t="shared" si="58"/>
        <v>-4.9362700000000065E-2</v>
      </c>
      <c r="P404" s="51">
        <f t="shared" si="58"/>
        <v>-5.3223373095926257E-2</v>
      </c>
      <c r="R404" s="57">
        <f t="shared" si="61"/>
        <v>5.0419362500000037E-2</v>
      </c>
      <c r="S404" s="57">
        <f t="shared" si="62"/>
        <v>4.9362700000000065E-2</v>
      </c>
      <c r="T404" s="57">
        <f t="shared" si="63"/>
        <v>5.3223373095926257E-2</v>
      </c>
    </row>
    <row r="405" spans="1:20" ht="16" customHeight="1" x14ac:dyDescent="0.25">
      <c r="A405">
        <v>1</v>
      </c>
      <c r="C405">
        <v>100</v>
      </c>
      <c r="D405">
        <f t="shared" si="59"/>
        <v>0.72442066999999999</v>
      </c>
      <c r="E405">
        <v>27.557933000000002</v>
      </c>
      <c r="F405" s="34">
        <v>28.539533039999998</v>
      </c>
      <c r="G405" s="34">
        <v>28.431278989999999</v>
      </c>
      <c r="H405" s="34">
        <v>28.384886595287099</v>
      </c>
      <c r="J405">
        <f t="shared" si="60"/>
        <v>0.98160003999999645</v>
      </c>
      <c r="K405">
        <f t="shared" si="60"/>
        <v>0.87334598999999713</v>
      </c>
      <c r="L405">
        <f t="shared" si="60"/>
        <v>0.82695359528709744</v>
      </c>
      <c r="R405" s="57">
        <f t="shared" si="61"/>
        <v>0</v>
      </c>
      <c r="S405" s="57">
        <f t="shared" si="62"/>
        <v>0</v>
      </c>
      <c r="T405" s="57">
        <f t="shared" si="63"/>
        <v>0</v>
      </c>
    </row>
    <row r="406" spans="1:20" ht="19" x14ac:dyDescent="0.25">
      <c r="A406">
        <v>1</v>
      </c>
      <c r="C406">
        <v>100</v>
      </c>
      <c r="D406">
        <f t="shared" si="59"/>
        <v>0.72442066999999999</v>
      </c>
      <c r="E406">
        <v>27.557933000000002</v>
      </c>
      <c r="F406" s="34">
        <v>29.48739681</v>
      </c>
      <c r="G406" s="34">
        <v>28.989788180000001</v>
      </c>
      <c r="H406" s="34">
        <v>29.014866935095402</v>
      </c>
      <c r="J406">
        <f t="shared" si="60"/>
        <v>1.9294638099999979</v>
      </c>
      <c r="K406">
        <f t="shared" si="60"/>
        <v>1.4318551799999995</v>
      </c>
      <c r="L406">
        <f t="shared" si="60"/>
        <v>1.4569339350953996</v>
      </c>
      <c r="N406" s="51">
        <f t="shared" si="58"/>
        <v>7.0014823317844546E-2</v>
      </c>
      <c r="O406" s="51">
        <f t="shared" si="58"/>
        <v>5.1958003526606997E-2</v>
      </c>
      <c r="P406" s="51">
        <f t="shared" si="58"/>
        <v>5.2868041122510874E-2</v>
      </c>
      <c r="R406" s="57">
        <f t="shared" si="61"/>
        <v>7.0014823317844546E-2</v>
      </c>
      <c r="S406" s="57">
        <f t="shared" si="62"/>
        <v>5.1958003526606997E-2</v>
      </c>
      <c r="T406" s="57">
        <f t="shared" si="63"/>
        <v>5.2868041122510874E-2</v>
      </c>
    </row>
    <row r="407" spans="1:20" ht="19" x14ac:dyDescent="0.25">
      <c r="A407">
        <v>1.5</v>
      </c>
      <c r="C407">
        <v>11</v>
      </c>
      <c r="D407">
        <f t="shared" si="59"/>
        <v>0.72727272727272729</v>
      </c>
      <c r="E407">
        <v>2</v>
      </c>
      <c r="F407" s="34">
        <v>2.14690154</v>
      </c>
      <c r="G407" s="34">
        <v>2.1066637799999999</v>
      </c>
      <c r="H407" s="34">
        <v>2.11836472266637</v>
      </c>
      <c r="J407">
        <f t="shared" si="60"/>
        <v>0.14690154</v>
      </c>
      <c r="K407">
        <f t="shared" si="60"/>
        <v>0.10666377999999987</v>
      </c>
      <c r="L407">
        <f t="shared" si="60"/>
        <v>0.11836472266636999</v>
      </c>
      <c r="N407" s="51">
        <f t="shared" si="58"/>
        <v>7.3450769999999999E-2</v>
      </c>
      <c r="O407" s="51">
        <f t="shared" si="58"/>
        <v>5.3331889999999937E-2</v>
      </c>
      <c r="P407" s="51">
        <f t="shared" si="58"/>
        <v>5.9182361333184996E-2</v>
      </c>
      <c r="R407" s="57">
        <f t="shared" si="61"/>
        <v>7.3450769999999999E-2</v>
      </c>
      <c r="S407" s="57">
        <f t="shared" si="62"/>
        <v>5.3331889999999937E-2</v>
      </c>
      <c r="T407" s="57">
        <f t="shared" si="63"/>
        <v>5.9182361333184996E-2</v>
      </c>
    </row>
    <row r="408" spans="1:20" ht="19" x14ac:dyDescent="0.25">
      <c r="A408">
        <v>7.5</v>
      </c>
      <c r="C408">
        <v>14</v>
      </c>
      <c r="D408">
        <f t="shared" si="59"/>
        <v>0.7321428571428571</v>
      </c>
      <c r="E408">
        <v>0.5</v>
      </c>
      <c r="F408" s="34">
        <v>0.58751193999999995</v>
      </c>
      <c r="G408" s="34">
        <v>0.60170330000000005</v>
      </c>
      <c r="H408" s="34">
        <v>0.60122410290584405</v>
      </c>
      <c r="J408">
        <f t="shared" si="60"/>
        <v>8.7511939999999955E-2</v>
      </c>
      <c r="K408">
        <f t="shared" si="60"/>
        <v>0.10170330000000005</v>
      </c>
      <c r="L408">
        <f t="shared" si="60"/>
        <v>0.10122410290584405</v>
      </c>
      <c r="N408" s="51">
        <f t="shared" si="58"/>
        <v>0.17502387999999991</v>
      </c>
      <c r="O408" s="51">
        <f t="shared" si="58"/>
        <v>0.2034066000000001</v>
      </c>
      <c r="P408" s="51">
        <f t="shared" si="58"/>
        <v>0.2024482058116881</v>
      </c>
      <c r="R408" s="57">
        <f t="shared" si="61"/>
        <v>0.17502387999999991</v>
      </c>
      <c r="S408" s="57">
        <f t="shared" si="62"/>
        <v>0.2034066000000001</v>
      </c>
      <c r="T408" s="57">
        <f t="shared" si="63"/>
        <v>0.2024482058116881</v>
      </c>
    </row>
    <row r="409" spans="1:20" ht="19" x14ac:dyDescent="0.25">
      <c r="A409">
        <v>1.25</v>
      </c>
      <c r="C409">
        <v>11</v>
      </c>
      <c r="D409">
        <f t="shared" si="59"/>
        <v>0.7326203208556149</v>
      </c>
      <c r="E409">
        <v>2.3529411764705883</v>
      </c>
      <c r="F409" s="34">
        <v>2.5195542299999998</v>
      </c>
      <c r="G409" s="34">
        <v>2.53207659</v>
      </c>
      <c r="H409" s="34">
        <v>2.53209340256709</v>
      </c>
      <c r="J409">
        <f t="shared" si="60"/>
        <v>0.16661305352941147</v>
      </c>
      <c r="K409">
        <f t="shared" si="60"/>
        <v>0.17913541352941165</v>
      </c>
      <c r="L409">
        <f t="shared" si="60"/>
        <v>0.17915222609650172</v>
      </c>
      <c r="N409" s="51">
        <f t="shared" si="58"/>
        <v>7.0810547749999869E-2</v>
      </c>
      <c r="O409" s="51">
        <f t="shared" si="58"/>
        <v>7.6132550749999944E-2</v>
      </c>
      <c r="P409" s="51">
        <f t="shared" si="58"/>
        <v>7.6139696091013231E-2</v>
      </c>
      <c r="R409" s="57">
        <f t="shared" si="61"/>
        <v>7.0810547749999869E-2</v>
      </c>
      <c r="S409" s="57">
        <f t="shared" si="62"/>
        <v>7.6132550749999944E-2</v>
      </c>
      <c r="T409" s="57">
        <f t="shared" si="63"/>
        <v>7.6139696091013231E-2</v>
      </c>
    </row>
    <row r="410" spans="1:20" ht="19" x14ac:dyDescent="0.25">
      <c r="A410">
        <v>2</v>
      </c>
      <c r="C410">
        <v>150</v>
      </c>
      <c r="D410">
        <f t="shared" si="59"/>
        <v>0.73333333333333328</v>
      </c>
      <c r="E410">
        <v>20</v>
      </c>
      <c r="F410" s="34">
        <v>21.012314289999999</v>
      </c>
      <c r="G410" s="34">
        <v>20.247388189999999</v>
      </c>
      <c r="H410" s="34">
        <v>20.5906435060059</v>
      </c>
      <c r="J410">
        <f t="shared" si="60"/>
        <v>1.0123142899999991</v>
      </c>
      <c r="K410">
        <f t="shared" si="60"/>
        <v>0.24738818999999879</v>
      </c>
      <c r="L410">
        <f t="shared" si="60"/>
        <v>0.59064350600590032</v>
      </c>
      <c r="N410" s="51">
        <f t="shared" si="58"/>
        <v>5.061571449999995E-2</v>
      </c>
      <c r="O410" s="51">
        <f t="shared" si="58"/>
        <v>1.2369409499999939E-2</v>
      </c>
      <c r="P410" s="51">
        <f t="shared" si="58"/>
        <v>2.9532175300295015E-2</v>
      </c>
      <c r="R410" s="57">
        <f t="shared" si="61"/>
        <v>5.061571449999995E-2</v>
      </c>
      <c r="S410" s="57">
        <f t="shared" si="62"/>
        <v>1.2369409499999939E-2</v>
      </c>
      <c r="T410" s="57">
        <f t="shared" si="63"/>
        <v>2.9532175300295015E-2</v>
      </c>
    </row>
    <row r="411" spans="1:20" ht="19" x14ac:dyDescent="0.25">
      <c r="A411">
        <v>7.5</v>
      </c>
      <c r="C411">
        <v>110</v>
      </c>
      <c r="D411">
        <f t="shared" si="59"/>
        <v>0.73409090909090913</v>
      </c>
      <c r="E411">
        <v>3.9</v>
      </c>
      <c r="F411" s="34">
        <v>3.0444115100000002</v>
      </c>
      <c r="G411" s="34">
        <v>3.3995884799999998</v>
      </c>
      <c r="H411" s="34">
        <v>3.4924757243413098</v>
      </c>
      <c r="J411">
        <f t="shared" si="60"/>
        <v>0.8555884899999997</v>
      </c>
      <c r="K411">
        <f t="shared" si="60"/>
        <v>0.50041152000000011</v>
      </c>
      <c r="L411">
        <f t="shared" si="60"/>
        <v>0.40752427565869009</v>
      </c>
      <c r="N411" s="51">
        <f t="shared" si="58"/>
        <v>-0.21938166410256404</v>
      </c>
      <c r="O411" s="51">
        <f t="shared" si="58"/>
        <v>-0.12831064615384619</v>
      </c>
      <c r="P411" s="51">
        <f t="shared" si="58"/>
        <v>-0.10449340401504874</v>
      </c>
      <c r="R411" s="57">
        <f t="shared" si="61"/>
        <v>0.21938166410256404</v>
      </c>
      <c r="S411" s="57">
        <f t="shared" si="62"/>
        <v>0.12831064615384619</v>
      </c>
      <c r="T411" s="57">
        <f t="shared" si="63"/>
        <v>0.10449340401504874</v>
      </c>
    </row>
    <row r="412" spans="1:20" ht="19" x14ac:dyDescent="0.25">
      <c r="A412">
        <v>2</v>
      </c>
      <c r="C412">
        <v>100</v>
      </c>
      <c r="D412">
        <f t="shared" si="59"/>
        <v>0.73497368533237317</v>
      </c>
      <c r="E412">
        <v>13.251315733381341</v>
      </c>
      <c r="F412" s="34">
        <v>13.56101389</v>
      </c>
      <c r="G412" s="34">
        <v>13.7946866</v>
      </c>
      <c r="H412" s="34">
        <v>13.728108164164899</v>
      </c>
      <c r="J412">
        <f t="shared" si="60"/>
        <v>0.30969815661865852</v>
      </c>
      <c r="K412">
        <f t="shared" si="60"/>
        <v>0.54337086661865897</v>
      </c>
      <c r="L412">
        <f t="shared" si="60"/>
        <v>0.47679243078355782</v>
      </c>
      <c r="N412" s="51">
        <f t="shared" si="58"/>
        <v>2.3371125015042772E-2</v>
      </c>
      <c r="O412" s="51">
        <f t="shared" si="58"/>
        <v>4.1005050181534455E-2</v>
      </c>
      <c r="P412" s="51">
        <f t="shared" si="58"/>
        <v>3.5980761486383704E-2</v>
      </c>
      <c r="R412" s="57">
        <f t="shared" si="61"/>
        <v>2.3371125015042772E-2</v>
      </c>
      <c r="S412" s="57">
        <f t="shared" si="62"/>
        <v>4.1005050181534455E-2</v>
      </c>
      <c r="T412" s="57">
        <f t="shared" si="63"/>
        <v>3.5980761486383704E-2</v>
      </c>
    </row>
    <row r="413" spans="1:20" ht="19" x14ac:dyDescent="0.25">
      <c r="A413">
        <v>0.05</v>
      </c>
      <c r="C413">
        <v>0.1</v>
      </c>
      <c r="D413">
        <f t="shared" si="59"/>
        <v>0.73583999999999994</v>
      </c>
      <c r="E413">
        <v>0.52832000000000012</v>
      </c>
      <c r="F413" s="34">
        <v>0.40918574000000002</v>
      </c>
      <c r="G413" s="34">
        <v>0.43062892000000003</v>
      </c>
      <c r="H413" s="34">
        <v>0.42796257804409799</v>
      </c>
      <c r="J413">
        <f t="shared" si="60"/>
        <v>0.1191342600000001</v>
      </c>
      <c r="K413">
        <f t="shared" si="60"/>
        <v>9.7691080000000097E-2</v>
      </c>
      <c r="L413">
        <f t="shared" si="60"/>
        <v>0.10035742195590214</v>
      </c>
      <c r="N413" s="51">
        <f t="shared" si="58"/>
        <v>-0.22549640369473062</v>
      </c>
      <c r="O413" s="51">
        <f t="shared" si="58"/>
        <v>-0.18490891883706859</v>
      </c>
      <c r="P413" s="51">
        <f t="shared" si="58"/>
        <v>-0.18995575021937863</v>
      </c>
      <c r="R413" s="57">
        <f t="shared" si="61"/>
        <v>0.22549640369473062</v>
      </c>
      <c r="S413" s="57">
        <f t="shared" si="62"/>
        <v>0.18490891883706859</v>
      </c>
      <c r="T413" s="57">
        <f t="shared" si="63"/>
        <v>0.18995575021937863</v>
      </c>
    </row>
    <row r="414" spans="1:20" ht="19" x14ac:dyDescent="0.25">
      <c r="A414">
        <v>2</v>
      </c>
      <c r="C414">
        <v>50</v>
      </c>
      <c r="D414">
        <f t="shared" si="59"/>
        <v>0.74</v>
      </c>
      <c r="E414">
        <v>6.5</v>
      </c>
      <c r="F414" s="34">
        <v>6.2632761500000003</v>
      </c>
      <c r="G414" s="34">
        <v>6.1765834799999997</v>
      </c>
      <c r="H414" s="34">
        <v>6.3128401154232296</v>
      </c>
      <c r="J414">
        <f t="shared" si="60"/>
        <v>0.23672384999999974</v>
      </c>
      <c r="K414">
        <f t="shared" si="60"/>
        <v>0.32341652000000032</v>
      </c>
      <c r="L414">
        <f t="shared" si="60"/>
        <v>0.18715988457677035</v>
      </c>
      <c r="N414" s="51">
        <f t="shared" si="58"/>
        <v>-3.6419053846153807E-2</v>
      </c>
      <c r="O414" s="51">
        <f t="shared" si="58"/>
        <v>-4.9756387692307738E-2</v>
      </c>
      <c r="P414" s="51">
        <f t="shared" si="58"/>
        <v>-2.8793828396426208E-2</v>
      </c>
      <c r="R414" s="57">
        <f t="shared" si="61"/>
        <v>3.6419053846153807E-2</v>
      </c>
      <c r="S414" s="57">
        <f t="shared" si="62"/>
        <v>4.9756387692307738E-2</v>
      </c>
      <c r="T414" s="57">
        <f t="shared" si="63"/>
        <v>2.8793828396426208E-2</v>
      </c>
    </row>
    <row r="415" spans="1:20" ht="16" customHeight="1" x14ac:dyDescent="0.25">
      <c r="A415">
        <v>1</v>
      </c>
      <c r="C415">
        <v>100</v>
      </c>
      <c r="D415">
        <f t="shared" si="59"/>
        <v>0.74001949999999994</v>
      </c>
      <c r="E415">
        <v>25.998049999999999</v>
      </c>
      <c r="F415" s="34">
        <v>26.029409709999999</v>
      </c>
      <c r="G415" s="34">
        <v>26.877817329999999</v>
      </c>
      <c r="H415" s="34">
        <v>26.715001076742698</v>
      </c>
      <c r="J415">
        <f t="shared" si="60"/>
        <v>3.1359710000000263E-2</v>
      </c>
      <c r="K415">
        <f t="shared" si="60"/>
        <v>0.87976732999999996</v>
      </c>
      <c r="L415">
        <f t="shared" si="60"/>
        <v>0.7169510767426992</v>
      </c>
      <c r="R415" s="57">
        <f t="shared" si="61"/>
        <v>0</v>
      </c>
      <c r="S415" s="57">
        <f t="shared" si="62"/>
        <v>0</v>
      </c>
      <c r="T415" s="57">
        <f t="shared" si="63"/>
        <v>0</v>
      </c>
    </row>
    <row r="416" spans="1:20" ht="19" x14ac:dyDescent="0.25">
      <c r="A416">
        <v>2</v>
      </c>
      <c r="C416">
        <v>50</v>
      </c>
      <c r="D416">
        <f t="shared" si="59"/>
        <v>0.74403075622917436</v>
      </c>
      <c r="E416">
        <v>6.3992310942706405</v>
      </c>
      <c r="F416" s="34">
        <v>5.98691993</v>
      </c>
      <c r="G416" s="34">
        <v>6.2529362900000001</v>
      </c>
      <c r="H416" s="34">
        <v>6.2579396601218704</v>
      </c>
      <c r="J416">
        <f t="shared" si="60"/>
        <v>0.41231116427064052</v>
      </c>
      <c r="K416">
        <f t="shared" si="60"/>
        <v>0.14629480427064046</v>
      </c>
      <c r="L416">
        <f t="shared" si="60"/>
        <v>0.1412914341487701</v>
      </c>
      <c r="N416" s="51">
        <f t="shared" si="58"/>
        <v>-6.4431360298863247E-2</v>
      </c>
      <c r="O416" s="51">
        <f t="shared" si="58"/>
        <v>-2.286130975979616E-2</v>
      </c>
      <c r="P416" s="51">
        <f t="shared" si="58"/>
        <v>-2.2079439243141437E-2</v>
      </c>
      <c r="R416" s="57">
        <f t="shared" si="61"/>
        <v>6.4431360298863247E-2</v>
      </c>
      <c r="S416" s="57">
        <f t="shared" si="62"/>
        <v>2.286130975979616E-2</v>
      </c>
      <c r="T416" s="57">
        <f t="shared" si="63"/>
        <v>2.2079439243141437E-2</v>
      </c>
    </row>
    <row r="417" spans="1:20" ht="19" x14ac:dyDescent="0.25">
      <c r="A417">
        <v>2</v>
      </c>
      <c r="C417">
        <v>4.3</v>
      </c>
      <c r="D417">
        <f t="shared" si="59"/>
        <v>0.7441860465116279</v>
      </c>
      <c r="E417">
        <v>0.55000000000000004</v>
      </c>
      <c r="F417" s="34">
        <v>0.63168988999999998</v>
      </c>
      <c r="G417" s="34">
        <v>0.62410173999999996</v>
      </c>
      <c r="H417" s="34">
        <v>0.62101793322571797</v>
      </c>
      <c r="J417">
        <f t="shared" si="60"/>
        <v>8.1689889999999932E-2</v>
      </c>
      <c r="K417">
        <f t="shared" si="60"/>
        <v>7.4101739999999916E-2</v>
      </c>
      <c r="L417">
        <f t="shared" si="60"/>
        <v>7.1017933225717922E-2</v>
      </c>
      <c r="N417" s="51">
        <f t="shared" si="58"/>
        <v>0.14852707272727259</v>
      </c>
      <c r="O417" s="51">
        <f t="shared" si="58"/>
        <v>0.13473043636363621</v>
      </c>
      <c r="P417" s="51">
        <f t="shared" si="58"/>
        <v>0.12912351495585075</v>
      </c>
      <c r="R417" s="57">
        <f t="shared" si="61"/>
        <v>0.14852707272727259</v>
      </c>
      <c r="S417" s="57">
        <f t="shared" si="62"/>
        <v>0.13473043636363621</v>
      </c>
      <c r="T417" s="57">
        <f t="shared" si="63"/>
        <v>0.12912351495585075</v>
      </c>
    </row>
    <row r="418" spans="1:20" ht="19" x14ac:dyDescent="0.25">
      <c r="A418">
        <v>2</v>
      </c>
      <c r="C418">
        <v>3.6</v>
      </c>
      <c r="D418">
        <f t="shared" si="59"/>
        <v>0.74444444444444446</v>
      </c>
      <c r="E418">
        <v>0.46</v>
      </c>
      <c r="F418" s="34">
        <v>0.50589989999999996</v>
      </c>
      <c r="G418" s="34">
        <v>0.50519994999999995</v>
      </c>
      <c r="H418" s="34">
        <v>0.50223238680543503</v>
      </c>
      <c r="J418">
        <f t="shared" si="60"/>
        <v>4.5899899999999938E-2</v>
      </c>
      <c r="K418">
        <f t="shared" si="60"/>
        <v>4.5199949999999933E-2</v>
      </c>
      <c r="L418">
        <f t="shared" si="60"/>
        <v>4.2232386805435007E-2</v>
      </c>
      <c r="N418" s="51">
        <f t="shared" si="58"/>
        <v>9.9782391304347684E-2</v>
      </c>
      <c r="O418" s="51">
        <f t="shared" si="58"/>
        <v>9.8260760869565061E-2</v>
      </c>
      <c r="P418" s="51">
        <f t="shared" si="58"/>
        <v>9.1809536533554365E-2</v>
      </c>
      <c r="R418" s="57">
        <f t="shared" si="61"/>
        <v>9.9782391304347684E-2</v>
      </c>
      <c r="S418" s="57">
        <f t="shared" si="62"/>
        <v>9.8260760869565061E-2</v>
      </c>
      <c r="T418" s="57">
        <f t="shared" si="63"/>
        <v>9.1809536533554365E-2</v>
      </c>
    </row>
    <row r="419" spans="1:20" ht="19" x14ac:dyDescent="0.25">
      <c r="A419">
        <v>0.05</v>
      </c>
      <c r="C419">
        <v>0.1</v>
      </c>
      <c r="D419">
        <f t="shared" si="59"/>
        <v>0.746</v>
      </c>
      <c r="E419">
        <v>0.50800000000000001</v>
      </c>
      <c r="F419" s="34">
        <v>0.49493973000000002</v>
      </c>
      <c r="G419" s="34">
        <v>0.50613421000000003</v>
      </c>
      <c r="H419" s="34">
        <v>0.50500131703301498</v>
      </c>
      <c r="J419">
        <f t="shared" si="60"/>
        <v>1.3060269999999985E-2</v>
      </c>
      <c r="K419">
        <f t="shared" si="60"/>
        <v>1.8657899999999783E-3</v>
      </c>
      <c r="L419">
        <f t="shared" si="60"/>
        <v>2.9986829669850223E-3</v>
      </c>
      <c r="N419" s="51">
        <f t="shared" si="58"/>
        <v>-2.5709192913385796E-2</v>
      </c>
      <c r="O419" s="51">
        <f t="shared" si="58"/>
        <v>-3.6728149606298785E-3</v>
      </c>
      <c r="P419" s="51">
        <f t="shared" si="58"/>
        <v>-5.902919226348469E-3</v>
      </c>
      <c r="R419" s="57">
        <f t="shared" si="61"/>
        <v>2.5709192913385796E-2</v>
      </c>
      <c r="S419" s="57">
        <f t="shared" si="62"/>
        <v>3.6728149606298785E-3</v>
      </c>
      <c r="T419" s="57">
        <f t="shared" si="63"/>
        <v>5.902919226348469E-3</v>
      </c>
    </row>
    <row r="420" spans="1:20" ht="19" x14ac:dyDescent="0.25">
      <c r="A420">
        <v>0.05</v>
      </c>
      <c r="C420">
        <v>0.1</v>
      </c>
      <c r="D420">
        <f t="shared" si="59"/>
        <v>0.746</v>
      </c>
      <c r="E420">
        <v>0.50800000000000001</v>
      </c>
      <c r="F420" s="34">
        <v>0.55287317999999996</v>
      </c>
      <c r="G420" s="34">
        <v>0.55477014000000002</v>
      </c>
      <c r="H420" s="34">
        <v>0.55644659068704305</v>
      </c>
      <c r="J420">
        <f t="shared" si="60"/>
        <v>4.4873179999999957E-2</v>
      </c>
      <c r="K420">
        <f t="shared" si="60"/>
        <v>4.6770140000000016E-2</v>
      </c>
      <c r="L420">
        <f t="shared" si="60"/>
        <v>4.8446590687043045E-2</v>
      </c>
      <c r="N420" s="51">
        <f t="shared" si="58"/>
        <v>8.8333031496062905E-2</v>
      </c>
      <c r="O420" s="51">
        <f t="shared" si="58"/>
        <v>9.2067204724409477E-2</v>
      </c>
      <c r="P420" s="51">
        <f t="shared" si="58"/>
        <v>9.5367304502053232E-2</v>
      </c>
      <c r="R420" s="57">
        <f t="shared" si="61"/>
        <v>8.8333031496062905E-2</v>
      </c>
      <c r="S420" s="57">
        <f t="shared" si="62"/>
        <v>9.2067204724409477E-2</v>
      </c>
      <c r="T420" s="57">
        <f t="shared" si="63"/>
        <v>9.5367304502053232E-2</v>
      </c>
    </row>
    <row r="421" spans="1:20" ht="19" x14ac:dyDescent="0.25">
      <c r="A421">
        <v>0.5</v>
      </c>
      <c r="C421">
        <v>0.1</v>
      </c>
      <c r="D421">
        <f t="shared" si="59"/>
        <v>0.746</v>
      </c>
      <c r="E421">
        <v>5.0799999999999998E-2</v>
      </c>
      <c r="F421" s="34">
        <v>3.6705420000000002E-2</v>
      </c>
      <c r="G421" s="34">
        <v>4.0902470000000003E-2</v>
      </c>
      <c r="H421" s="34">
        <v>4.6144030514312699E-2</v>
      </c>
      <c r="J421">
        <f t="shared" si="60"/>
        <v>1.4094579999999995E-2</v>
      </c>
      <c r="K421">
        <f t="shared" si="60"/>
        <v>9.8975299999999947E-3</v>
      </c>
      <c r="L421">
        <f t="shared" si="60"/>
        <v>4.6559694856872988E-3</v>
      </c>
      <c r="N421" s="51">
        <f t="shared" si="58"/>
        <v>-0.27745236220472436</v>
      </c>
      <c r="O421" s="51">
        <f t="shared" si="58"/>
        <v>-0.19483326771653534</v>
      </c>
      <c r="P421" s="51">
        <f t="shared" si="58"/>
        <v>-9.1652942631639742E-2</v>
      </c>
      <c r="R421" s="57">
        <f t="shared" si="61"/>
        <v>0.27745236220472436</v>
      </c>
      <c r="S421" s="57">
        <f t="shared" si="62"/>
        <v>0.19483326771653534</v>
      </c>
      <c r="T421" s="57">
        <f t="shared" si="63"/>
        <v>9.1652942631639742E-2</v>
      </c>
    </row>
    <row r="422" spans="1:20" ht="19" x14ac:dyDescent="0.25">
      <c r="A422">
        <v>2</v>
      </c>
      <c r="C422">
        <v>75</v>
      </c>
      <c r="D422">
        <f t="shared" si="59"/>
        <v>0.74877957552054553</v>
      </c>
      <c r="E422">
        <v>9.4207659179795442</v>
      </c>
      <c r="F422" s="34">
        <v>9.2347934800000004</v>
      </c>
      <c r="G422" s="34">
        <v>9.2554459100000006</v>
      </c>
      <c r="H422" s="34">
        <v>9.2261272035853494</v>
      </c>
      <c r="J422">
        <f t="shared" si="60"/>
        <v>0.18597243797954377</v>
      </c>
      <c r="K422">
        <f t="shared" si="60"/>
        <v>0.1653200079795436</v>
      </c>
      <c r="L422">
        <f t="shared" si="60"/>
        <v>0.19463871439419478</v>
      </c>
      <c r="N422" s="51">
        <f t="shared" si="58"/>
        <v>-1.9740691956331824E-2</v>
      </c>
      <c r="O422" s="51">
        <f t="shared" si="58"/>
        <v>-1.7548467865445012E-2</v>
      </c>
      <c r="P422" s="51">
        <f t="shared" si="58"/>
        <v>-2.0660604040986363E-2</v>
      </c>
      <c r="R422" s="57">
        <f t="shared" si="61"/>
        <v>1.9740691956331824E-2</v>
      </c>
      <c r="S422" s="57">
        <f t="shared" si="62"/>
        <v>1.7548467865445012E-2</v>
      </c>
      <c r="T422" s="57">
        <f t="shared" si="63"/>
        <v>2.0660604040986363E-2</v>
      </c>
    </row>
    <row r="423" spans="1:20" ht="19" x14ac:dyDescent="0.25">
      <c r="A423">
        <v>2</v>
      </c>
      <c r="C423">
        <v>11</v>
      </c>
      <c r="D423">
        <f t="shared" si="59"/>
        <v>0.7492163009404389</v>
      </c>
      <c r="E423">
        <v>1.3793103448275863</v>
      </c>
      <c r="F423" s="34">
        <v>1.6184971100000001</v>
      </c>
      <c r="G423" s="34">
        <v>1.55125695</v>
      </c>
      <c r="H423" s="34">
        <v>1.57909635091914</v>
      </c>
      <c r="J423">
        <f t="shared" si="60"/>
        <v>0.23918676517241377</v>
      </c>
      <c r="K423">
        <f t="shared" si="60"/>
        <v>0.17194660517241367</v>
      </c>
      <c r="L423">
        <f t="shared" si="60"/>
        <v>0.19978600609155373</v>
      </c>
      <c r="N423" s="51">
        <f t="shared" si="58"/>
        <v>0.17341040474999997</v>
      </c>
      <c r="O423" s="51">
        <f t="shared" si="58"/>
        <v>0.1246612887499999</v>
      </c>
      <c r="P423" s="51">
        <f t="shared" si="58"/>
        <v>0.14484485441637643</v>
      </c>
      <c r="R423" s="57">
        <f t="shared" si="61"/>
        <v>0.17341040474999997</v>
      </c>
      <c r="S423" s="57">
        <f t="shared" si="62"/>
        <v>0.1246612887499999</v>
      </c>
      <c r="T423" s="57">
        <f t="shared" si="63"/>
        <v>0.14484485441637643</v>
      </c>
    </row>
    <row r="424" spans="1:20" ht="19" x14ac:dyDescent="0.25">
      <c r="A424">
        <v>2</v>
      </c>
      <c r="C424">
        <v>2</v>
      </c>
      <c r="D424">
        <f t="shared" si="59"/>
        <v>0.75</v>
      </c>
      <c r="E424">
        <v>0.25</v>
      </c>
      <c r="F424" s="34">
        <v>0.22413606999999999</v>
      </c>
      <c r="G424" s="34">
        <v>0.22017067000000001</v>
      </c>
      <c r="H424" s="34">
        <v>0.22572740061534799</v>
      </c>
      <c r="J424">
        <f t="shared" si="60"/>
        <v>2.5863930000000007E-2</v>
      </c>
      <c r="K424">
        <f t="shared" si="60"/>
        <v>2.9829329999999987E-2</v>
      </c>
      <c r="L424">
        <f t="shared" si="60"/>
        <v>2.4272599384652011E-2</v>
      </c>
      <c r="N424" s="51">
        <f t="shared" si="58"/>
        <v>-0.10345572000000003</v>
      </c>
      <c r="O424" s="51">
        <f t="shared" si="58"/>
        <v>-0.11931731999999995</v>
      </c>
      <c r="P424" s="51">
        <f t="shared" si="58"/>
        <v>-9.7090397538608042E-2</v>
      </c>
      <c r="R424" s="57">
        <f t="shared" si="61"/>
        <v>0.10345572000000003</v>
      </c>
      <c r="S424" s="57">
        <f t="shared" si="62"/>
        <v>0.11931731999999995</v>
      </c>
      <c r="T424" s="57">
        <f t="shared" si="63"/>
        <v>9.7090397538608042E-2</v>
      </c>
    </row>
    <row r="425" spans="1:20" ht="16" customHeight="1" x14ac:dyDescent="0.25">
      <c r="A425">
        <v>10</v>
      </c>
      <c r="C425">
        <v>20</v>
      </c>
      <c r="D425">
        <f t="shared" si="59"/>
        <v>0.75</v>
      </c>
      <c r="E425">
        <v>0.5</v>
      </c>
      <c r="F425" s="34">
        <v>0.53706246999999996</v>
      </c>
      <c r="G425" s="34">
        <v>0.50824672000000004</v>
      </c>
      <c r="H425" s="34">
        <v>0.51434430790964203</v>
      </c>
      <c r="J425">
        <f t="shared" si="60"/>
        <v>3.7062469999999959E-2</v>
      </c>
      <c r="K425">
        <f t="shared" si="60"/>
        <v>8.2467200000000407E-3</v>
      </c>
      <c r="L425">
        <f t="shared" si="60"/>
        <v>1.4344307909642029E-2</v>
      </c>
      <c r="R425" s="57">
        <f t="shared" si="61"/>
        <v>0</v>
      </c>
      <c r="S425" s="57">
        <f t="shared" si="62"/>
        <v>0</v>
      </c>
      <c r="T425" s="57">
        <f t="shared" si="63"/>
        <v>0</v>
      </c>
    </row>
    <row r="426" spans="1:20" ht="19" x14ac:dyDescent="0.25">
      <c r="A426">
        <v>10</v>
      </c>
      <c r="C426">
        <v>50</v>
      </c>
      <c r="D426">
        <f t="shared" si="59"/>
        <v>0.75</v>
      </c>
      <c r="E426">
        <v>1.25</v>
      </c>
      <c r="F426" s="34">
        <v>1.2297430899999999</v>
      </c>
      <c r="G426" s="34">
        <v>1.18915554</v>
      </c>
      <c r="H426" s="34">
        <v>1.1942558671461001</v>
      </c>
      <c r="J426">
        <f t="shared" si="60"/>
        <v>2.0256910000000072E-2</v>
      </c>
      <c r="K426">
        <f t="shared" si="60"/>
        <v>6.0844459999999989E-2</v>
      </c>
      <c r="L426">
        <f t="shared" si="60"/>
        <v>5.5744132853899897E-2</v>
      </c>
      <c r="N426" s="51">
        <f t="shared" si="58"/>
        <v>-1.6205528000000059E-2</v>
      </c>
      <c r="O426" s="51">
        <f t="shared" si="58"/>
        <v>-4.8675567999999989E-2</v>
      </c>
      <c r="P426" s="51">
        <f t="shared" si="58"/>
        <v>-4.4595306283119918E-2</v>
      </c>
      <c r="R426" s="57">
        <f t="shared" si="61"/>
        <v>1.6205528000000059E-2</v>
      </c>
      <c r="S426" s="57">
        <f t="shared" si="62"/>
        <v>4.8675567999999989E-2</v>
      </c>
      <c r="T426" s="57">
        <f t="shared" si="63"/>
        <v>4.4595306283119918E-2</v>
      </c>
    </row>
    <row r="427" spans="1:20" ht="19" x14ac:dyDescent="0.25">
      <c r="A427">
        <v>2</v>
      </c>
      <c r="C427">
        <v>100</v>
      </c>
      <c r="D427">
        <f t="shared" si="59"/>
        <v>0.75065776972630249</v>
      </c>
      <c r="E427">
        <v>12.467111513684877</v>
      </c>
      <c r="F427" s="34">
        <v>11.963545890000001</v>
      </c>
      <c r="G427" s="34">
        <v>12.23706572</v>
      </c>
      <c r="H427" s="34">
        <v>12.205914114616901</v>
      </c>
      <c r="J427">
        <f t="shared" si="60"/>
        <v>0.50356562368487623</v>
      </c>
      <c r="K427">
        <f t="shared" si="60"/>
        <v>0.23004579368487654</v>
      </c>
      <c r="L427">
        <f t="shared" si="60"/>
        <v>0.26119739906797612</v>
      </c>
      <c r="N427" s="51">
        <f t="shared" si="58"/>
        <v>-4.0391523179376651E-2</v>
      </c>
      <c r="O427" s="51">
        <f t="shared" si="58"/>
        <v>-1.8452212722438577E-2</v>
      </c>
      <c r="P427" s="51">
        <f t="shared" si="58"/>
        <v>-2.0950915437089452E-2</v>
      </c>
      <c r="R427" s="57">
        <f t="shared" si="61"/>
        <v>4.0391523179376651E-2</v>
      </c>
      <c r="S427" s="57">
        <f t="shared" si="62"/>
        <v>1.8452212722438577E-2</v>
      </c>
      <c r="T427" s="57">
        <f t="shared" si="63"/>
        <v>2.0950915437089452E-2</v>
      </c>
    </row>
    <row r="428" spans="1:20" ht="19" x14ac:dyDescent="0.25">
      <c r="A428">
        <v>0.1</v>
      </c>
      <c r="C428">
        <v>0.1</v>
      </c>
      <c r="D428">
        <f t="shared" si="59"/>
        <v>0.75615999999999994</v>
      </c>
      <c r="E428">
        <v>0.24384</v>
      </c>
      <c r="F428" s="34">
        <v>0.27717608999999999</v>
      </c>
      <c r="G428" s="34">
        <v>0.30603394</v>
      </c>
      <c r="H428" s="34">
        <v>0.30214233649940803</v>
      </c>
      <c r="J428">
        <f t="shared" si="60"/>
        <v>3.3336089999999985E-2</v>
      </c>
      <c r="K428">
        <f t="shared" si="60"/>
        <v>6.2193940000000003E-2</v>
      </c>
      <c r="L428">
        <f t="shared" si="60"/>
        <v>5.8302336499408025E-2</v>
      </c>
      <c r="N428" s="51">
        <f t="shared" si="58"/>
        <v>0.13671296751968498</v>
      </c>
      <c r="O428" s="51">
        <f t="shared" si="58"/>
        <v>0.25506044947506562</v>
      </c>
      <c r="P428" s="51">
        <f t="shared" si="58"/>
        <v>0.23910078944967203</v>
      </c>
      <c r="R428" s="57">
        <f t="shared" si="61"/>
        <v>0.13671296751968498</v>
      </c>
      <c r="S428" s="57">
        <f t="shared" si="62"/>
        <v>0.25506044947506562</v>
      </c>
      <c r="T428" s="57">
        <f t="shared" si="63"/>
        <v>0.23910078944967203</v>
      </c>
    </row>
    <row r="429" spans="1:20" ht="19" x14ac:dyDescent="0.25">
      <c r="A429">
        <v>1</v>
      </c>
      <c r="C429">
        <v>11</v>
      </c>
      <c r="D429">
        <f t="shared" si="59"/>
        <v>0.75757572727272726</v>
      </c>
      <c r="E429" s="55">
        <v>2.6666669999999999</v>
      </c>
      <c r="F429" s="34">
        <v>2.7125717300000001</v>
      </c>
      <c r="G429" s="34">
        <v>2.7524283999999999</v>
      </c>
      <c r="H429" s="34">
        <v>2.7540902423891098</v>
      </c>
      <c r="J429">
        <f t="shared" si="60"/>
        <v>4.5904730000000171E-2</v>
      </c>
      <c r="K429">
        <f t="shared" si="60"/>
        <v>8.5761399999999988E-2</v>
      </c>
      <c r="L429">
        <f t="shared" si="60"/>
        <v>8.7423242389109923E-2</v>
      </c>
      <c r="N429" s="51">
        <f t="shared" si="58"/>
        <v>1.7214271598216115E-2</v>
      </c>
      <c r="O429" s="51">
        <f t="shared" si="58"/>
        <v>3.2160520979934874E-2</v>
      </c>
      <c r="P429" s="51">
        <f t="shared" si="58"/>
        <v>3.2783711797952246E-2</v>
      </c>
      <c r="R429" s="57">
        <f t="shared" si="61"/>
        <v>1.7214271598216115E-2</v>
      </c>
      <c r="S429" s="57">
        <f t="shared" si="62"/>
        <v>3.2160520979934874E-2</v>
      </c>
      <c r="T429" s="57">
        <f t="shared" si="63"/>
        <v>3.2783711797952246E-2</v>
      </c>
    </row>
    <row r="430" spans="1:20" ht="19" x14ac:dyDescent="0.25">
      <c r="A430">
        <v>2</v>
      </c>
      <c r="C430">
        <v>5.8</v>
      </c>
      <c r="D430">
        <f t="shared" si="59"/>
        <v>0.75862068965517249</v>
      </c>
      <c r="E430">
        <v>0.7</v>
      </c>
      <c r="F430" s="34">
        <v>0.71337751000000005</v>
      </c>
      <c r="G430" s="34">
        <v>0.71230473999999999</v>
      </c>
      <c r="H430" s="34">
        <v>0.70839474256009605</v>
      </c>
      <c r="J430">
        <f t="shared" si="60"/>
        <v>1.3377510000000092E-2</v>
      </c>
      <c r="K430">
        <f t="shared" si="60"/>
        <v>1.2304740000000036E-2</v>
      </c>
      <c r="L430">
        <f t="shared" si="60"/>
        <v>8.3947425600960912E-3</v>
      </c>
      <c r="N430" s="51">
        <f t="shared" si="58"/>
        <v>1.9110728571428703E-2</v>
      </c>
      <c r="O430" s="51">
        <f t="shared" si="58"/>
        <v>1.7578200000000054E-2</v>
      </c>
      <c r="P430" s="51">
        <f t="shared" si="58"/>
        <v>1.1992489371565846E-2</v>
      </c>
      <c r="R430" s="57">
        <f t="shared" si="61"/>
        <v>1.9110728571428703E-2</v>
      </c>
      <c r="S430" s="57">
        <f t="shared" si="62"/>
        <v>1.7578200000000054E-2</v>
      </c>
      <c r="T430" s="57">
        <f t="shared" si="63"/>
        <v>1.1992489371565846E-2</v>
      </c>
    </row>
    <row r="431" spans="1:20" ht="19" x14ac:dyDescent="0.25">
      <c r="A431">
        <v>7.5</v>
      </c>
      <c r="C431">
        <v>53</v>
      </c>
      <c r="D431">
        <f t="shared" si="59"/>
        <v>0.75943396226415094</v>
      </c>
      <c r="E431">
        <v>1.7</v>
      </c>
      <c r="F431" s="34">
        <v>1.69599418</v>
      </c>
      <c r="G431" s="34">
        <v>1.72319942</v>
      </c>
      <c r="H431" s="34">
        <v>1.7379397012492499</v>
      </c>
      <c r="J431">
        <f t="shared" si="60"/>
        <v>4.0058199999999378E-3</v>
      </c>
      <c r="K431">
        <f t="shared" si="60"/>
        <v>2.3199420000000082E-2</v>
      </c>
      <c r="L431">
        <f t="shared" si="60"/>
        <v>3.7939701249249946E-2</v>
      </c>
      <c r="N431" s="51">
        <f t="shared" si="58"/>
        <v>-2.3563647058823163E-3</v>
      </c>
      <c r="O431" s="51">
        <f t="shared" si="58"/>
        <v>1.3646717647058873E-2</v>
      </c>
      <c r="P431" s="51">
        <f t="shared" si="58"/>
        <v>2.2317471323088204E-2</v>
      </c>
      <c r="R431" s="57">
        <f t="shared" si="61"/>
        <v>2.3563647058823163E-3</v>
      </c>
      <c r="S431" s="57">
        <f t="shared" si="62"/>
        <v>1.3646717647058873E-2</v>
      </c>
      <c r="T431" s="57">
        <f t="shared" si="63"/>
        <v>2.2317471323088204E-2</v>
      </c>
    </row>
    <row r="432" spans="1:20" ht="19" x14ac:dyDescent="0.25">
      <c r="A432">
        <v>10</v>
      </c>
      <c r="C432">
        <v>50</v>
      </c>
      <c r="D432">
        <f t="shared" si="59"/>
        <v>0.76</v>
      </c>
      <c r="E432">
        <v>1.2</v>
      </c>
      <c r="F432" s="34">
        <v>1.1730963999999999</v>
      </c>
      <c r="G432" s="34">
        <v>1.15626304</v>
      </c>
      <c r="H432" s="34">
        <v>1.1570954741659401</v>
      </c>
      <c r="J432">
        <f t="shared" si="60"/>
        <v>2.6903600000000027E-2</v>
      </c>
      <c r="K432">
        <f t="shared" si="60"/>
        <v>4.3736959999999936E-2</v>
      </c>
      <c r="L432">
        <f t="shared" si="60"/>
        <v>4.2904525834059903E-2</v>
      </c>
      <c r="N432" s="51">
        <f t="shared" si="58"/>
        <v>-2.2419666666666692E-2</v>
      </c>
      <c r="O432" s="51">
        <f t="shared" si="58"/>
        <v>-3.6447466666666616E-2</v>
      </c>
      <c r="P432" s="51">
        <f t="shared" si="58"/>
        <v>-3.5753771528383257E-2</v>
      </c>
      <c r="R432" s="57">
        <f t="shared" si="61"/>
        <v>2.2419666666666692E-2</v>
      </c>
      <c r="S432" s="57">
        <f t="shared" si="62"/>
        <v>3.6447466666666616E-2</v>
      </c>
      <c r="T432" s="57">
        <f t="shared" si="63"/>
        <v>3.5753771528383257E-2</v>
      </c>
    </row>
    <row r="433" spans="1:20" ht="19" x14ac:dyDescent="0.25">
      <c r="A433">
        <v>10</v>
      </c>
      <c r="C433">
        <v>50</v>
      </c>
      <c r="D433">
        <f t="shared" si="59"/>
        <v>0.76</v>
      </c>
      <c r="E433">
        <v>1.2</v>
      </c>
      <c r="F433" s="34">
        <v>1.19511707</v>
      </c>
      <c r="G433" s="34">
        <v>1.16919924</v>
      </c>
      <c r="H433" s="34">
        <v>1.1715388188677101</v>
      </c>
      <c r="J433">
        <f t="shared" si="60"/>
        <v>4.882929999999952E-3</v>
      </c>
      <c r="K433">
        <f t="shared" si="60"/>
        <v>3.0800759999999983E-2</v>
      </c>
      <c r="L433">
        <f t="shared" si="60"/>
        <v>2.8461181132289903E-2</v>
      </c>
      <c r="N433" s="51">
        <f t="shared" si="58"/>
        <v>-4.0691083333332934E-3</v>
      </c>
      <c r="O433" s="51">
        <f t="shared" si="58"/>
        <v>-2.5667299999999987E-2</v>
      </c>
      <c r="P433" s="51">
        <f t="shared" si="58"/>
        <v>-2.3717650943574919E-2</v>
      </c>
      <c r="R433" s="57">
        <f t="shared" si="61"/>
        <v>4.0691083333332934E-3</v>
      </c>
      <c r="S433" s="57">
        <f t="shared" si="62"/>
        <v>2.5667299999999987E-2</v>
      </c>
      <c r="T433" s="57">
        <f t="shared" si="63"/>
        <v>2.3717650943574919E-2</v>
      </c>
    </row>
    <row r="434" spans="1:20" ht="19" x14ac:dyDescent="0.25">
      <c r="A434">
        <v>10</v>
      </c>
      <c r="C434">
        <v>50</v>
      </c>
      <c r="D434">
        <f t="shared" si="59"/>
        <v>0.76</v>
      </c>
      <c r="E434">
        <v>1.2</v>
      </c>
      <c r="F434" s="34">
        <v>1.22131805</v>
      </c>
      <c r="G434" s="34">
        <v>1.1843425000000001</v>
      </c>
      <c r="H434" s="34">
        <v>1.18872322326784</v>
      </c>
      <c r="J434">
        <f t="shared" si="60"/>
        <v>2.1318050000000088E-2</v>
      </c>
      <c r="K434">
        <f t="shared" si="60"/>
        <v>1.565749999999988E-2</v>
      </c>
      <c r="L434">
        <f t="shared" si="60"/>
        <v>1.1276776732159988E-2</v>
      </c>
      <c r="N434" s="51">
        <f t="shared" si="58"/>
        <v>1.7765041666666741E-2</v>
      </c>
      <c r="O434" s="51">
        <f t="shared" si="58"/>
        <v>-1.3047916666666567E-2</v>
      </c>
      <c r="P434" s="51">
        <f t="shared" si="58"/>
        <v>-9.3973139434666564E-3</v>
      </c>
      <c r="R434" s="57">
        <f t="shared" si="61"/>
        <v>1.7765041666666741E-2</v>
      </c>
      <c r="S434" s="57">
        <f t="shared" si="62"/>
        <v>1.3047916666666567E-2</v>
      </c>
      <c r="T434" s="57">
        <f t="shared" si="63"/>
        <v>9.3973139434666564E-3</v>
      </c>
    </row>
    <row r="435" spans="1:20" ht="16" customHeight="1" x14ac:dyDescent="0.25">
      <c r="A435">
        <v>0.5</v>
      </c>
      <c r="C435">
        <v>10</v>
      </c>
      <c r="D435">
        <f t="shared" si="59"/>
        <v>0.76</v>
      </c>
      <c r="E435" s="55">
        <v>4.8</v>
      </c>
      <c r="F435" s="34">
        <v>4.4945282000000004</v>
      </c>
      <c r="G435" s="34">
        <v>4.4147671800000001</v>
      </c>
      <c r="H435" s="34">
        <v>4.41237687741864</v>
      </c>
      <c r="J435">
        <f t="shared" si="60"/>
        <v>0.3054717999999994</v>
      </c>
      <c r="K435">
        <f t="shared" si="60"/>
        <v>0.3852328199999997</v>
      </c>
      <c r="L435">
        <f t="shared" si="60"/>
        <v>0.38762312258135978</v>
      </c>
      <c r="R435" s="57">
        <f t="shared" si="61"/>
        <v>0</v>
      </c>
      <c r="S435" s="57">
        <f t="shared" si="62"/>
        <v>0</v>
      </c>
      <c r="T435" s="57">
        <f t="shared" si="63"/>
        <v>0</v>
      </c>
    </row>
    <row r="436" spans="1:20" ht="19" x14ac:dyDescent="0.25">
      <c r="A436">
        <v>1</v>
      </c>
      <c r="C436">
        <v>100</v>
      </c>
      <c r="D436">
        <f t="shared" si="59"/>
        <v>0.76081794000000003</v>
      </c>
      <c r="E436">
        <v>23.918206000000001</v>
      </c>
      <c r="F436" s="34">
        <v>22.135639900000001</v>
      </c>
      <c r="G436" s="34">
        <v>24.230002580000001</v>
      </c>
      <c r="H436" s="34">
        <v>24.040000602313199</v>
      </c>
      <c r="J436">
        <f t="shared" si="60"/>
        <v>1.7825661000000004</v>
      </c>
      <c r="K436">
        <f t="shared" si="60"/>
        <v>0.31179657999999932</v>
      </c>
      <c r="L436">
        <f t="shared" si="60"/>
        <v>0.12179460231319794</v>
      </c>
      <c r="N436" s="51">
        <f t="shared" si="58"/>
        <v>-7.4527583715935902E-2</v>
      </c>
      <c r="O436" s="51">
        <f t="shared" si="58"/>
        <v>1.3035951776650779E-2</v>
      </c>
      <c r="P436" s="51">
        <f t="shared" si="58"/>
        <v>5.0921294980567494E-3</v>
      </c>
      <c r="R436" s="57">
        <f t="shared" si="61"/>
        <v>7.4527583715935902E-2</v>
      </c>
      <c r="S436" s="57">
        <f t="shared" si="62"/>
        <v>1.3035951776650779E-2</v>
      </c>
      <c r="T436" s="57">
        <f t="shared" si="63"/>
        <v>5.0921294980567494E-3</v>
      </c>
    </row>
    <row r="437" spans="1:20" ht="19" x14ac:dyDescent="0.25">
      <c r="A437">
        <v>1.75</v>
      </c>
      <c r="C437">
        <v>11</v>
      </c>
      <c r="D437">
        <f t="shared" si="59"/>
        <v>0.76430976430976427</v>
      </c>
      <c r="E437">
        <v>1.4814814814814816</v>
      </c>
      <c r="F437" s="34">
        <v>1.7699115000000001</v>
      </c>
      <c r="G437" s="34">
        <v>1.70738711</v>
      </c>
      <c r="H437" s="34">
        <v>1.7407238080927601</v>
      </c>
      <c r="J437">
        <f t="shared" si="60"/>
        <v>0.28843001851851846</v>
      </c>
      <c r="K437">
        <f t="shared" si="60"/>
        <v>0.22590562851851836</v>
      </c>
      <c r="L437">
        <f t="shared" si="60"/>
        <v>0.25924232661127844</v>
      </c>
      <c r="N437" s="51">
        <f t="shared" ref="N437:P500" si="64">(F437-$E437)/$E437</f>
        <v>0.19469026249999993</v>
      </c>
      <c r="O437" s="51">
        <f t="shared" si="64"/>
        <v>0.15248629924999987</v>
      </c>
      <c r="P437" s="51">
        <f t="shared" si="64"/>
        <v>0.17498857046261293</v>
      </c>
      <c r="R437" s="57">
        <f t="shared" si="61"/>
        <v>0.19469026249999993</v>
      </c>
      <c r="S437" s="57">
        <f t="shared" si="62"/>
        <v>0.15248629924999987</v>
      </c>
      <c r="T437" s="57">
        <f t="shared" si="63"/>
        <v>0.17498857046261293</v>
      </c>
    </row>
    <row r="438" spans="1:20" ht="19" x14ac:dyDescent="0.25">
      <c r="A438">
        <v>0.1</v>
      </c>
      <c r="C438">
        <v>0.1</v>
      </c>
      <c r="D438">
        <f t="shared" si="59"/>
        <v>0.76632</v>
      </c>
      <c r="E438">
        <v>0.23368000000000003</v>
      </c>
      <c r="F438" s="34">
        <v>0.20336873999999999</v>
      </c>
      <c r="G438" s="34">
        <v>0.25636258000000001</v>
      </c>
      <c r="H438" s="34">
        <v>0.25259835604737102</v>
      </c>
      <c r="J438">
        <f t="shared" si="60"/>
        <v>3.0311260000000034E-2</v>
      </c>
      <c r="K438">
        <f t="shared" si="60"/>
        <v>2.268257999999998E-2</v>
      </c>
      <c r="L438">
        <f t="shared" si="60"/>
        <v>1.8918356047370993E-2</v>
      </c>
      <c r="N438" s="51">
        <f t="shared" si="64"/>
        <v>-0.12971268401232469</v>
      </c>
      <c r="O438" s="51">
        <f t="shared" si="64"/>
        <v>9.706684354673048E-2</v>
      </c>
      <c r="P438" s="51">
        <f t="shared" si="64"/>
        <v>8.0958387741231555E-2</v>
      </c>
      <c r="R438" s="57">
        <f t="shared" si="61"/>
        <v>0.12971268401232469</v>
      </c>
      <c r="S438" s="57">
        <f t="shared" si="62"/>
        <v>9.706684354673048E-2</v>
      </c>
      <c r="T438" s="57">
        <f t="shared" si="63"/>
        <v>8.0958387741231555E-2</v>
      </c>
    </row>
    <row r="439" spans="1:20" ht="19" x14ac:dyDescent="0.25">
      <c r="A439">
        <v>2</v>
      </c>
      <c r="C439">
        <v>4.3</v>
      </c>
      <c r="D439">
        <f t="shared" si="59"/>
        <v>0.76744186046511631</v>
      </c>
      <c r="E439">
        <v>0.5</v>
      </c>
      <c r="F439" s="34">
        <v>0.55913228000000004</v>
      </c>
      <c r="G439" s="34">
        <v>0.54807908999999999</v>
      </c>
      <c r="H439" s="34">
        <v>0.54661400092248702</v>
      </c>
      <c r="J439">
        <f t="shared" si="60"/>
        <v>5.9132280000000037E-2</v>
      </c>
      <c r="K439">
        <f t="shared" si="60"/>
        <v>4.8079089999999991E-2</v>
      </c>
      <c r="L439">
        <f t="shared" si="60"/>
        <v>4.661400092248702E-2</v>
      </c>
      <c r="N439" s="51">
        <f t="shared" si="64"/>
        <v>0.11826456000000007</v>
      </c>
      <c r="O439" s="51">
        <f t="shared" si="64"/>
        <v>9.6158179999999982E-2</v>
      </c>
      <c r="P439" s="51">
        <f t="shared" si="64"/>
        <v>9.322800184497404E-2</v>
      </c>
      <c r="R439" s="57">
        <f t="shared" si="61"/>
        <v>0.11826456000000007</v>
      </c>
      <c r="S439" s="57">
        <f t="shared" si="62"/>
        <v>9.6158179999999982E-2</v>
      </c>
      <c r="T439" s="57">
        <f t="shared" si="63"/>
        <v>9.322800184497404E-2</v>
      </c>
    </row>
    <row r="440" spans="1:20" ht="19" x14ac:dyDescent="0.25">
      <c r="A440">
        <v>2</v>
      </c>
      <c r="C440">
        <v>100</v>
      </c>
      <c r="D440">
        <f t="shared" si="59"/>
        <v>0.77</v>
      </c>
      <c r="E440">
        <v>11.5</v>
      </c>
      <c r="F440" s="34">
        <v>11.01732543</v>
      </c>
      <c r="G440" s="34">
        <v>10.8462491</v>
      </c>
      <c r="H440" s="34">
        <v>11.1062281689314</v>
      </c>
      <c r="J440">
        <f t="shared" si="60"/>
        <v>0.48267457000000036</v>
      </c>
      <c r="K440">
        <f t="shared" si="60"/>
        <v>0.65375090000000036</v>
      </c>
      <c r="L440">
        <f t="shared" si="60"/>
        <v>0.39377183106859981</v>
      </c>
      <c r="N440" s="51">
        <f t="shared" si="64"/>
        <v>-4.1971701739130465E-2</v>
      </c>
      <c r="O440" s="51">
        <f t="shared" si="64"/>
        <v>-5.684790434782612E-2</v>
      </c>
      <c r="P440" s="51">
        <f t="shared" si="64"/>
        <v>-3.4241028788573893E-2</v>
      </c>
      <c r="R440" s="57">
        <f t="shared" si="61"/>
        <v>4.1971701739130465E-2</v>
      </c>
      <c r="S440" s="57">
        <f t="shared" si="62"/>
        <v>5.684790434782612E-2</v>
      </c>
      <c r="T440" s="57">
        <f t="shared" si="63"/>
        <v>3.4241028788573893E-2</v>
      </c>
    </row>
    <row r="441" spans="1:20" ht="19" x14ac:dyDescent="0.25">
      <c r="A441">
        <v>2</v>
      </c>
      <c r="C441">
        <v>3.6</v>
      </c>
      <c r="D441">
        <f t="shared" si="59"/>
        <v>0.77222222222222225</v>
      </c>
      <c r="E441">
        <v>0.41</v>
      </c>
      <c r="F441" s="34">
        <v>0.41428481</v>
      </c>
      <c r="G441" s="34">
        <v>0.41156798</v>
      </c>
      <c r="H441" s="34">
        <v>0.41171051805088998</v>
      </c>
      <c r="J441">
        <f t="shared" si="60"/>
        <v>4.2848100000000278E-3</v>
      </c>
      <c r="K441">
        <f t="shared" si="60"/>
        <v>1.5679800000000244E-3</v>
      </c>
      <c r="L441">
        <f t="shared" si="60"/>
        <v>1.7105180508900086E-3</v>
      </c>
      <c r="N441" s="51">
        <f t="shared" si="64"/>
        <v>1.0450756097561045E-2</v>
      </c>
      <c r="O441" s="51">
        <f t="shared" si="64"/>
        <v>3.824341463414694E-3</v>
      </c>
      <c r="P441" s="51">
        <f t="shared" si="64"/>
        <v>4.1719952460731917E-3</v>
      </c>
      <c r="R441" s="57">
        <f t="shared" si="61"/>
        <v>1.0450756097561045E-2</v>
      </c>
      <c r="S441" s="57">
        <f t="shared" si="62"/>
        <v>3.824341463414694E-3</v>
      </c>
      <c r="T441" s="57">
        <f t="shared" si="63"/>
        <v>4.1719952460731917E-3</v>
      </c>
    </row>
    <row r="442" spans="1:20" ht="19" x14ac:dyDescent="0.25">
      <c r="A442">
        <v>1.25</v>
      </c>
      <c r="C442">
        <v>11</v>
      </c>
      <c r="D442">
        <f t="shared" si="59"/>
        <v>0.77272727272727271</v>
      </c>
      <c r="E442">
        <v>2</v>
      </c>
      <c r="F442" s="34">
        <v>2.12732798</v>
      </c>
      <c r="G442" s="34">
        <v>2.1365992399999998</v>
      </c>
      <c r="H442" s="34">
        <v>2.1514209834278502</v>
      </c>
      <c r="J442">
        <f t="shared" si="60"/>
        <v>0.12732798000000001</v>
      </c>
      <c r="K442">
        <f t="shared" si="60"/>
        <v>0.13659923999999979</v>
      </c>
      <c r="L442">
        <f t="shared" si="60"/>
        <v>0.15142098342785015</v>
      </c>
      <c r="N442" s="51">
        <f t="shared" si="64"/>
        <v>6.3663990000000004E-2</v>
      </c>
      <c r="O442" s="51">
        <f t="shared" si="64"/>
        <v>6.8299619999999894E-2</v>
      </c>
      <c r="P442" s="51">
        <f t="shared" si="64"/>
        <v>7.5710491713925077E-2</v>
      </c>
      <c r="R442" s="57">
        <f t="shared" si="61"/>
        <v>6.3663990000000004E-2</v>
      </c>
      <c r="S442" s="57">
        <f t="shared" si="62"/>
        <v>6.8299619999999894E-2</v>
      </c>
      <c r="T442" s="57">
        <f t="shared" si="63"/>
        <v>7.5710491713925077E-2</v>
      </c>
    </row>
    <row r="443" spans="1:20" ht="19" x14ac:dyDescent="0.25">
      <c r="A443">
        <v>7.5</v>
      </c>
      <c r="C443">
        <v>53</v>
      </c>
      <c r="D443">
        <f t="shared" si="59"/>
        <v>0.77358490566037741</v>
      </c>
      <c r="E443">
        <v>1.6</v>
      </c>
      <c r="F443" s="34">
        <v>1.3205653900000001</v>
      </c>
      <c r="G443" s="34">
        <v>1.3506016000000001</v>
      </c>
      <c r="H443" s="34">
        <v>1.3877126571584799</v>
      </c>
      <c r="J443">
        <f t="shared" si="60"/>
        <v>0.27943461000000003</v>
      </c>
      <c r="K443">
        <f t="shared" si="60"/>
        <v>0.24939840000000002</v>
      </c>
      <c r="L443">
        <f t="shared" si="60"/>
        <v>0.21228734284152018</v>
      </c>
      <c r="N443" s="51">
        <f t="shared" si="64"/>
        <v>-0.17464663125000002</v>
      </c>
      <c r="O443" s="51">
        <f t="shared" si="64"/>
        <v>-0.15587400000000001</v>
      </c>
      <c r="P443" s="51">
        <f t="shared" si="64"/>
        <v>-0.13267958927595011</v>
      </c>
      <c r="R443" s="57">
        <f t="shared" si="61"/>
        <v>0.17464663125000002</v>
      </c>
      <c r="S443" s="57">
        <f t="shared" si="62"/>
        <v>0.15587400000000001</v>
      </c>
      <c r="T443" s="57">
        <f t="shared" si="63"/>
        <v>0.13267958927595011</v>
      </c>
    </row>
    <row r="444" spans="1:20" ht="19" x14ac:dyDescent="0.25">
      <c r="A444">
        <v>0.1</v>
      </c>
      <c r="C444">
        <v>50</v>
      </c>
      <c r="D444">
        <f t="shared" si="59"/>
        <v>0.77500000000000002</v>
      </c>
      <c r="E444">
        <v>112.49999999999997</v>
      </c>
      <c r="F444" s="34">
        <v>120.90950718000001</v>
      </c>
      <c r="G444" s="34">
        <v>120.61928149000001</v>
      </c>
      <c r="H444" s="34">
        <v>121.207910504403</v>
      </c>
      <c r="J444">
        <f t="shared" si="60"/>
        <v>8.4095071800000341</v>
      </c>
      <c r="K444">
        <f t="shared" si="60"/>
        <v>8.1192814900000343</v>
      </c>
      <c r="L444">
        <f t="shared" si="60"/>
        <v>8.7079105044030314</v>
      </c>
      <c r="N444" s="51">
        <f t="shared" si="64"/>
        <v>7.475117493333365E-2</v>
      </c>
      <c r="O444" s="51">
        <f t="shared" si="64"/>
        <v>7.2171391022222545E-2</v>
      </c>
      <c r="P444" s="51">
        <f t="shared" si="64"/>
        <v>7.7403648928026966E-2</v>
      </c>
      <c r="R444" s="57">
        <f t="shared" si="61"/>
        <v>7.475117493333365E-2</v>
      </c>
      <c r="S444" s="57">
        <f t="shared" si="62"/>
        <v>7.2171391022222545E-2</v>
      </c>
      <c r="T444" s="57">
        <f t="shared" si="63"/>
        <v>7.7403648928026966E-2</v>
      </c>
    </row>
    <row r="445" spans="1:20" ht="16" customHeight="1" x14ac:dyDescent="0.25">
      <c r="A445">
        <v>0.8</v>
      </c>
      <c r="C445">
        <v>100</v>
      </c>
      <c r="D445">
        <f t="shared" si="59"/>
        <v>0.77953653599999995</v>
      </c>
      <c r="E445">
        <v>27.557933000000002</v>
      </c>
      <c r="F445" s="34">
        <v>26.496866600000001</v>
      </c>
      <c r="G445" s="34">
        <v>25.492487959999998</v>
      </c>
      <c r="H445" s="34">
        <v>25.5488672253937</v>
      </c>
      <c r="J445">
        <f t="shared" si="60"/>
        <v>1.0610664000000014</v>
      </c>
      <c r="K445">
        <f t="shared" si="60"/>
        <v>2.0654450400000037</v>
      </c>
      <c r="L445">
        <f t="shared" si="60"/>
        <v>2.0090657746063023</v>
      </c>
      <c r="R445" s="57">
        <f t="shared" si="61"/>
        <v>0</v>
      </c>
      <c r="S445" s="57">
        <f t="shared" si="62"/>
        <v>0</v>
      </c>
      <c r="T445" s="57">
        <f t="shared" si="63"/>
        <v>0</v>
      </c>
    </row>
    <row r="446" spans="1:20" ht="19" x14ac:dyDescent="0.25">
      <c r="A446">
        <v>10</v>
      </c>
      <c r="C446">
        <v>50</v>
      </c>
      <c r="D446">
        <f t="shared" si="59"/>
        <v>0.78</v>
      </c>
      <c r="E446">
        <v>1.1000000000000001</v>
      </c>
      <c r="F446" s="34">
        <v>1.13814485</v>
      </c>
      <c r="G446" s="34">
        <v>1.13532732</v>
      </c>
      <c r="H446" s="34">
        <v>1.1341129319485399</v>
      </c>
      <c r="J446">
        <f t="shared" si="60"/>
        <v>3.8144849999999897E-2</v>
      </c>
      <c r="K446">
        <f t="shared" si="60"/>
        <v>3.532731999999994E-2</v>
      </c>
      <c r="L446">
        <f t="shared" si="60"/>
        <v>3.4112931948539815E-2</v>
      </c>
      <c r="N446" s="51">
        <f t="shared" si="64"/>
        <v>3.4677136363636264E-2</v>
      </c>
      <c r="O446" s="51">
        <f t="shared" si="64"/>
        <v>3.2115745454545395E-2</v>
      </c>
      <c r="P446" s="51">
        <f t="shared" si="64"/>
        <v>3.1011756316854374E-2</v>
      </c>
      <c r="R446" s="57">
        <f t="shared" si="61"/>
        <v>3.4677136363636264E-2</v>
      </c>
      <c r="S446" s="57">
        <f t="shared" si="62"/>
        <v>3.2115745454545395E-2</v>
      </c>
      <c r="T446" s="57">
        <f t="shared" si="63"/>
        <v>3.1011756316854374E-2</v>
      </c>
    </row>
    <row r="447" spans="1:20" ht="19" x14ac:dyDescent="0.25">
      <c r="A447">
        <v>7.5</v>
      </c>
      <c r="C447">
        <v>110</v>
      </c>
      <c r="D447">
        <f t="shared" si="59"/>
        <v>0.78181818181818186</v>
      </c>
      <c r="E447">
        <v>3.2</v>
      </c>
      <c r="F447" s="34">
        <v>1.8102839399999999</v>
      </c>
      <c r="G447" s="34">
        <v>2.1039965700000001</v>
      </c>
      <c r="H447" s="34">
        <v>2.2480777845385198</v>
      </c>
      <c r="J447">
        <f t="shared" si="60"/>
        <v>1.3897160600000003</v>
      </c>
      <c r="K447">
        <f t="shared" si="60"/>
        <v>1.0960034300000001</v>
      </c>
      <c r="L447">
        <f t="shared" si="60"/>
        <v>0.95192221546148037</v>
      </c>
      <c r="N447" s="51">
        <f t="shared" si="64"/>
        <v>-0.43428626875000004</v>
      </c>
      <c r="O447" s="51">
        <f t="shared" si="64"/>
        <v>-0.34250107187500001</v>
      </c>
      <c r="P447" s="51">
        <f t="shared" si="64"/>
        <v>-0.29747569233171262</v>
      </c>
      <c r="R447" s="57">
        <f t="shared" si="61"/>
        <v>0.43428626875000004</v>
      </c>
      <c r="S447" s="57">
        <f t="shared" si="62"/>
        <v>0.34250107187500001</v>
      </c>
      <c r="T447" s="57">
        <f t="shared" si="63"/>
        <v>0.29747569233171262</v>
      </c>
    </row>
    <row r="448" spans="1:20" ht="19" x14ac:dyDescent="0.25">
      <c r="A448">
        <v>7.5</v>
      </c>
      <c r="C448">
        <v>14</v>
      </c>
      <c r="D448">
        <f t="shared" si="59"/>
        <v>0.7857142857142857</v>
      </c>
      <c r="E448">
        <v>0.4</v>
      </c>
      <c r="F448" s="34">
        <v>0.44464577</v>
      </c>
      <c r="G448" s="34">
        <v>0.45532594999999998</v>
      </c>
      <c r="H448" s="34">
        <v>0.46017226383825799</v>
      </c>
      <c r="J448">
        <f t="shared" si="60"/>
        <v>4.4645769999999974E-2</v>
      </c>
      <c r="K448">
        <f t="shared" si="60"/>
        <v>5.5325949999999957E-2</v>
      </c>
      <c r="L448">
        <f t="shared" si="60"/>
        <v>6.0172263838257967E-2</v>
      </c>
      <c r="N448" s="51">
        <f t="shared" si="64"/>
        <v>0.11161442499999993</v>
      </c>
      <c r="O448" s="51">
        <f t="shared" si="64"/>
        <v>0.13831487499999989</v>
      </c>
      <c r="P448" s="51">
        <f t="shared" si="64"/>
        <v>0.15043065959564492</v>
      </c>
      <c r="R448" s="57">
        <f t="shared" si="61"/>
        <v>0.11161442499999993</v>
      </c>
      <c r="S448" s="57">
        <f t="shared" si="62"/>
        <v>0.13831487499999989</v>
      </c>
      <c r="T448" s="57">
        <f t="shared" si="63"/>
        <v>0.15043065959564492</v>
      </c>
    </row>
    <row r="449" spans="1:20" ht="19" x14ac:dyDescent="0.25">
      <c r="A449">
        <v>2</v>
      </c>
      <c r="C449">
        <v>100</v>
      </c>
      <c r="D449">
        <f t="shared" si="59"/>
        <v>0.78671144314707475</v>
      </c>
      <c r="E449">
        <v>10.664427842646266</v>
      </c>
      <c r="F449" s="34">
        <v>10.000197630000001</v>
      </c>
      <c r="G449" s="34">
        <v>10.29890524</v>
      </c>
      <c r="H449" s="34">
        <v>10.3223221261636</v>
      </c>
      <c r="J449">
        <f t="shared" si="60"/>
        <v>0.66423021264626492</v>
      </c>
      <c r="K449">
        <f t="shared" si="60"/>
        <v>0.36552260264626568</v>
      </c>
      <c r="L449">
        <f t="shared" si="60"/>
        <v>0.3421057164826653</v>
      </c>
      <c r="N449" s="51">
        <f t="shared" si="64"/>
        <v>-6.2284655346445963E-2</v>
      </c>
      <c r="O449" s="51">
        <f t="shared" si="64"/>
        <v>-3.4274937956311875E-2</v>
      </c>
      <c r="P449" s="51">
        <f t="shared" si="64"/>
        <v>-3.2079144003826401E-2</v>
      </c>
      <c r="R449" s="57">
        <f t="shared" si="61"/>
        <v>6.2284655346445963E-2</v>
      </c>
      <c r="S449" s="57">
        <f t="shared" si="62"/>
        <v>3.4274937956311875E-2</v>
      </c>
      <c r="T449" s="57">
        <f t="shared" si="63"/>
        <v>3.2079144003826401E-2</v>
      </c>
    </row>
    <row r="450" spans="1:20" ht="19" x14ac:dyDescent="0.25">
      <c r="A450">
        <v>1</v>
      </c>
      <c r="C450">
        <v>100</v>
      </c>
      <c r="D450">
        <f t="shared" si="59"/>
        <v>0.78681599000000002</v>
      </c>
      <c r="E450">
        <v>21.318400999999998</v>
      </c>
      <c r="F450" s="34">
        <v>17.038131809999999</v>
      </c>
      <c r="G450" s="34">
        <v>20.24183442</v>
      </c>
      <c r="H450" s="34">
        <v>20.209528188678402</v>
      </c>
      <c r="J450">
        <f t="shared" si="60"/>
        <v>4.2802691899999985</v>
      </c>
      <c r="K450">
        <f t="shared" si="60"/>
        <v>1.0765665799999979</v>
      </c>
      <c r="L450">
        <f t="shared" si="60"/>
        <v>1.1088728113215964</v>
      </c>
      <c r="N450" s="51">
        <f t="shared" si="64"/>
        <v>-0.2007781535772781</v>
      </c>
      <c r="O450" s="51">
        <f t="shared" si="64"/>
        <v>-5.0499405654298279E-2</v>
      </c>
      <c r="P450" s="51">
        <f t="shared" si="64"/>
        <v>-5.2014820967182129E-2</v>
      </c>
      <c r="R450" s="57">
        <f t="shared" si="61"/>
        <v>0.2007781535772781</v>
      </c>
      <c r="S450" s="57">
        <f t="shared" si="62"/>
        <v>5.0499405654298279E-2</v>
      </c>
      <c r="T450" s="57">
        <f t="shared" si="63"/>
        <v>5.2014820967182129E-2</v>
      </c>
    </row>
    <row r="451" spans="1:20" ht="19" x14ac:dyDescent="0.25">
      <c r="A451">
        <v>0.8</v>
      </c>
      <c r="C451">
        <v>100</v>
      </c>
      <c r="D451">
        <f t="shared" ref="D451:D514" si="65">(C451-A451*E451)/C451</f>
        <v>0.78785591199999994</v>
      </c>
      <c r="E451">
        <v>26.518011000000001</v>
      </c>
      <c r="F451" s="34">
        <v>26.26041287</v>
      </c>
      <c r="G451" s="34">
        <v>25.35478195</v>
      </c>
      <c r="H451" s="34">
        <v>25.400854696624801</v>
      </c>
      <c r="J451">
        <f t="shared" si="60"/>
        <v>0.25759813000000165</v>
      </c>
      <c r="K451">
        <f t="shared" si="60"/>
        <v>1.1632290500000018</v>
      </c>
      <c r="L451">
        <f t="shared" si="60"/>
        <v>1.1171563033752001</v>
      </c>
      <c r="N451" s="51">
        <f t="shared" si="64"/>
        <v>-9.7140818743910173E-3</v>
      </c>
      <c r="O451" s="51">
        <f t="shared" si="64"/>
        <v>-4.3865622123770959E-2</v>
      </c>
      <c r="P451" s="51">
        <f t="shared" si="64"/>
        <v>-4.2128208762535022E-2</v>
      </c>
      <c r="R451" s="57">
        <f t="shared" si="61"/>
        <v>9.7140818743910173E-3</v>
      </c>
      <c r="S451" s="57">
        <f t="shared" si="62"/>
        <v>4.3865622123770959E-2</v>
      </c>
      <c r="T451" s="57">
        <f t="shared" si="63"/>
        <v>4.2128208762535022E-2</v>
      </c>
    </row>
    <row r="452" spans="1:20" ht="19" x14ac:dyDescent="0.25">
      <c r="A452">
        <v>2</v>
      </c>
      <c r="C452">
        <v>5.8</v>
      </c>
      <c r="D452">
        <f t="shared" si="65"/>
        <v>0.78965517241379313</v>
      </c>
      <c r="E452">
        <v>0.61</v>
      </c>
      <c r="F452" s="34">
        <v>0.64761164000000004</v>
      </c>
      <c r="G452" s="34">
        <v>0.64424532000000001</v>
      </c>
      <c r="H452" s="34">
        <v>0.64066810503737404</v>
      </c>
      <c r="J452">
        <f t="shared" ref="J452:J483" si="66">ABS(F452-$E452)</f>
        <v>3.7611640000000057E-2</v>
      </c>
      <c r="K452">
        <f t="shared" ref="K452:L515" si="67">ABS(G452-$E452)</f>
        <v>3.4245320000000024E-2</v>
      </c>
      <c r="L452">
        <f t="shared" si="67"/>
        <v>3.0668105037374049E-2</v>
      </c>
      <c r="N452" s="51">
        <f t="shared" si="64"/>
        <v>6.165842622950829E-2</v>
      </c>
      <c r="O452" s="51">
        <f t="shared" si="64"/>
        <v>5.6139868852459057E-2</v>
      </c>
      <c r="P452" s="51">
        <f t="shared" si="64"/>
        <v>5.0275582028482049E-2</v>
      </c>
      <c r="R452" s="57">
        <f t="shared" si="61"/>
        <v>6.165842622950829E-2</v>
      </c>
      <c r="S452" s="57">
        <f t="shared" si="62"/>
        <v>5.6139868852459057E-2</v>
      </c>
      <c r="T452" s="57">
        <f t="shared" si="63"/>
        <v>5.0275582028482049E-2</v>
      </c>
    </row>
    <row r="453" spans="1:20" ht="19" x14ac:dyDescent="0.25">
      <c r="A453">
        <v>3</v>
      </c>
      <c r="C453">
        <v>50</v>
      </c>
      <c r="D453">
        <f t="shared" si="65"/>
        <v>0.79</v>
      </c>
      <c r="E453">
        <v>3.5</v>
      </c>
      <c r="F453" s="34">
        <v>3.5632207500000002</v>
      </c>
      <c r="G453" s="34">
        <v>3.3577714900000002</v>
      </c>
      <c r="H453" s="34">
        <v>2.7408377369846599</v>
      </c>
      <c r="J453">
        <f t="shared" si="66"/>
        <v>6.3220750000000159E-2</v>
      </c>
      <c r="K453">
        <f t="shared" si="67"/>
        <v>0.14222850999999981</v>
      </c>
      <c r="L453">
        <f t="shared" si="67"/>
        <v>0.75916226301534007</v>
      </c>
      <c r="N453" s="51">
        <f t="shared" si="64"/>
        <v>1.8063071428571473E-2</v>
      </c>
      <c r="O453" s="51">
        <f t="shared" si="64"/>
        <v>-4.063671714285709E-2</v>
      </c>
      <c r="P453" s="51">
        <f t="shared" si="64"/>
        <v>-0.21690350371866859</v>
      </c>
      <c r="R453" s="57">
        <f t="shared" ref="R453:R516" si="68">ABS(N453)</f>
        <v>1.8063071428571473E-2</v>
      </c>
      <c r="S453" s="57">
        <f t="shared" si="62"/>
        <v>4.063671714285709E-2</v>
      </c>
      <c r="T453" s="57">
        <f t="shared" si="63"/>
        <v>0.21690350371866859</v>
      </c>
    </row>
    <row r="454" spans="1:20" ht="19" x14ac:dyDescent="0.25">
      <c r="A454">
        <v>2</v>
      </c>
      <c r="C454">
        <v>100</v>
      </c>
      <c r="D454">
        <f t="shared" si="65"/>
        <v>0.79201560000000004</v>
      </c>
      <c r="E454">
        <v>10.39922</v>
      </c>
      <c r="F454" s="34">
        <v>9.5333820800000009</v>
      </c>
      <c r="G454" s="34">
        <v>9.0282822300000003</v>
      </c>
      <c r="H454" s="34">
        <v>9.0618752223009302</v>
      </c>
      <c r="J454">
        <f t="shared" si="66"/>
        <v>0.86583791999999882</v>
      </c>
      <c r="K454">
        <f t="shared" si="67"/>
        <v>1.3709377699999994</v>
      </c>
      <c r="L454">
        <f t="shared" si="67"/>
        <v>1.3373447776990695</v>
      </c>
      <c r="N454" s="51">
        <f t="shared" si="64"/>
        <v>-8.3259890645644472E-2</v>
      </c>
      <c r="O454" s="51">
        <f t="shared" si="64"/>
        <v>-0.13183082673508201</v>
      </c>
      <c r="P454" s="51">
        <f t="shared" si="64"/>
        <v>-0.12860048904620439</v>
      </c>
      <c r="R454" s="57">
        <f t="shared" si="68"/>
        <v>8.3259890645644472E-2</v>
      </c>
      <c r="S454" s="57">
        <f t="shared" ref="S454:S517" si="69">ABS(O454)</f>
        <v>0.13183082673508201</v>
      </c>
      <c r="T454" s="57">
        <f t="shared" ref="T454:T517" si="70">ABS(P454)</f>
        <v>0.12860048904620439</v>
      </c>
    </row>
    <row r="455" spans="1:20" ht="16" customHeight="1" x14ac:dyDescent="0.25">
      <c r="A455">
        <v>2</v>
      </c>
      <c r="C455">
        <v>100</v>
      </c>
      <c r="D455">
        <f t="shared" si="65"/>
        <v>0.79201560000000004</v>
      </c>
      <c r="E455">
        <v>10.39922</v>
      </c>
      <c r="F455" s="34">
        <v>9.6957057300000002</v>
      </c>
      <c r="G455" s="34">
        <v>9.11245656</v>
      </c>
      <c r="H455" s="34">
        <v>9.1559787596686295</v>
      </c>
      <c r="J455">
        <f t="shared" si="66"/>
        <v>0.70351426999999944</v>
      </c>
      <c r="K455">
        <f t="shared" si="67"/>
        <v>1.2867634399999996</v>
      </c>
      <c r="L455">
        <f t="shared" si="67"/>
        <v>1.2432412403313702</v>
      </c>
      <c r="R455" s="57">
        <f t="shared" si="68"/>
        <v>0</v>
      </c>
      <c r="S455" s="57">
        <f t="shared" si="69"/>
        <v>0</v>
      </c>
      <c r="T455" s="57">
        <f t="shared" si="70"/>
        <v>0</v>
      </c>
    </row>
    <row r="456" spans="1:20" ht="19" x14ac:dyDescent="0.25">
      <c r="A456">
        <v>2</v>
      </c>
      <c r="C456">
        <v>75</v>
      </c>
      <c r="D456">
        <f t="shared" si="65"/>
        <v>0.7943566389909148</v>
      </c>
      <c r="E456">
        <v>7.711626037840694</v>
      </c>
      <c r="F456" s="34">
        <v>7.8867409000000004</v>
      </c>
      <c r="G456" s="34">
        <v>7.9035306800000003</v>
      </c>
      <c r="H456" s="34">
        <v>7.9159166580154903</v>
      </c>
      <c r="J456">
        <f t="shared" si="66"/>
        <v>0.17511486215930638</v>
      </c>
      <c r="K456">
        <f t="shared" si="67"/>
        <v>0.19190464215930625</v>
      </c>
      <c r="L456">
        <f t="shared" si="67"/>
        <v>0.20429062017479627</v>
      </c>
      <c r="N456" s="51">
        <f t="shared" si="64"/>
        <v>2.2707903793573955E-2</v>
      </c>
      <c r="O456" s="51">
        <f t="shared" si="64"/>
        <v>2.4885107397277371E-2</v>
      </c>
      <c r="P456" s="51">
        <f t="shared" si="64"/>
        <v>2.6491250894733347E-2</v>
      </c>
      <c r="R456" s="57">
        <f t="shared" si="68"/>
        <v>2.2707903793573955E-2</v>
      </c>
      <c r="S456" s="57">
        <f t="shared" si="69"/>
        <v>2.4885107397277371E-2</v>
      </c>
      <c r="T456" s="57">
        <f t="shared" si="70"/>
        <v>2.6491250894733347E-2</v>
      </c>
    </row>
    <row r="457" spans="1:20" ht="19" x14ac:dyDescent="0.25">
      <c r="A457">
        <v>0.1</v>
      </c>
      <c r="C457">
        <v>0.1</v>
      </c>
      <c r="D457">
        <f t="shared" si="65"/>
        <v>0.79679999999999995</v>
      </c>
      <c r="E457">
        <v>0.20319999999999999</v>
      </c>
      <c r="F457" s="34">
        <v>7.8288010000000005E-2</v>
      </c>
      <c r="G457" s="34">
        <v>0.1298801</v>
      </c>
      <c r="H457" s="34">
        <v>0.13232450432224699</v>
      </c>
      <c r="J457">
        <f t="shared" si="66"/>
        <v>0.12491198999999999</v>
      </c>
      <c r="K457">
        <f t="shared" si="67"/>
        <v>7.3319899999999993E-2</v>
      </c>
      <c r="L457">
        <f t="shared" si="67"/>
        <v>7.0875495677753003E-2</v>
      </c>
      <c r="N457" s="51">
        <f t="shared" si="64"/>
        <v>-0.61472436023622046</v>
      </c>
      <c r="O457" s="51">
        <f t="shared" si="64"/>
        <v>-0.36082627952755902</v>
      </c>
      <c r="P457" s="51">
        <f t="shared" si="64"/>
        <v>-0.34879673069760336</v>
      </c>
      <c r="R457" s="57">
        <f t="shared" si="68"/>
        <v>0.61472436023622046</v>
      </c>
      <c r="S457" s="57">
        <f t="shared" si="69"/>
        <v>0.36082627952755902</v>
      </c>
      <c r="T457" s="57">
        <f t="shared" si="70"/>
        <v>0.34879673069760336</v>
      </c>
    </row>
    <row r="458" spans="1:20" ht="19" x14ac:dyDescent="0.25">
      <c r="A458">
        <v>1.5</v>
      </c>
      <c r="C458">
        <v>11</v>
      </c>
      <c r="D458">
        <f t="shared" si="65"/>
        <v>0.79797979797979801</v>
      </c>
      <c r="E458">
        <v>1.4814814814814816</v>
      </c>
      <c r="F458" s="34">
        <v>1.7369726999999999</v>
      </c>
      <c r="G458" s="34">
        <v>1.68675061</v>
      </c>
      <c r="H458" s="34">
        <v>1.72151686925062</v>
      </c>
      <c r="J458">
        <f t="shared" si="66"/>
        <v>0.2554912185185183</v>
      </c>
      <c r="K458">
        <f t="shared" si="67"/>
        <v>0.20526912851851842</v>
      </c>
      <c r="L458">
        <f t="shared" si="67"/>
        <v>0.24003538776913835</v>
      </c>
      <c r="N458" s="51">
        <f t="shared" si="64"/>
        <v>0.17245657249999985</v>
      </c>
      <c r="O458" s="51">
        <f t="shared" si="64"/>
        <v>0.13855666174999992</v>
      </c>
      <c r="P458" s="51">
        <f t="shared" si="64"/>
        <v>0.16202388674416837</v>
      </c>
      <c r="R458" s="57">
        <f t="shared" si="68"/>
        <v>0.17245657249999985</v>
      </c>
      <c r="S458" s="57">
        <f t="shared" si="69"/>
        <v>0.13855666174999992</v>
      </c>
      <c r="T458" s="57">
        <f t="shared" si="70"/>
        <v>0.16202388674416837</v>
      </c>
    </row>
    <row r="459" spans="1:20" ht="19" x14ac:dyDescent="0.25">
      <c r="A459">
        <v>10</v>
      </c>
      <c r="C459">
        <v>50</v>
      </c>
      <c r="D459">
        <f t="shared" si="65"/>
        <v>0.8</v>
      </c>
      <c r="E459">
        <v>1</v>
      </c>
      <c r="F459" s="34">
        <v>1.07413851</v>
      </c>
      <c r="G459" s="34">
        <v>1.09565081</v>
      </c>
      <c r="H459" s="34">
        <v>1.09164086551981</v>
      </c>
      <c r="J459">
        <f t="shared" si="66"/>
        <v>7.4138510000000046E-2</v>
      </c>
      <c r="K459">
        <f t="shared" si="67"/>
        <v>9.5650809999999975E-2</v>
      </c>
      <c r="L459">
        <f t="shared" si="67"/>
        <v>9.1640865519809989E-2</v>
      </c>
      <c r="N459" s="51">
        <f t="shared" si="64"/>
        <v>7.4138510000000046E-2</v>
      </c>
      <c r="O459" s="51">
        <f t="shared" si="64"/>
        <v>9.5650809999999975E-2</v>
      </c>
      <c r="P459" s="51">
        <f t="shared" si="64"/>
        <v>9.1640865519809989E-2</v>
      </c>
      <c r="R459" s="57">
        <f t="shared" si="68"/>
        <v>7.4138510000000046E-2</v>
      </c>
      <c r="S459" s="57">
        <f t="shared" si="69"/>
        <v>9.5650809999999975E-2</v>
      </c>
      <c r="T459" s="57">
        <f t="shared" si="70"/>
        <v>9.1640865519809989E-2</v>
      </c>
    </row>
    <row r="460" spans="1:20" ht="19" x14ac:dyDescent="0.25">
      <c r="A460">
        <v>10</v>
      </c>
      <c r="C460">
        <v>20</v>
      </c>
      <c r="D460">
        <f t="shared" si="65"/>
        <v>0.8</v>
      </c>
      <c r="E460">
        <v>0.4</v>
      </c>
      <c r="F460" s="34">
        <v>0.45552250999999999</v>
      </c>
      <c r="G460" s="34">
        <v>0.43790363999999998</v>
      </c>
      <c r="H460" s="34">
        <v>0.44617632450679201</v>
      </c>
      <c r="J460">
        <f t="shared" si="66"/>
        <v>5.5522509999999969E-2</v>
      </c>
      <c r="K460">
        <f t="shared" si="67"/>
        <v>3.7903639999999961E-2</v>
      </c>
      <c r="L460">
        <f t="shared" si="67"/>
        <v>4.6176324506791988E-2</v>
      </c>
      <c r="N460" s="51">
        <f t="shared" si="64"/>
        <v>0.13880627499999992</v>
      </c>
      <c r="O460" s="51">
        <f t="shared" si="64"/>
        <v>9.4759099999999902E-2</v>
      </c>
      <c r="P460" s="51">
        <f t="shared" si="64"/>
        <v>0.11544081126697997</v>
      </c>
      <c r="R460" s="57">
        <f t="shared" si="68"/>
        <v>0.13880627499999992</v>
      </c>
      <c r="S460" s="57">
        <f t="shared" si="69"/>
        <v>9.4759099999999902E-2</v>
      </c>
      <c r="T460" s="57">
        <f t="shared" si="70"/>
        <v>0.11544081126697997</v>
      </c>
    </row>
    <row r="461" spans="1:20" ht="19" x14ac:dyDescent="0.25">
      <c r="A461">
        <v>2</v>
      </c>
      <c r="C461">
        <v>50</v>
      </c>
      <c r="D461">
        <f t="shared" si="65"/>
        <v>0.8</v>
      </c>
      <c r="E461">
        <v>5</v>
      </c>
      <c r="F461" s="34">
        <v>4.7973423100000003</v>
      </c>
      <c r="G461" s="34">
        <v>4.53731682</v>
      </c>
      <c r="H461" s="34">
        <v>3.9439359319765699</v>
      </c>
      <c r="J461">
        <f t="shared" si="66"/>
        <v>0.20265768999999967</v>
      </c>
      <c r="K461">
        <f t="shared" si="67"/>
        <v>0.46268317999999997</v>
      </c>
      <c r="L461">
        <f t="shared" si="67"/>
        <v>1.0560640680234301</v>
      </c>
      <c r="N461" s="51">
        <f t="shared" si="64"/>
        <v>-4.0531537999999936E-2</v>
      </c>
      <c r="O461" s="51">
        <f t="shared" si="64"/>
        <v>-9.2536635999999992E-2</v>
      </c>
      <c r="P461" s="51">
        <f t="shared" si="64"/>
        <v>-0.21121281360468602</v>
      </c>
      <c r="R461" s="57">
        <f t="shared" si="68"/>
        <v>4.0531537999999936E-2</v>
      </c>
      <c r="S461" s="57">
        <f t="shared" si="69"/>
        <v>9.2536635999999992E-2</v>
      </c>
      <c r="T461" s="57">
        <f t="shared" si="70"/>
        <v>0.21121281360468602</v>
      </c>
    </row>
    <row r="462" spans="1:20" ht="19" x14ac:dyDescent="0.25">
      <c r="A462">
        <v>0.8</v>
      </c>
      <c r="C462">
        <v>100</v>
      </c>
      <c r="D462">
        <f t="shared" si="65"/>
        <v>0.80449466400000003</v>
      </c>
      <c r="E462">
        <v>24.438166999999996</v>
      </c>
      <c r="F462" s="34">
        <v>25.913540529999999</v>
      </c>
      <c r="G462" s="34">
        <v>25.150990010000001</v>
      </c>
      <c r="H462" s="34">
        <v>25.182914133375501</v>
      </c>
      <c r="J462">
        <f t="shared" si="66"/>
        <v>1.4753735300000024</v>
      </c>
      <c r="K462">
        <f t="shared" si="67"/>
        <v>0.71282301000000459</v>
      </c>
      <c r="L462">
        <f t="shared" si="67"/>
        <v>0.74474713337550469</v>
      </c>
      <c r="N462" s="51">
        <f t="shared" si="64"/>
        <v>6.0371693588966907E-2</v>
      </c>
      <c r="O462" s="51">
        <f t="shared" si="64"/>
        <v>2.9168431904078758E-2</v>
      </c>
      <c r="P462" s="51">
        <f t="shared" si="64"/>
        <v>3.0474754238953551E-2</v>
      </c>
      <c r="R462" s="57">
        <f t="shared" si="68"/>
        <v>6.0371693588966907E-2</v>
      </c>
      <c r="S462" s="57">
        <f t="shared" si="69"/>
        <v>2.9168431904078758E-2</v>
      </c>
      <c r="T462" s="57">
        <f t="shared" si="70"/>
        <v>3.0474754238953551E-2</v>
      </c>
    </row>
    <row r="463" spans="1:20" ht="19" x14ac:dyDescent="0.25">
      <c r="A463">
        <v>0.1</v>
      </c>
      <c r="C463">
        <v>50</v>
      </c>
      <c r="D463">
        <f t="shared" si="65"/>
        <v>0.80500000000000005</v>
      </c>
      <c r="E463">
        <v>97.499999999999972</v>
      </c>
      <c r="F463" s="34">
        <v>85.151306270000006</v>
      </c>
      <c r="G463" s="34">
        <v>84.852825150000001</v>
      </c>
      <c r="H463" s="34">
        <v>88.002547197452401</v>
      </c>
      <c r="J463">
        <f t="shared" si="66"/>
        <v>12.348693729999965</v>
      </c>
      <c r="K463">
        <f t="shared" si="67"/>
        <v>12.647174849999971</v>
      </c>
      <c r="L463">
        <f t="shared" si="67"/>
        <v>9.4974528025475706</v>
      </c>
      <c r="N463" s="51">
        <f t="shared" si="64"/>
        <v>-0.1266532690256407</v>
      </c>
      <c r="O463" s="51">
        <f t="shared" si="64"/>
        <v>-0.12971461384615357</v>
      </c>
      <c r="P463" s="51">
        <f t="shared" si="64"/>
        <v>-9.7409772333821268E-2</v>
      </c>
      <c r="R463" s="57">
        <f t="shared" si="68"/>
        <v>0.1266532690256407</v>
      </c>
      <c r="S463" s="57">
        <f t="shared" si="69"/>
        <v>0.12971461384615357</v>
      </c>
      <c r="T463" s="57">
        <f t="shared" si="70"/>
        <v>9.7409772333821268E-2</v>
      </c>
    </row>
    <row r="464" spans="1:20" ht="19" x14ac:dyDescent="0.25">
      <c r="A464">
        <v>1</v>
      </c>
      <c r="C464">
        <v>11</v>
      </c>
      <c r="D464">
        <f t="shared" si="65"/>
        <v>0.80519481818181826</v>
      </c>
      <c r="E464" s="55">
        <v>2.1428569999999998</v>
      </c>
      <c r="F464" s="34">
        <v>2.2481162800000001</v>
      </c>
      <c r="G464" s="34">
        <v>2.2876371299999998</v>
      </c>
      <c r="H464" s="34">
        <v>2.3028051366548898</v>
      </c>
      <c r="J464">
        <f t="shared" si="66"/>
        <v>0.10525928000000029</v>
      </c>
      <c r="K464">
        <f t="shared" si="67"/>
        <v>0.14478013000000001</v>
      </c>
      <c r="L464">
        <f t="shared" si="67"/>
        <v>0.15994813665489005</v>
      </c>
      <c r="N464" s="51">
        <f t="shared" si="64"/>
        <v>4.9121000608066845E-2</v>
      </c>
      <c r="O464" s="51">
        <f t="shared" si="64"/>
        <v>6.7564065170937687E-2</v>
      </c>
      <c r="P464" s="51">
        <f t="shared" si="64"/>
        <v>7.4642468748446614E-2</v>
      </c>
      <c r="R464" s="57">
        <f t="shared" si="68"/>
        <v>4.9121000608066845E-2</v>
      </c>
      <c r="S464" s="57">
        <f t="shared" si="69"/>
        <v>6.7564065170937687E-2</v>
      </c>
      <c r="T464" s="57">
        <f t="shared" si="70"/>
        <v>7.4642468748446614E-2</v>
      </c>
    </row>
    <row r="465" spans="1:20" ht="16" customHeight="1" x14ac:dyDescent="0.25">
      <c r="A465">
        <v>0.8</v>
      </c>
      <c r="C465">
        <v>100</v>
      </c>
      <c r="D465">
        <f t="shared" si="65"/>
        <v>0.80865435199999991</v>
      </c>
      <c r="E465">
        <v>23.918206000000001</v>
      </c>
      <c r="F465" s="34">
        <v>24.30811765</v>
      </c>
      <c r="G465" s="34">
        <v>24.179271780000001</v>
      </c>
      <c r="H465" s="34">
        <v>24.158731946294299</v>
      </c>
      <c r="J465">
        <f t="shared" si="66"/>
        <v>0.38991164999999839</v>
      </c>
      <c r="K465">
        <f t="shared" si="67"/>
        <v>0.26106577999999914</v>
      </c>
      <c r="L465">
        <f t="shared" si="67"/>
        <v>0.24052594629429791</v>
      </c>
      <c r="R465" s="57">
        <f t="shared" si="68"/>
        <v>0</v>
      </c>
      <c r="S465" s="57">
        <f t="shared" si="69"/>
        <v>0</v>
      </c>
      <c r="T465" s="57">
        <f t="shared" si="70"/>
        <v>0</v>
      </c>
    </row>
    <row r="466" spans="1:20" ht="19" x14ac:dyDescent="0.25">
      <c r="A466">
        <v>0.8</v>
      </c>
      <c r="C466">
        <v>100</v>
      </c>
      <c r="D466">
        <f t="shared" si="65"/>
        <v>0.80865435199999991</v>
      </c>
      <c r="E466">
        <v>23.918206000000001</v>
      </c>
      <c r="F466" s="34">
        <v>25.35534496</v>
      </c>
      <c r="G466" s="34">
        <v>24.818520540000002</v>
      </c>
      <c r="H466" s="34">
        <v>24.829905386859998</v>
      </c>
      <c r="J466">
        <f t="shared" si="66"/>
        <v>1.4371389599999986</v>
      </c>
      <c r="K466">
        <f t="shared" si="67"/>
        <v>0.90031454000000011</v>
      </c>
      <c r="L466">
        <f t="shared" si="67"/>
        <v>0.91169938685999696</v>
      </c>
      <c r="N466" s="51">
        <f t="shared" si="64"/>
        <v>6.00855666181652E-2</v>
      </c>
      <c r="O466" s="51">
        <f t="shared" si="64"/>
        <v>3.7641390830064764E-2</v>
      </c>
      <c r="P466" s="51">
        <f t="shared" si="64"/>
        <v>3.8117381665664932E-2</v>
      </c>
      <c r="R466" s="57">
        <f t="shared" si="68"/>
        <v>6.00855666181652E-2</v>
      </c>
      <c r="S466" s="57">
        <f t="shared" si="69"/>
        <v>3.7641390830064764E-2</v>
      </c>
      <c r="T466" s="57">
        <f t="shared" si="70"/>
        <v>3.8117381665664932E-2</v>
      </c>
    </row>
    <row r="467" spans="1:20" ht="19" x14ac:dyDescent="0.25">
      <c r="A467">
        <v>2</v>
      </c>
      <c r="C467">
        <v>4.3</v>
      </c>
      <c r="D467">
        <f t="shared" si="65"/>
        <v>0.80930232558139537</v>
      </c>
      <c r="E467">
        <v>0.41</v>
      </c>
      <c r="F467" s="34">
        <v>0.45468058</v>
      </c>
      <c r="G467" s="34">
        <v>0.44071174000000002</v>
      </c>
      <c r="H467" s="34">
        <v>0.442802426812616</v>
      </c>
      <c r="J467">
        <f t="shared" si="66"/>
        <v>4.4680580000000025E-2</v>
      </c>
      <c r="K467">
        <f t="shared" ref="K467:K498" si="71">ABS(G467-$E467)</f>
        <v>3.0711740000000043E-2</v>
      </c>
      <c r="L467">
        <f t="shared" si="67"/>
        <v>3.2802426812616026E-2</v>
      </c>
      <c r="N467" s="51">
        <f t="shared" si="64"/>
        <v>0.10897702439024397</v>
      </c>
      <c r="O467" s="51">
        <f t="shared" si="64"/>
        <v>7.4906682926829379E-2</v>
      </c>
      <c r="P467" s="51">
        <f t="shared" si="64"/>
        <v>8.0005919055161037E-2</v>
      </c>
      <c r="R467" s="57">
        <f t="shared" si="68"/>
        <v>0.10897702439024397</v>
      </c>
      <c r="S467" s="57">
        <f t="shared" si="69"/>
        <v>7.4906682926829379E-2</v>
      </c>
      <c r="T467" s="57">
        <f t="shared" si="70"/>
        <v>8.0005919055161037E-2</v>
      </c>
    </row>
    <row r="468" spans="1:20" ht="19" x14ac:dyDescent="0.25">
      <c r="A468">
        <v>1.5</v>
      </c>
      <c r="C468">
        <v>50</v>
      </c>
      <c r="D468">
        <f t="shared" si="65"/>
        <v>0.81</v>
      </c>
      <c r="E468">
        <v>6.333333333333333</v>
      </c>
      <c r="F468" s="34">
        <v>5.6395472599999996</v>
      </c>
      <c r="G468" s="34">
        <v>5.4109510900000002</v>
      </c>
      <c r="H468" s="34">
        <v>5.1733321803340697</v>
      </c>
      <c r="J468">
        <f t="shared" si="66"/>
        <v>0.69378607333333342</v>
      </c>
      <c r="K468">
        <f t="shared" si="71"/>
        <v>0.92238224333333285</v>
      </c>
      <c r="L468">
        <f t="shared" si="67"/>
        <v>1.1600011529992633</v>
      </c>
      <c r="N468" s="51">
        <f t="shared" si="64"/>
        <v>-0.10954516947368423</v>
      </c>
      <c r="O468" s="51">
        <f t="shared" si="64"/>
        <v>-0.14563930157894731</v>
      </c>
      <c r="P468" s="51">
        <f t="shared" si="64"/>
        <v>-0.18315807678935739</v>
      </c>
      <c r="R468" s="57">
        <f t="shared" si="68"/>
        <v>0.10954516947368423</v>
      </c>
      <c r="S468" s="57">
        <f t="shared" si="69"/>
        <v>0.14563930157894731</v>
      </c>
      <c r="T468" s="57">
        <f t="shared" si="70"/>
        <v>0.18315807678935739</v>
      </c>
    </row>
    <row r="469" spans="1:20" ht="19" x14ac:dyDescent="0.25">
      <c r="A469">
        <v>0.5</v>
      </c>
      <c r="C469">
        <v>100</v>
      </c>
      <c r="D469">
        <f t="shared" si="65"/>
        <v>0.81281404000000013</v>
      </c>
      <c r="E469">
        <v>37.437191999999996</v>
      </c>
      <c r="F469" s="34">
        <v>36.091756609999997</v>
      </c>
      <c r="G469" s="34">
        <v>34.002533710000002</v>
      </c>
      <c r="H469" s="34">
        <v>34.132259628321698</v>
      </c>
      <c r="J469">
        <f t="shared" si="66"/>
        <v>1.3454353899999987</v>
      </c>
      <c r="K469">
        <f t="shared" si="71"/>
        <v>3.4346582899999945</v>
      </c>
      <c r="L469">
        <f t="shared" si="67"/>
        <v>3.3049323716782979</v>
      </c>
      <c r="N469" s="51">
        <f t="shared" si="64"/>
        <v>-3.5938469690782335E-2</v>
      </c>
      <c r="O469" s="51">
        <f t="shared" si="64"/>
        <v>-9.1744548843299856E-2</v>
      </c>
      <c r="P469" s="51">
        <f t="shared" si="64"/>
        <v>-8.8279387291608252E-2</v>
      </c>
      <c r="R469" s="57">
        <f t="shared" si="68"/>
        <v>3.5938469690782335E-2</v>
      </c>
      <c r="S469" s="57">
        <f t="shared" si="69"/>
        <v>9.1744548843299856E-2</v>
      </c>
      <c r="T469" s="57">
        <f t="shared" si="70"/>
        <v>8.8279387291608252E-2</v>
      </c>
    </row>
    <row r="470" spans="1:20" ht="19" x14ac:dyDescent="0.25">
      <c r="A470">
        <v>1</v>
      </c>
      <c r="C470">
        <v>50</v>
      </c>
      <c r="D470">
        <f t="shared" si="65"/>
        <v>0.81499999999999995</v>
      </c>
      <c r="E470">
        <v>9.25</v>
      </c>
      <c r="F470" s="34">
        <v>8.5549598800000002</v>
      </c>
      <c r="G470" s="34">
        <v>8.2452975100000003</v>
      </c>
      <c r="H470" s="34">
        <v>8.8161192747638406</v>
      </c>
      <c r="J470">
        <f t="shared" si="66"/>
        <v>0.69504011999999982</v>
      </c>
      <c r="K470">
        <f t="shared" si="71"/>
        <v>1.0047024899999997</v>
      </c>
      <c r="L470">
        <f t="shared" si="67"/>
        <v>0.43388072523615939</v>
      </c>
      <c r="N470" s="51">
        <f t="shared" si="64"/>
        <v>-7.5139472432432408E-2</v>
      </c>
      <c r="O470" s="51">
        <f t="shared" si="64"/>
        <v>-0.10861648540540537</v>
      </c>
      <c r="P470" s="51">
        <f t="shared" si="64"/>
        <v>-4.6906024349855066E-2</v>
      </c>
      <c r="R470" s="57">
        <f t="shared" si="68"/>
        <v>7.5139472432432408E-2</v>
      </c>
      <c r="S470" s="57">
        <f t="shared" si="69"/>
        <v>0.10861648540540537</v>
      </c>
      <c r="T470" s="57">
        <f t="shared" si="70"/>
        <v>4.6906024349855066E-2</v>
      </c>
    </row>
    <row r="471" spans="1:20" ht="19" x14ac:dyDescent="0.25">
      <c r="A471">
        <v>0.1</v>
      </c>
      <c r="C471">
        <v>50</v>
      </c>
      <c r="D471">
        <f t="shared" si="65"/>
        <v>0.81499999999999995</v>
      </c>
      <c r="E471">
        <v>92.500000000000028</v>
      </c>
      <c r="F471" s="34">
        <v>106.06291888</v>
      </c>
      <c r="G471" s="34">
        <v>105.75964046999999</v>
      </c>
      <c r="H471" s="34">
        <v>107.504748439661</v>
      </c>
      <c r="J471">
        <f t="shared" si="66"/>
        <v>13.56291887999997</v>
      </c>
      <c r="K471">
        <f t="shared" si="71"/>
        <v>13.259640469999965</v>
      </c>
      <c r="L471">
        <f t="shared" si="67"/>
        <v>15.004748439660972</v>
      </c>
      <c r="N471" s="51">
        <f t="shared" si="64"/>
        <v>0.14662615005405369</v>
      </c>
      <c r="O471" s="51">
        <f t="shared" si="64"/>
        <v>0.14334746454054012</v>
      </c>
      <c r="P471" s="51">
        <f t="shared" si="64"/>
        <v>0.16221349664498344</v>
      </c>
      <c r="R471" s="57">
        <f t="shared" si="68"/>
        <v>0.14662615005405369</v>
      </c>
      <c r="S471" s="57">
        <f t="shared" si="69"/>
        <v>0.14334746454054012</v>
      </c>
      <c r="T471" s="57">
        <f t="shared" si="70"/>
        <v>0.16221349664498344</v>
      </c>
    </row>
    <row r="472" spans="1:20" ht="19" x14ac:dyDescent="0.25">
      <c r="A472">
        <v>2</v>
      </c>
      <c r="C472">
        <v>50</v>
      </c>
      <c r="D472">
        <f t="shared" si="65"/>
        <v>0.81561832267340184</v>
      </c>
      <c r="E472">
        <v>4.6095419331649561</v>
      </c>
      <c r="F472" s="34">
        <v>4.5325629599999999</v>
      </c>
      <c r="G472" s="34">
        <v>4.79259857</v>
      </c>
      <c r="H472" s="34">
        <v>4.8446170335055001</v>
      </c>
      <c r="J472">
        <f t="shared" si="66"/>
        <v>7.6978973164956166E-2</v>
      </c>
      <c r="K472">
        <f t="shared" si="71"/>
        <v>0.18305663683504392</v>
      </c>
      <c r="L472">
        <f t="shared" si="67"/>
        <v>0.23507510034054402</v>
      </c>
      <c r="N472" s="51">
        <f t="shared" si="64"/>
        <v>-1.669991818733747E-2</v>
      </c>
      <c r="O472" s="51">
        <f t="shared" si="64"/>
        <v>3.9712543998781991E-2</v>
      </c>
      <c r="P472" s="51">
        <f t="shared" si="64"/>
        <v>5.0997496876905336E-2</v>
      </c>
      <c r="R472" s="57">
        <f t="shared" si="68"/>
        <v>1.669991818733747E-2</v>
      </c>
      <c r="S472" s="57">
        <f t="shared" si="69"/>
        <v>3.9712543998781991E-2</v>
      </c>
      <c r="T472" s="57">
        <f t="shared" si="70"/>
        <v>5.0997496876905336E-2</v>
      </c>
    </row>
    <row r="473" spans="1:20" ht="19" x14ac:dyDescent="0.25">
      <c r="A473">
        <v>10</v>
      </c>
      <c r="C473">
        <v>50</v>
      </c>
      <c r="D473">
        <f t="shared" si="65"/>
        <v>0.82</v>
      </c>
      <c r="E473">
        <v>0.9</v>
      </c>
      <c r="F473" s="34">
        <v>0.91907865</v>
      </c>
      <c r="G473" s="34">
        <v>0.99168135000000002</v>
      </c>
      <c r="H473" s="34">
        <v>0.98498181881667302</v>
      </c>
      <c r="J473">
        <f t="shared" si="66"/>
        <v>1.9078649999999975E-2</v>
      </c>
      <c r="K473">
        <f t="shared" si="71"/>
        <v>9.1681349999999995E-2</v>
      </c>
      <c r="L473">
        <f t="shared" si="67"/>
        <v>8.4981818816672994E-2</v>
      </c>
      <c r="N473" s="51">
        <f t="shared" si="64"/>
        <v>2.1198499999999971E-2</v>
      </c>
      <c r="O473" s="51">
        <f t="shared" si="64"/>
        <v>0.10186816666666666</v>
      </c>
      <c r="P473" s="51">
        <f t="shared" si="64"/>
        <v>9.4424243129636654E-2</v>
      </c>
      <c r="R473" s="57">
        <f t="shared" si="68"/>
        <v>2.1198499999999971E-2</v>
      </c>
      <c r="S473" s="57">
        <f t="shared" si="69"/>
        <v>0.10186816666666666</v>
      </c>
      <c r="T473" s="57">
        <f t="shared" si="70"/>
        <v>9.4424243129636654E-2</v>
      </c>
    </row>
    <row r="474" spans="1:20" ht="19" x14ac:dyDescent="0.25">
      <c r="A474">
        <v>10</v>
      </c>
      <c r="C474">
        <v>100</v>
      </c>
      <c r="D474">
        <f t="shared" si="65"/>
        <v>0.82</v>
      </c>
      <c r="E474">
        <v>1.8</v>
      </c>
      <c r="F474" s="34">
        <v>1.72099537</v>
      </c>
      <c r="G474" s="34">
        <v>1.7166071700000001</v>
      </c>
      <c r="H474" s="34">
        <v>1.71522479171488</v>
      </c>
      <c r="J474">
        <f t="shared" si="66"/>
        <v>7.900463000000002E-2</v>
      </c>
      <c r="K474">
        <f t="shared" si="71"/>
        <v>8.3392829999999973E-2</v>
      </c>
      <c r="L474">
        <f t="shared" si="67"/>
        <v>8.4775208285120085E-2</v>
      </c>
      <c r="N474" s="51">
        <f t="shared" si="64"/>
        <v>-4.389146111111112E-2</v>
      </c>
      <c r="O474" s="51">
        <f t="shared" si="64"/>
        <v>-4.6329349999999984E-2</v>
      </c>
      <c r="P474" s="51">
        <f t="shared" si="64"/>
        <v>-4.7097337936177826E-2</v>
      </c>
      <c r="R474" s="57">
        <f t="shared" si="68"/>
        <v>4.389146111111112E-2</v>
      </c>
      <c r="S474" s="57">
        <f t="shared" si="69"/>
        <v>4.6329349999999984E-2</v>
      </c>
      <c r="T474" s="57">
        <f t="shared" si="70"/>
        <v>4.7097337936177826E-2</v>
      </c>
    </row>
    <row r="475" spans="1:20" ht="16" customHeight="1" x14ac:dyDescent="0.25">
      <c r="A475">
        <v>10</v>
      </c>
      <c r="C475">
        <v>100</v>
      </c>
      <c r="D475">
        <f t="shared" si="65"/>
        <v>0.82</v>
      </c>
      <c r="E475">
        <v>1.8</v>
      </c>
      <c r="F475" s="34">
        <v>1.7568068800000001</v>
      </c>
      <c r="G475" s="34">
        <v>1.74617058</v>
      </c>
      <c r="H475" s="34">
        <v>1.7467520787916699</v>
      </c>
      <c r="J475">
        <f t="shared" si="66"/>
        <v>4.3193119999999974E-2</v>
      </c>
      <c r="K475">
        <f t="shared" si="71"/>
        <v>5.3829420000000017E-2</v>
      </c>
      <c r="L475">
        <f t="shared" si="67"/>
        <v>5.3247921208330107E-2</v>
      </c>
      <c r="R475" s="57">
        <f t="shared" si="68"/>
        <v>0</v>
      </c>
      <c r="S475" s="57">
        <f t="shared" si="69"/>
        <v>0</v>
      </c>
      <c r="T475" s="57">
        <f t="shared" si="70"/>
        <v>0</v>
      </c>
    </row>
    <row r="476" spans="1:20" ht="19" x14ac:dyDescent="0.25">
      <c r="A476">
        <v>10</v>
      </c>
      <c r="C476">
        <v>100</v>
      </c>
      <c r="D476">
        <f t="shared" si="65"/>
        <v>0.82</v>
      </c>
      <c r="E476">
        <v>1.8</v>
      </c>
      <c r="F476" s="34">
        <v>1.77901821</v>
      </c>
      <c r="G476" s="34">
        <v>1.76440251</v>
      </c>
      <c r="H476" s="34">
        <v>1.7664203154189</v>
      </c>
      <c r="J476">
        <f t="shared" si="66"/>
        <v>2.098179E-2</v>
      </c>
      <c r="K476">
        <f t="shared" si="71"/>
        <v>3.5597490000000009E-2</v>
      </c>
      <c r="L476">
        <f t="shared" si="67"/>
        <v>3.3579684581100055E-2</v>
      </c>
      <c r="N476" s="51">
        <f t="shared" si="64"/>
        <v>-1.165655E-2</v>
      </c>
      <c r="O476" s="51">
        <f t="shared" si="64"/>
        <v>-1.9776383333333338E-2</v>
      </c>
      <c r="P476" s="51">
        <f t="shared" si="64"/>
        <v>-1.8655380322833363E-2</v>
      </c>
      <c r="R476" s="57">
        <f t="shared" si="68"/>
        <v>1.165655E-2</v>
      </c>
      <c r="S476" s="57">
        <f t="shared" si="69"/>
        <v>1.9776383333333338E-2</v>
      </c>
      <c r="T476" s="57">
        <f t="shared" si="70"/>
        <v>1.8655380322833363E-2</v>
      </c>
    </row>
    <row r="477" spans="1:20" ht="19" x14ac:dyDescent="0.25">
      <c r="A477">
        <v>10</v>
      </c>
      <c r="C477">
        <v>100</v>
      </c>
      <c r="D477">
        <f t="shared" si="65"/>
        <v>0.82</v>
      </c>
      <c r="E477">
        <v>1.8</v>
      </c>
      <c r="F477" s="34">
        <v>1.8051003800000001</v>
      </c>
      <c r="G477" s="34">
        <v>1.78571083</v>
      </c>
      <c r="H477" s="34">
        <v>1.7896598418359</v>
      </c>
      <c r="J477">
        <f t="shared" si="66"/>
        <v>5.1003800000000155E-3</v>
      </c>
      <c r="K477">
        <f t="shared" si="71"/>
        <v>1.4289170000000073E-2</v>
      </c>
      <c r="L477">
        <f t="shared" si="67"/>
        <v>1.0340158164100055E-2</v>
      </c>
      <c r="N477" s="51">
        <f t="shared" si="64"/>
        <v>2.8335444444444529E-3</v>
      </c>
      <c r="O477" s="51">
        <f t="shared" si="64"/>
        <v>-7.9384277777778175E-3</v>
      </c>
      <c r="P477" s="51">
        <f t="shared" si="64"/>
        <v>-5.7445323133889191E-3</v>
      </c>
      <c r="R477" s="57">
        <f t="shared" si="68"/>
        <v>2.8335444444444529E-3</v>
      </c>
      <c r="S477" s="57">
        <f t="shared" si="69"/>
        <v>7.9384277777778175E-3</v>
      </c>
      <c r="T477" s="57">
        <f t="shared" si="70"/>
        <v>5.7445323133889191E-3</v>
      </c>
    </row>
    <row r="478" spans="1:20" ht="19" x14ac:dyDescent="0.25">
      <c r="A478">
        <v>10</v>
      </c>
      <c r="C478">
        <v>100</v>
      </c>
      <c r="D478">
        <f t="shared" si="65"/>
        <v>0.82</v>
      </c>
      <c r="E478">
        <v>1.8</v>
      </c>
      <c r="F478" s="34">
        <v>1.8134086300000001</v>
      </c>
      <c r="G478" s="34">
        <v>1.79247562</v>
      </c>
      <c r="H478" s="34">
        <v>1.7971015186820101</v>
      </c>
      <c r="J478">
        <f t="shared" si="66"/>
        <v>1.3408630000000032E-2</v>
      </c>
      <c r="K478">
        <f t="shared" si="71"/>
        <v>7.5243799999999972E-3</v>
      </c>
      <c r="L478">
        <f t="shared" si="67"/>
        <v>2.898481317989976E-3</v>
      </c>
      <c r="N478" s="51">
        <f t="shared" si="64"/>
        <v>7.4492388888889064E-3</v>
      </c>
      <c r="O478" s="51">
        <f t="shared" si="64"/>
        <v>-4.1802111111111095E-3</v>
      </c>
      <c r="P478" s="51">
        <f t="shared" si="64"/>
        <v>-1.6102673988833199E-3</v>
      </c>
      <c r="R478" s="57">
        <f t="shared" si="68"/>
        <v>7.4492388888889064E-3</v>
      </c>
      <c r="S478" s="57">
        <f t="shared" si="69"/>
        <v>4.1802111111111095E-3</v>
      </c>
      <c r="T478" s="57">
        <f t="shared" si="70"/>
        <v>1.6102673988833199E-3</v>
      </c>
    </row>
    <row r="479" spans="1:20" ht="19" x14ac:dyDescent="0.25">
      <c r="A479">
        <v>0.5</v>
      </c>
      <c r="C479">
        <v>100</v>
      </c>
      <c r="D479">
        <f t="shared" si="65"/>
        <v>0.82061345500000005</v>
      </c>
      <c r="E479">
        <v>35.877308999999997</v>
      </c>
      <c r="F479" s="34">
        <v>35.713653100000002</v>
      </c>
      <c r="G479" s="34">
        <v>33.82309343</v>
      </c>
      <c r="H479" s="34">
        <v>33.932827763905699</v>
      </c>
      <c r="J479">
        <f t="shared" si="66"/>
        <v>0.16365589999999486</v>
      </c>
      <c r="K479">
        <f t="shared" si="71"/>
        <v>2.0542155699999967</v>
      </c>
      <c r="L479">
        <f t="shared" si="67"/>
        <v>1.9444812360942976</v>
      </c>
      <c r="N479" s="51">
        <f t="shared" si="64"/>
        <v>-4.5615433420604333E-3</v>
      </c>
      <c r="O479" s="51">
        <f t="shared" si="64"/>
        <v>-5.7256679145027203E-2</v>
      </c>
      <c r="P479" s="51">
        <f t="shared" si="64"/>
        <v>-5.4198079239842031E-2</v>
      </c>
      <c r="R479" s="57">
        <f t="shared" si="68"/>
        <v>4.5615433420604333E-3</v>
      </c>
      <c r="S479" s="57">
        <f t="shared" si="69"/>
        <v>5.7256679145027203E-2</v>
      </c>
      <c r="T479" s="57">
        <f t="shared" si="70"/>
        <v>5.4198079239842031E-2</v>
      </c>
    </row>
    <row r="480" spans="1:20" ht="19" x14ac:dyDescent="0.25">
      <c r="A480">
        <v>10</v>
      </c>
      <c r="C480">
        <v>100</v>
      </c>
      <c r="D480">
        <f t="shared" si="65"/>
        <v>0.82499999999999996</v>
      </c>
      <c r="E480">
        <v>1.75</v>
      </c>
      <c r="F480" s="34">
        <v>2.1082081600000002</v>
      </c>
      <c r="G480" s="34">
        <v>1.8890830999999999</v>
      </c>
      <c r="H480" s="34">
        <v>1.91622313970893</v>
      </c>
      <c r="J480">
        <f t="shared" si="66"/>
        <v>0.35820816000000022</v>
      </c>
      <c r="K480">
        <f t="shared" si="71"/>
        <v>0.1390830999999999</v>
      </c>
      <c r="L480">
        <f t="shared" si="67"/>
        <v>0.16622313970892999</v>
      </c>
      <c r="N480" s="51">
        <f t="shared" si="64"/>
        <v>0.20469037714285726</v>
      </c>
      <c r="O480" s="51">
        <f t="shared" si="64"/>
        <v>7.947605714285709E-2</v>
      </c>
      <c r="P480" s="51">
        <f t="shared" si="64"/>
        <v>9.4984651262245715E-2</v>
      </c>
      <c r="R480" s="57">
        <f t="shared" si="68"/>
        <v>0.20469037714285726</v>
      </c>
      <c r="S480" s="57">
        <f t="shared" si="69"/>
        <v>7.947605714285709E-2</v>
      </c>
      <c r="T480" s="57">
        <f t="shared" si="70"/>
        <v>9.4984651262245715E-2</v>
      </c>
    </row>
    <row r="481" spans="1:20" ht="19" x14ac:dyDescent="0.25">
      <c r="A481">
        <v>2</v>
      </c>
      <c r="C481">
        <v>5.8</v>
      </c>
      <c r="D481">
        <f t="shared" si="65"/>
        <v>0.82758620689655171</v>
      </c>
      <c r="E481">
        <v>0.5</v>
      </c>
      <c r="F481" s="34">
        <v>0.54679431000000001</v>
      </c>
      <c r="G481" s="34">
        <v>0.54088431000000003</v>
      </c>
      <c r="H481" s="34">
        <v>0.53981368129174301</v>
      </c>
      <c r="J481">
        <f t="shared" si="66"/>
        <v>4.6794310000000006E-2</v>
      </c>
      <c r="K481">
        <f t="shared" si="71"/>
        <v>4.0884310000000035E-2</v>
      </c>
      <c r="L481">
        <f t="shared" si="67"/>
        <v>3.9813681291743008E-2</v>
      </c>
      <c r="N481" s="51">
        <f t="shared" si="64"/>
        <v>9.3588620000000011E-2</v>
      </c>
      <c r="O481" s="51">
        <f t="shared" si="64"/>
        <v>8.176862000000007E-2</v>
      </c>
      <c r="P481" s="51">
        <f t="shared" si="64"/>
        <v>7.9627362583486017E-2</v>
      </c>
      <c r="R481" s="57">
        <f t="shared" si="68"/>
        <v>9.3588620000000011E-2</v>
      </c>
      <c r="S481" s="57">
        <f t="shared" si="69"/>
        <v>8.176862000000007E-2</v>
      </c>
      <c r="T481" s="57">
        <f t="shared" si="70"/>
        <v>7.9627362583486017E-2</v>
      </c>
    </row>
    <row r="482" spans="1:20" ht="19" x14ac:dyDescent="0.25">
      <c r="A482">
        <v>1</v>
      </c>
      <c r="C482">
        <v>100</v>
      </c>
      <c r="D482">
        <f t="shared" si="65"/>
        <v>0.82841286999999997</v>
      </c>
      <c r="E482">
        <v>17.158712999999999</v>
      </c>
      <c r="F482" s="34">
        <v>13.84892964</v>
      </c>
      <c r="G482" s="34">
        <v>17.380988469999998</v>
      </c>
      <c r="H482" s="34">
        <v>17.5161363537539</v>
      </c>
      <c r="J482">
        <f t="shared" si="66"/>
        <v>3.3097833599999991</v>
      </c>
      <c r="K482">
        <f t="shared" si="71"/>
        <v>0.22227546999999959</v>
      </c>
      <c r="L482">
        <f t="shared" si="67"/>
        <v>0.35742335375390155</v>
      </c>
      <c r="N482" s="51">
        <f t="shared" si="64"/>
        <v>-0.19289228510320089</v>
      </c>
      <c r="O482" s="51">
        <f t="shared" si="64"/>
        <v>1.2954087523930239E-2</v>
      </c>
      <c r="P482" s="51">
        <f t="shared" si="64"/>
        <v>2.0830429051054214E-2</v>
      </c>
      <c r="R482" s="57">
        <f t="shared" si="68"/>
        <v>0.19289228510320089</v>
      </c>
      <c r="S482" s="57">
        <f t="shared" si="69"/>
        <v>1.2954087523930239E-2</v>
      </c>
      <c r="T482" s="57">
        <f t="shared" si="70"/>
        <v>2.0830429051054214E-2</v>
      </c>
    </row>
    <row r="483" spans="1:20" ht="19" x14ac:dyDescent="0.25">
      <c r="A483">
        <v>0.5</v>
      </c>
      <c r="C483">
        <v>100</v>
      </c>
      <c r="D483">
        <f t="shared" si="65"/>
        <v>0.83101267500000009</v>
      </c>
      <c r="E483">
        <v>33.797465000000003</v>
      </c>
      <c r="F483" s="34">
        <v>35.161122059999997</v>
      </c>
      <c r="G483" s="34">
        <v>33.557456209999998</v>
      </c>
      <c r="H483" s="34">
        <v>33.639672391685203</v>
      </c>
      <c r="J483">
        <f t="shared" si="66"/>
        <v>1.3636570599999942</v>
      </c>
      <c r="K483">
        <f t="shared" si="71"/>
        <v>0.24000879000000452</v>
      </c>
      <c r="L483">
        <f t="shared" si="67"/>
        <v>0.15779260831480002</v>
      </c>
      <c r="N483" s="51">
        <f t="shared" si="64"/>
        <v>4.0347909525166877E-2</v>
      </c>
      <c r="O483" s="51">
        <f t="shared" si="64"/>
        <v>-7.1013843789764853E-3</v>
      </c>
      <c r="P483" s="51">
        <f t="shared" si="64"/>
        <v>-4.6687705221323556E-3</v>
      </c>
      <c r="R483" s="57">
        <f t="shared" si="68"/>
        <v>4.0347909525166877E-2</v>
      </c>
      <c r="S483" s="57">
        <f t="shared" si="69"/>
        <v>7.1013843789764853E-3</v>
      </c>
      <c r="T483" s="57">
        <f t="shared" si="70"/>
        <v>4.6687705221323556E-3</v>
      </c>
    </row>
    <row r="484" spans="1:20" ht="19" x14ac:dyDescent="0.25">
      <c r="A484">
        <v>2.5</v>
      </c>
      <c r="C484">
        <v>100</v>
      </c>
      <c r="D484">
        <f t="shared" si="65"/>
        <v>0.83101267500000009</v>
      </c>
      <c r="E484">
        <v>6.759493</v>
      </c>
      <c r="F484" s="34">
        <v>6.0111897499999998</v>
      </c>
      <c r="G484" s="34">
        <v>5.6867949199999996</v>
      </c>
      <c r="H484" s="34">
        <v>5.7020844547736997</v>
      </c>
      <c r="J484">
        <f t="shared" ref="J484:J520" si="72">ABS(F484-$E484)</f>
        <v>0.7483032500000002</v>
      </c>
      <c r="K484">
        <f t="shared" si="71"/>
        <v>1.0726980800000003</v>
      </c>
      <c r="L484">
        <f t="shared" si="67"/>
        <v>1.0574085452263002</v>
      </c>
      <c r="N484" s="51">
        <f t="shared" si="64"/>
        <v>-0.11070404984515854</v>
      </c>
      <c r="O484" s="51">
        <f t="shared" si="64"/>
        <v>-0.15869505005774848</v>
      </c>
      <c r="P484" s="51">
        <f t="shared" si="64"/>
        <v>-0.15643311491354459</v>
      </c>
      <c r="R484" s="57">
        <f t="shared" si="68"/>
        <v>0.11070404984515854</v>
      </c>
      <c r="S484" s="57">
        <f t="shared" si="69"/>
        <v>0.15869505005774848</v>
      </c>
      <c r="T484" s="57">
        <f t="shared" si="70"/>
        <v>0.15643311491354459</v>
      </c>
    </row>
    <row r="485" spans="1:20" ht="16" customHeight="1" x14ac:dyDescent="0.25">
      <c r="A485">
        <v>1.25</v>
      </c>
      <c r="C485">
        <v>11</v>
      </c>
      <c r="D485">
        <f t="shared" si="65"/>
        <v>0.83164983164983175</v>
      </c>
      <c r="E485">
        <v>1.4814814814814816</v>
      </c>
      <c r="F485" s="34">
        <v>1.6222479700000001</v>
      </c>
      <c r="G485" s="34">
        <v>1.62804152</v>
      </c>
      <c r="H485" s="34">
        <v>1.65934962289607</v>
      </c>
      <c r="J485">
        <f t="shared" si="72"/>
        <v>0.14076648851851847</v>
      </c>
      <c r="K485">
        <f t="shared" si="71"/>
        <v>0.1465600385185184</v>
      </c>
      <c r="L485">
        <f t="shared" si="67"/>
        <v>0.1778681414145884</v>
      </c>
      <c r="R485" s="57">
        <f t="shared" si="68"/>
        <v>0</v>
      </c>
      <c r="S485" s="57">
        <f t="shared" si="69"/>
        <v>0</v>
      </c>
      <c r="T485" s="57">
        <f t="shared" si="70"/>
        <v>0</v>
      </c>
    </row>
    <row r="486" spans="1:20" ht="19" x14ac:dyDescent="0.25">
      <c r="A486">
        <v>2</v>
      </c>
      <c r="C486">
        <v>100</v>
      </c>
      <c r="D486">
        <f t="shared" si="65"/>
        <v>0.83361247999999999</v>
      </c>
      <c r="E486">
        <v>8.3193760000000001</v>
      </c>
      <c r="F486" s="34">
        <v>9.2998379199999999</v>
      </c>
      <c r="G486" s="34">
        <v>8.9048966800000002</v>
      </c>
      <c r="H486" s="34">
        <v>8.9254059541362807</v>
      </c>
      <c r="J486">
        <f t="shared" si="72"/>
        <v>0.98046191999999976</v>
      </c>
      <c r="K486">
        <f t="shared" si="71"/>
        <v>0.58552068000000013</v>
      </c>
      <c r="L486">
        <f t="shared" si="67"/>
        <v>0.60602995413628058</v>
      </c>
      <c r="N486" s="51">
        <f t="shared" si="64"/>
        <v>0.11785281973071055</v>
      </c>
      <c r="O486" s="51">
        <f t="shared" si="64"/>
        <v>7.0380360257788585E-2</v>
      </c>
      <c r="P486" s="51">
        <f t="shared" si="64"/>
        <v>7.2845602138463333E-2</v>
      </c>
      <c r="R486" s="57">
        <f t="shared" si="68"/>
        <v>0.11785281973071055</v>
      </c>
      <c r="S486" s="57">
        <f t="shared" si="69"/>
        <v>7.0380360257788585E-2</v>
      </c>
      <c r="T486" s="57">
        <f t="shared" si="70"/>
        <v>7.2845602138463333E-2</v>
      </c>
    </row>
    <row r="487" spans="1:20" ht="19" x14ac:dyDescent="0.25">
      <c r="A487">
        <v>0.5</v>
      </c>
      <c r="C487">
        <v>100</v>
      </c>
      <c r="D487">
        <f t="shared" si="65"/>
        <v>0.836212285</v>
      </c>
      <c r="E487">
        <v>32.757542999999998</v>
      </c>
      <c r="F487" s="34">
        <v>34.27727436</v>
      </c>
      <c r="G487" s="34">
        <v>33.123879879999997</v>
      </c>
      <c r="H487" s="34">
        <v>33.165948128589001</v>
      </c>
      <c r="J487">
        <f t="shared" si="72"/>
        <v>1.5197313600000015</v>
      </c>
      <c r="K487">
        <f t="shared" si="71"/>
        <v>0.36633687999999864</v>
      </c>
      <c r="L487">
        <f t="shared" si="67"/>
        <v>0.40840512858900269</v>
      </c>
      <c r="N487" s="51">
        <f t="shared" si="64"/>
        <v>4.6393325653270201E-2</v>
      </c>
      <c r="O487" s="51">
        <f t="shared" si="64"/>
        <v>1.1183283190683705E-2</v>
      </c>
      <c r="P487" s="51">
        <f t="shared" si="64"/>
        <v>1.2467514080314348E-2</v>
      </c>
      <c r="R487" s="57">
        <f t="shared" si="68"/>
        <v>4.6393325653270201E-2</v>
      </c>
      <c r="S487" s="57">
        <f t="shared" si="69"/>
        <v>1.1183283190683705E-2</v>
      </c>
      <c r="T487" s="57">
        <f t="shared" si="70"/>
        <v>1.2467514080314348E-2</v>
      </c>
    </row>
    <row r="488" spans="1:20" ht="19" x14ac:dyDescent="0.25">
      <c r="A488">
        <v>0.8</v>
      </c>
      <c r="C488">
        <v>100</v>
      </c>
      <c r="D488">
        <f t="shared" si="65"/>
        <v>0.83777216799999987</v>
      </c>
      <c r="E488">
        <v>20.278479000000001</v>
      </c>
      <c r="F488" s="34">
        <v>21.62824603</v>
      </c>
      <c r="G488" s="34">
        <v>22.44493434</v>
      </c>
      <c r="H488" s="34">
        <v>22.375330324577099</v>
      </c>
      <c r="J488">
        <f t="shared" si="72"/>
        <v>1.3497670299999989</v>
      </c>
      <c r="K488">
        <f t="shared" si="71"/>
        <v>2.1664553399999988</v>
      </c>
      <c r="L488">
        <f t="shared" si="67"/>
        <v>2.0968513245770986</v>
      </c>
      <c r="N488" s="51">
        <f t="shared" si="64"/>
        <v>6.6561551781077796E-2</v>
      </c>
      <c r="O488" s="51">
        <f t="shared" si="64"/>
        <v>0.10683519903045977</v>
      </c>
      <c r="P488" s="51">
        <f t="shared" si="64"/>
        <v>0.10340279093797412</v>
      </c>
      <c r="R488" s="57">
        <f t="shared" si="68"/>
        <v>6.6561551781077796E-2</v>
      </c>
      <c r="S488" s="57">
        <f t="shared" si="69"/>
        <v>0.10683519903045977</v>
      </c>
      <c r="T488" s="57">
        <f t="shared" si="70"/>
        <v>0.10340279093797412</v>
      </c>
    </row>
    <row r="489" spans="1:20" ht="19" x14ac:dyDescent="0.25">
      <c r="A489">
        <v>10</v>
      </c>
      <c r="C489">
        <v>50</v>
      </c>
      <c r="D489">
        <f t="shared" si="65"/>
        <v>0.84</v>
      </c>
      <c r="E489">
        <v>0.8</v>
      </c>
      <c r="F489" s="34">
        <v>0.58264318000000004</v>
      </c>
      <c r="G489" s="34">
        <v>0.71883286000000002</v>
      </c>
      <c r="H489" s="34">
        <v>0.71971299963110102</v>
      </c>
      <c r="J489">
        <f t="shared" si="72"/>
        <v>0.21735682000000001</v>
      </c>
      <c r="K489">
        <f t="shared" si="71"/>
        <v>8.1167140000000026E-2</v>
      </c>
      <c r="L489">
        <f t="shared" si="67"/>
        <v>8.028700036889902E-2</v>
      </c>
      <c r="N489" s="51">
        <f t="shared" si="64"/>
        <v>-0.27169602500000001</v>
      </c>
      <c r="O489" s="51">
        <f t="shared" si="64"/>
        <v>-0.10145892500000003</v>
      </c>
      <c r="P489" s="51">
        <f t="shared" si="64"/>
        <v>-0.10035875046112377</v>
      </c>
      <c r="R489" s="57">
        <f t="shared" si="68"/>
        <v>0.27169602500000001</v>
      </c>
      <c r="S489" s="57">
        <f t="shared" si="69"/>
        <v>0.10145892500000003</v>
      </c>
      <c r="T489" s="57">
        <f t="shared" si="70"/>
        <v>0.10035875046112377</v>
      </c>
    </row>
    <row r="490" spans="1:20" ht="19" x14ac:dyDescent="0.25">
      <c r="A490">
        <v>10</v>
      </c>
      <c r="C490">
        <v>50</v>
      </c>
      <c r="D490">
        <f t="shared" si="65"/>
        <v>0.84</v>
      </c>
      <c r="E490">
        <v>0.8</v>
      </c>
      <c r="F490" s="34">
        <v>0.82611628999999998</v>
      </c>
      <c r="G490" s="34">
        <v>0.87653391999999997</v>
      </c>
      <c r="H490" s="34">
        <v>0.91709118183032001</v>
      </c>
      <c r="J490">
        <f t="shared" si="72"/>
        <v>2.6116289999999931E-2</v>
      </c>
      <c r="K490">
        <f t="shared" si="71"/>
        <v>7.6533919999999922E-2</v>
      </c>
      <c r="L490">
        <f t="shared" si="67"/>
        <v>0.11709118183031997</v>
      </c>
      <c r="N490" s="51">
        <f t="shared" si="64"/>
        <v>3.2645362499999914E-2</v>
      </c>
      <c r="O490" s="51">
        <f t="shared" si="64"/>
        <v>9.5667399999999903E-2</v>
      </c>
      <c r="P490" s="51">
        <f t="shared" si="64"/>
        <v>0.14636397728789996</v>
      </c>
      <c r="R490" s="57">
        <f t="shared" si="68"/>
        <v>3.2645362499999914E-2</v>
      </c>
      <c r="S490" s="57">
        <f t="shared" si="69"/>
        <v>9.5667399999999903E-2</v>
      </c>
      <c r="T490" s="57">
        <f t="shared" si="70"/>
        <v>0.14636397728789996</v>
      </c>
    </row>
    <row r="491" spans="1:20" ht="19" x14ac:dyDescent="0.25">
      <c r="A491">
        <v>2</v>
      </c>
      <c r="C491">
        <v>4.3</v>
      </c>
      <c r="D491">
        <f t="shared" si="65"/>
        <v>0.84186046511627899</v>
      </c>
      <c r="E491">
        <v>0.34</v>
      </c>
      <c r="F491" s="34">
        <v>0.29138140000000001</v>
      </c>
      <c r="G491" s="34">
        <v>0.27758000999999999</v>
      </c>
      <c r="H491">
        <v>0.28433793454008499</v>
      </c>
      <c r="J491">
        <f t="shared" si="72"/>
        <v>4.8618600000000012E-2</v>
      </c>
      <c r="K491">
        <f t="shared" si="71"/>
        <v>6.2419990000000036E-2</v>
      </c>
      <c r="L491">
        <f t="shared" si="67"/>
        <v>5.5662065459915033E-2</v>
      </c>
      <c r="N491" s="51">
        <f t="shared" si="64"/>
        <v>-0.14299588235294119</v>
      </c>
      <c r="O491" s="51">
        <f t="shared" si="64"/>
        <v>-0.18358820588235303</v>
      </c>
      <c r="P491" s="51">
        <f t="shared" si="64"/>
        <v>-0.1637119572350442</v>
      </c>
      <c r="R491" s="57">
        <f t="shared" si="68"/>
        <v>0.14299588235294119</v>
      </c>
      <c r="S491" s="57">
        <f t="shared" si="69"/>
        <v>0.18358820588235303</v>
      </c>
      <c r="T491" s="57">
        <f t="shared" si="70"/>
        <v>0.1637119572350442</v>
      </c>
    </row>
    <row r="492" spans="1:20" ht="19" x14ac:dyDescent="0.25">
      <c r="A492">
        <v>2</v>
      </c>
      <c r="C492">
        <v>100</v>
      </c>
      <c r="D492">
        <f t="shared" si="65"/>
        <v>0.842200158617884</v>
      </c>
      <c r="E492">
        <v>7.8899920691057996</v>
      </c>
      <c r="F492" s="34">
        <v>7.5290118499999998</v>
      </c>
      <c r="G492" s="34">
        <v>7.8213464799999999</v>
      </c>
      <c r="H492" s="34">
        <v>7.9104189848744202</v>
      </c>
      <c r="J492">
        <f t="shared" si="72"/>
        <v>0.3609802191057998</v>
      </c>
      <c r="K492">
        <f t="shared" si="71"/>
        <v>6.8645589105799765E-2</v>
      </c>
      <c r="L492">
        <f t="shared" si="67"/>
        <v>2.0426915768620546E-2</v>
      </c>
      <c r="N492" s="51">
        <f t="shared" si="64"/>
        <v>-4.5751658042757826E-2</v>
      </c>
      <c r="O492" s="51">
        <f t="shared" si="64"/>
        <v>-8.7003368957225841E-3</v>
      </c>
      <c r="P492" s="51">
        <f t="shared" si="64"/>
        <v>2.5889653107009523E-3</v>
      </c>
      <c r="R492" s="57">
        <f t="shared" si="68"/>
        <v>4.5751658042757826E-2</v>
      </c>
      <c r="S492" s="57">
        <f t="shared" si="69"/>
        <v>8.7003368957225841E-3</v>
      </c>
      <c r="T492" s="57">
        <f t="shared" si="70"/>
        <v>2.5889653107009523E-3</v>
      </c>
    </row>
    <row r="493" spans="1:20" ht="16" customHeight="1" x14ac:dyDescent="0.25">
      <c r="A493">
        <v>2</v>
      </c>
      <c r="C493">
        <v>75</v>
      </c>
      <c r="D493">
        <f t="shared" si="65"/>
        <v>0.84323801332414361</v>
      </c>
      <c r="E493">
        <v>5.8785745003446159</v>
      </c>
      <c r="F493" s="34">
        <v>6.1045211699999999</v>
      </c>
      <c r="G493" s="34">
        <v>6.11664941</v>
      </c>
      <c r="H493" s="34">
        <v>6.1849861486614301</v>
      </c>
      <c r="J493">
        <f t="shared" si="72"/>
        <v>0.22594666965538401</v>
      </c>
      <c r="K493">
        <f t="shared" si="71"/>
        <v>0.23807490965538403</v>
      </c>
      <c r="L493">
        <f t="shared" si="67"/>
        <v>0.30641164831681422</v>
      </c>
      <c r="R493" s="57">
        <f t="shared" si="68"/>
        <v>0</v>
      </c>
      <c r="S493" s="57">
        <f t="shared" si="69"/>
        <v>0</v>
      </c>
      <c r="T493" s="57">
        <f t="shared" si="70"/>
        <v>0</v>
      </c>
    </row>
    <row r="494" spans="1:20" ht="19" x14ac:dyDescent="0.25">
      <c r="A494">
        <v>0.5</v>
      </c>
      <c r="C494">
        <v>100</v>
      </c>
      <c r="D494">
        <f t="shared" si="65"/>
        <v>0.84401170000000003</v>
      </c>
      <c r="E494">
        <v>31.197659999999999</v>
      </c>
      <c r="F494" s="34">
        <v>32.63650209</v>
      </c>
      <c r="G494" s="34">
        <v>32.289492469999999</v>
      </c>
      <c r="H494" s="34">
        <v>32.268424019932901</v>
      </c>
      <c r="J494">
        <f t="shared" si="72"/>
        <v>1.4388420900000014</v>
      </c>
      <c r="K494">
        <f t="shared" si="71"/>
        <v>1.0918324699999999</v>
      </c>
      <c r="L494">
        <f t="shared" si="67"/>
        <v>1.070764019932902</v>
      </c>
      <c r="N494" s="51">
        <f t="shared" si="64"/>
        <v>4.6120192668296325E-2</v>
      </c>
      <c r="O494" s="51">
        <f t="shared" si="64"/>
        <v>3.499725524286116E-2</v>
      </c>
      <c r="P494" s="51">
        <f t="shared" si="64"/>
        <v>3.4321933758265914E-2</v>
      </c>
      <c r="R494" s="57">
        <f t="shared" si="68"/>
        <v>4.6120192668296325E-2</v>
      </c>
      <c r="S494" s="57">
        <f t="shared" si="69"/>
        <v>3.499725524286116E-2</v>
      </c>
      <c r="T494" s="57">
        <f t="shared" si="70"/>
        <v>3.4321933758265914E-2</v>
      </c>
    </row>
    <row r="495" spans="1:20" ht="19" x14ac:dyDescent="0.25">
      <c r="A495">
        <v>1.5</v>
      </c>
      <c r="C495">
        <v>100</v>
      </c>
      <c r="D495">
        <f t="shared" si="65"/>
        <v>0.84401170000000003</v>
      </c>
      <c r="E495">
        <v>10.39922</v>
      </c>
      <c r="F495" s="34">
        <v>9.1045003300000005</v>
      </c>
      <c r="G495" s="34">
        <v>8.6675486300000006</v>
      </c>
      <c r="H495" s="34">
        <v>8.6817591260937093</v>
      </c>
      <c r="J495">
        <f t="shared" si="72"/>
        <v>1.2947196699999992</v>
      </c>
      <c r="K495">
        <f t="shared" si="71"/>
        <v>1.731671369999999</v>
      </c>
      <c r="L495">
        <f t="shared" si="67"/>
        <v>1.7174608739062904</v>
      </c>
      <c r="N495" s="51">
        <f t="shared" si="64"/>
        <v>-0.12450161358255708</v>
      </c>
      <c r="O495" s="51">
        <f t="shared" si="64"/>
        <v>-0.16651935145135877</v>
      </c>
      <c r="P495" s="51">
        <f t="shared" si="64"/>
        <v>-0.16515285510896879</v>
      </c>
      <c r="R495" s="57">
        <f t="shared" si="68"/>
        <v>0.12450161358255708</v>
      </c>
      <c r="S495" s="57">
        <f t="shared" si="69"/>
        <v>0.16651935145135877</v>
      </c>
      <c r="T495" s="57">
        <f t="shared" si="70"/>
        <v>0.16515285510896879</v>
      </c>
    </row>
    <row r="496" spans="1:20" ht="19" x14ac:dyDescent="0.25">
      <c r="A496">
        <v>0.8</v>
      </c>
      <c r="C496">
        <v>100</v>
      </c>
      <c r="D496">
        <f t="shared" si="65"/>
        <v>0.84609154399999997</v>
      </c>
      <c r="E496">
        <v>19.238557</v>
      </c>
      <c r="F496" s="34">
        <v>17.72092537</v>
      </c>
      <c r="G496" s="34">
        <v>19.629022519999999</v>
      </c>
      <c r="H496" s="34">
        <v>19.553771767552099</v>
      </c>
      <c r="J496">
        <f t="shared" si="72"/>
        <v>1.5176316300000003</v>
      </c>
      <c r="K496">
        <f t="shared" si="71"/>
        <v>0.39046551999999934</v>
      </c>
      <c r="L496">
        <f t="shared" si="67"/>
        <v>0.31521476755209932</v>
      </c>
      <c r="N496" s="51">
        <f t="shared" si="64"/>
        <v>-7.8884899215674043E-2</v>
      </c>
      <c r="O496" s="51">
        <f t="shared" si="64"/>
        <v>2.0295987895557831E-2</v>
      </c>
      <c r="P496" s="51">
        <f t="shared" si="64"/>
        <v>1.6384532766781798E-2</v>
      </c>
      <c r="R496" s="57">
        <f t="shared" si="68"/>
        <v>7.8884899215674043E-2</v>
      </c>
      <c r="S496" s="57">
        <f t="shared" si="69"/>
        <v>2.0295987895557831E-2</v>
      </c>
      <c r="T496" s="57">
        <f t="shared" si="70"/>
        <v>1.6384532766781798E-2</v>
      </c>
    </row>
    <row r="497" spans="1:20" ht="19" x14ac:dyDescent="0.25">
      <c r="A497">
        <v>2</v>
      </c>
      <c r="C497">
        <v>3.6</v>
      </c>
      <c r="D497">
        <f t="shared" si="65"/>
        <v>0.8472222222222221</v>
      </c>
      <c r="E497">
        <v>0.27500000000000002</v>
      </c>
      <c r="F497" s="34">
        <v>0.26844435999999999</v>
      </c>
      <c r="G497" s="34">
        <v>0.26450224</v>
      </c>
      <c r="H497" s="34">
        <v>0.26966089208865301</v>
      </c>
      <c r="J497">
        <f t="shared" si="72"/>
        <v>6.5556400000000292E-3</v>
      </c>
      <c r="K497">
        <f t="shared" si="71"/>
        <v>1.0497760000000023E-2</v>
      </c>
      <c r="L497">
        <f t="shared" si="67"/>
        <v>5.3391079113470075E-3</v>
      </c>
      <c r="N497" s="51">
        <f t="shared" si="64"/>
        <v>-2.3838690909091013E-2</v>
      </c>
      <c r="O497" s="51">
        <f t="shared" si="64"/>
        <v>-3.8173672727272803E-2</v>
      </c>
      <c r="P497" s="51">
        <f t="shared" si="64"/>
        <v>-1.9414937859443662E-2</v>
      </c>
      <c r="R497" s="57">
        <f t="shared" si="68"/>
        <v>2.3838690909091013E-2</v>
      </c>
      <c r="S497" s="57">
        <f t="shared" si="69"/>
        <v>3.8173672727272803E-2</v>
      </c>
      <c r="T497" s="57">
        <f t="shared" si="70"/>
        <v>1.9414937859443662E-2</v>
      </c>
    </row>
    <row r="498" spans="1:20" ht="19" x14ac:dyDescent="0.25">
      <c r="A498">
        <v>10</v>
      </c>
      <c r="C498">
        <v>100</v>
      </c>
      <c r="D498">
        <f t="shared" si="65"/>
        <v>0.85</v>
      </c>
      <c r="E498">
        <v>1.5</v>
      </c>
      <c r="F498" s="34">
        <v>1.65358077</v>
      </c>
      <c r="G498" s="34">
        <v>1.6603851000000001</v>
      </c>
      <c r="H498" s="34">
        <v>1.6563004285284</v>
      </c>
      <c r="J498">
        <f t="shared" si="72"/>
        <v>0.15358077000000003</v>
      </c>
      <c r="K498">
        <f t="shared" si="71"/>
        <v>0.16038510000000006</v>
      </c>
      <c r="L498">
        <f t="shared" si="67"/>
        <v>0.15630042852839998</v>
      </c>
      <c r="N498" s="51">
        <f t="shared" si="64"/>
        <v>0.10238718000000002</v>
      </c>
      <c r="O498" s="51">
        <f t="shared" si="64"/>
        <v>0.10692340000000004</v>
      </c>
      <c r="P498" s="51">
        <f t="shared" si="64"/>
        <v>0.10420028568559998</v>
      </c>
      <c r="R498" s="57">
        <f t="shared" si="68"/>
        <v>0.10238718000000002</v>
      </c>
      <c r="S498" s="57">
        <f t="shared" si="69"/>
        <v>0.10692340000000004</v>
      </c>
      <c r="T498" s="57">
        <f t="shared" si="70"/>
        <v>0.10420028568559998</v>
      </c>
    </row>
    <row r="499" spans="1:20" ht="19" x14ac:dyDescent="0.25">
      <c r="A499">
        <v>0.5</v>
      </c>
      <c r="C499">
        <v>10</v>
      </c>
      <c r="D499">
        <f t="shared" si="65"/>
        <v>0.85</v>
      </c>
      <c r="E499" s="55">
        <v>3</v>
      </c>
      <c r="F499" s="34">
        <v>3.7395547100000002</v>
      </c>
      <c r="G499" s="34">
        <v>3.6227544900000002</v>
      </c>
      <c r="H499" s="34">
        <v>3.6677701829758602</v>
      </c>
      <c r="J499">
        <f t="shared" si="72"/>
        <v>0.73955471000000017</v>
      </c>
      <c r="K499">
        <f t="shared" ref="K499:K535" si="73">ABS(G499-$E499)</f>
        <v>0.62275449000000016</v>
      </c>
      <c r="L499">
        <f t="shared" si="67"/>
        <v>0.66777018297586022</v>
      </c>
      <c r="N499" s="51">
        <f t="shared" si="64"/>
        <v>0.24651823666666672</v>
      </c>
      <c r="O499" s="51">
        <f t="shared" si="64"/>
        <v>0.20758483000000005</v>
      </c>
      <c r="P499" s="51">
        <f t="shared" si="64"/>
        <v>0.22259006099195341</v>
      </c>
      <c r="R499" s="57">
        <f t="shared" si="68"/>
        <v>0.24651823666666672</v>
      </c>
      <c r="S499" s="57">
        <f t="shared" si="69"/>
        <v>0.20758483000000005</v>
      </c>
      <c r="T499" s="57">
        <f t="shared" si="70"/>
        <v>0.22259006099195341</v>
      </c>
    </row>
    <row r="500" spans="1:20" ht="19" x14ac:dyDescent="0.25">
      <c r="A500">
        <v>2</v>
      </c>
      <c r="C500">
        <v>100</v>
      </c>
      <c r="D500">
        <f t="shared" si="65"/>
        <v>0.85441091999999996</v>
      </c>
      <c r="E500">
        <v>7.2794540000000003</v>
      </c>
      <c r="F500" s="34">
        <v>6.8007981800000001</v>
      </c>
      <c r="G500" s="34">
        <v>7.3899656399999998</v>
      </c>
      <c r="H500" s="34">
        <v>7.3403591279534801</v>
      </c>
      <c r="J500">
        <f t="shared" si="72"/>
        <v>0.47865582000000018</v>
      </c>
      <c r="K500">
        <f t="shared" si="73"/>
        <v>0.11051163999999947</v>
      </c>
      <c r="L500">
        <f t="shared" si="67"/>
        <v>6.0905127953479798E-2</v>
      </c>
      <c r="N500" s="51">
        <f t="shared" si="64"/>
        <v>-6.5754357400980915E-2</v>
      </c>
      <c r="O500" s="51">
        <f t="shared" si="64"/>
        <v>1.5181308927839844E-2</v>
      </c>
      <c r="P500" s="51">
        <f t="shared" si="64"/>
        <v>8.366716508336999E-3</v>
      </c>
      <c r="R500" s="57">
        <f t="shared" si="68"/>
        <v>6.5754357400980915E-2</v>
      </c>
      <c r="S500" s="57">
        <f t="shared" si="69"/>
        <v>1.5181308927839844E-2</v>
      </c>
      <c r="T500" s="57">
        <f t="shared" si="70"/>
        <v>8.366716508336999E-3</v>
      </c>
    </row>
    <row r="501" spans="1:20" ht="16" customHeight="1" x14ac:dyDescent="0.25">
      <c r="A501">
        <v>2</v>
      </c>
      <c r="C501">
        <v>100</v>
      </c>
      <c r="D501">
        <f t="shared" si="65"/>
        <v>0.85441091999999996</v>
      </c>
      <c r="E501">
        <v>7.2794540000000003</v>
      </c>
      <c r="F501" s="34">
        <v>8.2850252999999991</v>
      </c>
      <c r="G501" s="34">
        <v>7.3899656399999998</v>
      </c>
      <c r="H501" s="34">
        <v>8.3132719910964497</v>
      </c>
      <c r="J501">
        <f t="shared" si="72"/>
        <v>1.0055712999999988</v>
      </c>
      <c r="K501">
        <f t="shared" si="73"/>
        <v>0.11051163999999947</v>
      </c>
      <c r="L501">
        <f t="shared" si="67"/>
        <v>1.0338179910964493</v>
      </c>
      <c r="R501" s="57">
        <f t="shared" si="68"/>
        <v>0</v>
      </c>
      <c r="S501" s="57">
        <f t="shared" si="69"/>
        <v>0</v>
      </c>
      <c r="T501" s="57">
        <f t="shared" si="70"/>
        <v>0</v>
      </c>
    </row>
    <row r="502" spans="1:20" ht="19" x14ac:dyDescent="0.25">
      <c r="A502">
        <v>2</v>
      </c>
      <c r="C502">
        <v>100</v>
      </c>
      <c r="D502">
        <f t="shared" si="65"/>
        <v>0.85441091999999996</v>
      </c>
      <c r="E502">
        <v>7.2794540000000003</v>
      </c>
      <c r="F502" s="34">
        <v>8.9350279599999993</v>
      </c>
      <c r="G502" s="34">
        <v>8.7065816599999994</v>
      </c>
      <c r="H502" s="34">
        <v>8.7092583146920894</v>
      </c>
      <c r="J502">
        <f t="shared" si="72"/>
        <v>1.655573959999999</v>
      </c>
      <c r="K502">
        <f t="shared" si="73"/>
        <v>1.4271276599999991</v>
      </c>
      <c r="L502">
        <f t="shared" si="67"/>
        <v>1.4298043146920891</v>
      </c>
      <c r="N502" s="51">
        <f t="shared" ref="N502:O508" si="74">(F502-$E502)/$E502</f>
        <v>0.22743106282421716</v>
      </c>
      <c r="O502" s="51">
        <f t="shared" si="74"/>
        <v>0.19604872288498548</v>
      </c>
      <c r="P502" s="51">
        <f t="shared" ref="P502:P508" si="75">(H502-$E502)/$E502</f>
        <v>0.19641642281029442</v>
      </c>
      <c r="R502" s="57">
        <f t="shared" si="68"/>
        <v>0.22743106282421716</v>
      </c>
      <c r="S502" s="57">
        <f t="shared" si="69"/>
        <v>0.19604872288498548</v>
      </c>
      <c r="T502" s="57">
        <f t="shared" si="70"/>
        <v>0.19641642281029442</v>
      </c>
    </row>
    <row r="503" spans="1:20" ht="19" x14ac:dyDescent="0.25">
      <c r="A503">
        <v>2.5</v>
      </c>
      <c r="C503">
        <v>100</v>
      </c>
      <c r="D503">
        <f t="shared" si="65"/>
        <v>0.85701072499999997</v>
      </c>
      <c r="E503">
        <v>5.7195710000000002</v>
      </c>
      <c r="F503" s="34">
        <v>5.9437582300000003</v>
      </c>
      <c r="G503" s="34">
        <v>5.6556360899999998</v>
      </c>
      <c r="H503" s="34">
        <v>5.6682337485652701</v>
      </c>
      <c r="J503">
        <f t="shared" si="72"/>
        <v>0.22418723000000007</v>
      </c>
      <c r="K503">
        <f t="shared" si="73"/>
        <v>6.39349100000004E-2</v>
      </c>
      <c r="L503">
        <f t="shared" si="67"/>
        <v>5.1337251434730113E-2</v>
      </c>
      <c r="N503" s="51">
        <f t="shared" si="74"/>
        <v>3.9196511416677939E-2</v>
      </c>
      <c r="O503" s="51">
        <f t="shared" si="74"/>
        <v>-1.1178270188446022E-2</v>
      </c>
      <c r="P503" s="51">
        <f t="shared" si="75"/>
        <v>-8.9757171359058415E-3</v>
      </c>
      <c r="R503" s="57">
        <f t="shared" si="68"/>
        <v>3.9196511416677939E-2</v>
      </c>
      <c r="S503" s="57">
        <f t="shared" si="69"/>
        <v>1.1178270188446022E-2</v>
      </c>
      <c r="T503" s="57">
        <f t="shared" si="70"/>
        <v>8.9757171359058415E-3</v>
      </c>
    </row>
    <row r="504" spans="1:20" ht="19" x14ac:dyDescent="0.25">
      <c r="A504">
        <v>10</v>
      </c>
      <c r="C504">
        <v>100</v>
      </c>
      <c r="D504">
        <f t="shared" si="65"/>
        <v>0.86</v>
      </c>
      <c r="E504">
        <v>1.4</v>
      </c>
      <c r="F504" s="34">
        <v>1.47969368</v>
      </c>
      <c r="G504" s="34">
        <v>1.5118385599999999</v>
      </c>
      <c r="H504" s="34">
        <v>1.5052208921436101</v>
      </c>
      <c r="J504">
        <f t="shared" si="72"/>
        <v>7.96936800000001E-2</v>
      </c>
      <c r="K504">
        <f t="shared" si="73"/>
        <v>0.11183856000000003</v>
      </c>
      <c r="L504">
        <f t="shared" si="67"/>
        <v>0.10522089214361019</v>
      </c>
      <c r="N504" s="51">
        <f t="shared" si="74"/>
        <v>5.6924057142857219E-2</v>
      </c>
      <c r="O504" s="51">
        <f t="shared" si="74"/>
        <v>7.9884685714285739E-2</v>
      </c>
      <c r="P504" s="51">
        <f t="shared" si="75"/>
        <v>7.5157780102578717E-2</v>
      </c>
      <c r="R504" s="57">
        <f t="shared" si="68"/>
        <v>5.6924057142857219E-2</v>
      </c>
      <c r="S504" s="57">
        <f t="shared" si="69"/>
        <v>7.9884685714285739E-2</v>
      </c>
      <c r="T504" s="57">
        <f t="shared" si="70"/>
        <v>7.5157780102578717E-2</v>
      </c>
    </row>
    <row r="505" spans="1:20" ht="19" x14ac:dyDescent="0.25">
      <c r="A505">
        <v>2</v>
      </c>
      <c r="C505">
        <v>5.8</v>
      </c>
      <c r="D505">
        <f t="shared" si="65"/>
        <v>0.86206896551724144</v>
      </c>
      <c r="E505">
        <v>0.4</v>
      </c>
      <c r="F505" s="34">
        <v>0.37272279000000003</v>
      </c>
      <c r="G505" s="34">
        <v>0.36513867</v>
      </c>
      <c r="H505" s="34">
        <v>0.369716820943017</v>
      </c>
      <c r="J505">
        <f t="shared" si="72"/>
        <v>2.7277209999999996E-2</v>
      </c>
      <c r="K505">
        <f t="shared" si="73"/>
        <v>3.4861330000000024E-2</v>
      </c>
      <c r="L505">
        <f t="shared" si="67"/>
        <v>3.0283179056983023E-2</v>
      </c>
      <c r="N505" s="51">
        <f t="shared" si="74"/>
        <v>-6.819302499999999E-2</v>
      </c>
      <c r="O505" s="51">
        <f t="shared" si="74"/>
        <v>-8.7153325000000059E-2</v>
      </c>
      <c r="P505" s="51">
        <f t="shared" si="75"/>
        <v>-7.5707947642457557E-2</v>
      </c>
      <c r="R505" s="57">
        <f t="shared" si="68"/>
        <v>6.819302499999999E-2</v>
      </c>
      <c r="S505" s="57">
        <f t="shared" si="69"/>
        <v>8.7153325000000059E-2</v>
      </c>
      <c r="T505" s="57">
        <f t="shared" si="70"/>
        <v>7.5707947642457557E-2</v>
      </c>
    </row>
    <row r="506" spans="1:20" ht="19" x14ac:dyDescent="0.25">
      <c r="A506">
        <v>1</v>
      </c>
      <c r="C506">
        <v>11</v>
      </c>
      <c r="D506">
        <f t="shared" si="65"/>
        <v>0.86531990909090906</v>
      </c>
      <c r="E506" s="55">
        <v>1.481481</v>
      </c>
      <c r="F506" s="34">
        <v>1.67464115</v>
      </c>
      <c r="G506" s="34">
        <v>1.7100865599999999</v>
      </c>
      <c r="H506" s="34">
        <v>1.7386463593333601</v>
      </c>
      <c r="J506">
        <f t="shared" si="72"/>
        <v>0.19316014999999997</v>
      </c>
      <c r="K506">
        <f t="shared" si="73"/>
        <v>0.22860555999999987</v>
      </c>
      <c r="L506">
        <f t="shared" si="67"/>
        <v>0.25716535933336004</v>
      </c>
      <c r="N506" s="51">
        <f t="shared" si="74"/>
        <v>0.13038314362452166</v>
      </c>
      <c r="O506" s="51">
        <f t="shared" si="74"/>
        <v>0.15430880315036094</v>
      </c>
      <c r="P506" s="51">
        <f t="shared" si="75"/>
        <v>0.17358667396568705</v>
      </c>
      <c r="R506" s="57">
        <f t="shared" si="68"/>
        <v>0.13038314362452166</v>
      </c>
      <c r="S506" s="57">
        <f t="shared" si="69"/>
        <v>0.15430880315036094</v>
      </c>
      <c r="T506" s="57">
        <f t="shared" si="70"/>
        <v>0.17358667396568705</v>
      </c>
    </row>
    <row r="507" spans="1:20" ht="19" x14ac:dyDescent="0.25">
      <c r="A507">
        <v>7.5</v>
      </c>
      <c r="C507">
        <v>14</v>
      </c>
      <c r="D507">
        <f t="shared" si="65"/>
        <v>0.8660714285714286</v>
      </c>
      <c r="E507">
        <v>0.25</v>
      </c>
      <c r="F507" s="34">
        <v>0.25709282</v>
      </c>
      <c r="G507" s="34">
        <v>0.26322234999999999</v>
      </c>
      <c r="H507" s="34">
        <v>0.27134858679038498</v>
      </c>
      <c r="J507">
        <f t="shared" si="72"/>
        <v>7.0928199999999997E-3</v>
      </c>
      <c r="K507">
        <f t="shared" si="73"/>
        <v>1.3222349999999994E-2</v>
      </c>
      <c r="L507">
        <f t="shared" si="67"/>
        <v>2.1348586790384982E-2</v>
      </c>
      <c r="N507" s="51">
        <f t="shared" si="74"/>
        <v>2.8371279999999999E-2</v>
      </c>
      <c r="O507" s="51">
        <f t="shared" si="74"/>
        <v>5.2889399999999975E-2</v>
      </c>
      <c r="P507" s="51">
        <f t="shared" si="75"/>
        <v>8.539434716153993E-2</v>
      </c>
      <c r="R507" s="57">
        <f t="shared" si="68"/>
        <v>2.8371279999999999E-2</v>
      </c>
      <c r="S507" s="57">
        <f t="shared" si="69"/>
        <v>5.2889399999999975E-2</v>
      </c>
      <c r="T507" s="57">
        <f t="shared" si="70"/>
        <v>8.539434716153993E-2</v>
      </c>
    </row>
    <row r="508" spans="1:20" ht="19" x14ac:dyDescent="0.25">
      <c r="A508">
        <v>0.8</v>
      </c>
      <c r="C508">
        <v>100</v>
      </c>
      <c r="D508">
        <f t="shared" si="65"/>
        <v>0.86688998400000006</v>
      </c>
      <c r="E508">
        <v>16.638752</v>
      </c>
      <c r="F508" s="34">
        <v>13.01749143</v>
      </c>
      <c r="G508" s="34">
        <v>15.69170207</v>
      </c>
      <c r="H508" s="34">
        <v>15.682750256343001</v>
      </c>
      <c r="J508">
        <f t="shared" si="72"/>
        <v>3.6212605700000005</v>
      </c>
      <c r="K508">
        <f t="shared" si="73"/>
        <v>0.94704993000000037</v>
      </c>
      <c r="L508">
        <f t="shared" si="67"/>
        <v>0.95600174365699964</v>
      </c>
      <c r="N508" s="51">
        <f t="shared" si="74"/>
        <v>-0.21764015534338155</v>
      </c>
      <c r="O508" s="51">
        <f t="shared" si="74"/>
        <v>-5.6918327167806836E-2</v>
      </c>
      <c r="P508" s="51">
        <f t="shared" si="75"/>
        <v>-5.7456337089284076E-2</v>
      </c>
      <c r="R508" s="57">
        <f t="shared" si="68"/>
        <v>0.21764015534338155</v>
      </c>
      <c r="S508" s="57">
        <f t="shared" si="69"/>
        <v>5.6918327167806836E-2</v>
      </c>
      <c r="T508" s="57">
        <f t="shared" si="70"/>
        <v>5.7456337089284076E-2</v>
      </c>
    </row>
    <row r="509" spans="1:20" ht="16" customHeight="1" x14ac:dyDescent="0.25">
      <c r="A509">
        <v>0.05</v>
      </c>
      <c r="C509">
        <v>0.1</v>
      </c>
      <c r="D509">
        <f t="shared" si="65"/>
        <v>0.86792000000000002</v>
      </c>
      <c r="E509">
        <v>0.26416000000000006</v>
      </c>
      <c r="F509" s="34">
        <v>0.26923932</v>
      </c>
      <c r="G509" s="34">
        <v>0.29748995</v>
      </c>
      <c r="H509" s="34">
        <v>0.296397861470579</v>
      </c>
      <c r="J509">
        <f t="shared" si="72"/>
        <v>5.0793199999999428E-3</v>
      </c>
      <c r="K509">
        <f t="shared" si="73"/>
        <v>3.3329949999999942E-2</v>
      </c>
      <c r="L509">
        <f t="shared" si="67"/>
        <v>3.2237861470578943E-2</v>
      </c>
      <c r="R509" s="57">
        <f t="shared" si="68"/>
        <v>0</v>
      </c>
      <c r="S509" s="57">
        <f t="shared" si="69"/>
        <v>0</v>
      </c>
      <c r="T509" s="57">
        <f t="shared" si="70"/>
        <v>0</v>
      </c>
    </row>
    <row r="510" spans="1:20" ht="19" x14ac:dyDescent="0.25">
      <c r="A510">
        <v>2</v>
      </c>
      <c r="C510">
        <v>2</v>
      </c>
      <c r="D510">
        <f t="shared" si="65"/>
        <v>0.87</v>
      </c>
      <c r="E510">
        <v>0.13</v>
      </c>
      <c r="F510" s="34">
        <v>0.1318896</v>
      </c>
      <c r="G510" s="34">
        <v>0.12879065000000001</v>
      </c>
      <c r="H510" s="34">
        <v>0.13561547209292299</v>
      </c>
      <c r="J510">
        <f t="shared" si="72"/>
        <v>1.8895999999999913E-3</v>
      </c>
      <c r="K510">
        <f t="shared" si="73"/>
        <v>1.2093499999999979E-3</v>
      </c>
      <c r="L510">
        <f t="shared" si="67"/>
        <v>5.6154720929229851E-3</v>
      </c>
      <c r="N510" s="51">
        <f t="shared" ref="N510:N525" si="76">(F510-$E510)/$E510</f>
        <v>1.4535384615384547E-2</v>
      </c>
      <c r="O510" s="51">
        <f t="shared" ref="O510:O525" si="77">(G510-$E510)/$E510</f>
        <v>-9.3026923076922913E-3</v>
      </c>
      <c r="P510" s="51">
        <f t="shared" ref="P510:P568" si="78">(H510-$E510)/$E510</f>
        <v>4.3195939176330654E-2</v>
      </c>
      <c r="R510" s="57">
        <f t="shared" si="68"/>
        <v>1.4535384615384547E-2</v>
      </c>
      <c r="S510" s="57">
        <f t="shared" si="69"/>
        <v>9.3026923076922913E-3</v>
      </c>
      <c r="T510" s="57">
        <f t="shared" si="70"/>
        <v>4.3195939176330654E-2</v>
      </c>
    </row>
    <row r="511" spans="1:20" ht="19" x14ac:dyDescent="0.25">
      <c r="A511">
        <v>2.5</v>
      </c>
      <c r="C511">
        <v>100</v>
      </c>
      <c r="D511">
        <f t="shared" si="65"/>
        <v>0.87000974999999992</v>
      </c>
      <c r="E511">
        <v>5.1996099999999998</v>
      </c>
      <c r="F511" s="34">
        <v>5.3987098900000001</v>
      </c>
      <c r="G511" s="34">
        <v>5.3898496400000004</v>
      </c>
      <c r="H511" s="34">
        <v>5.3850723396554301</v>
      </c>
      <c r="J511">
        <f t="shared" si="72"/>
        <v>0.19909989000000028</v>
      </c>
      <c r="K511">
        <f t="shared" si="73"/>
        <v>0.1902396400000006</v>
      </c>
      <c r="L511">
        <f t="shared" si="67"/>
        <v>0.18546233965543024</v>
      </c>
      <c r="N511" s="51">
        <f t="shared" si="76"/>
        <v>3.829131223303292E-2</v>
      </c>
      <c r="O511" s="51">
        <f t="shared" si="77"/>
        <v>3.6587290200611314E-2</v>
      </c>
      <c r="P511" s="51">
        <f t="shared" si="78"/>
        <v>3.5668509687347749E-2</v>
      </c>
      <c r="R511" s="57">
        <f t="shared" si="68"/>
        <v>3.829131223303292E-2</v>
      </c>
      <c r="S511" s="57">
        <f t="shared" si="69"/>
        <v>3.6587290200611314E-2</v>
      </c>
      <c r="T511" s="57">
        <f t="shared" si="70"/>
        <v>3.5668509687347749E-2</v>
      </c>
    </row>
    <row r="512" spans="1:20" ht="19" x14ac:dyDescent="0.25">
      <c r="A512">
        <v>2.5</v>
      </c>
      <c r="C512">
        <v>100</v>
      </c>
      <c r="D512">
        <f t="shared" si="65"/>
        <v>0.87000974999999992</v>
      </c>
      <c r="E512">
        <v>5.1996099999999998</v>
      </c>
      <c r="F512" s="34">
        <v>5.6885109500000004</v>
      </c>
      <c r="G512" s="34">
        <v>5.5343419899999997</v>
      </c>
      <c r="H512" s="34">
        <v>5.53788869265831</v>
      </c>
      <c r="J512">
        <f t="shared" si="72"/>
        <v>0.48890095000000056</v>
      </c>
      <c r="K512">
        <f t="shared" si="73"/>
        <v>0.33473198999999987</v>
      </c>
      <c r="L512">
        <f t="shared" si="67"/>
        <v>0.33827869265831012</v>
      </c>
      <c r="N512" s="51">
        <f t="shared" si="76"/>
        <v>9.402646544644705E-2</v>
      </c>
      <c r="O512" s="51">
        <f t="shared" si="77"/>
        <v>6.4376364765818955E-2</v>
      </c>
      <c r="P512" s="51">
        <f t="shared" si="78"/>
        <v>6.5058474127542287E-2</v>
      </c>
      <c r="R512" s="57">
        <f t="shared" si="68"/>
        <v>9.402646544644705E-2</v>
      </c>
      <c r="S512" s="57">
        <f t="shared" si="69"/>
        <v>6.4376364765818955E-2</v>
      </c>
      <c r="T512" s="57">
        <f t="shared" si="70"/>
        <v>6.5058474127542287E-2</v>
      </c>
    </row>
    <row r="513" spans="1:20" ht="19" x14ac:dyDescent="0.25">
      <c r="A513">
        <v>2.5</v>
      </c>
      <c r="C513">
        <v>100</v>
      </c>
      <c r="D513">
        <f t="shared" si="65"/>
        <v>0.87000974999999992</v>
      </c>
      <c r="E513">
        <v>5.1996099999999998</v>
      </c>
      <c r="F513" s="34">
        <v>5.8454005999999996</v>
      </c>
      <c r="G513" s="34">
        <v>5.60953283</v>
      </c>
      <c r="H513" s="34">
        <v>5.6184373003547003</v>
      </c>
      <c r="J513">
        <f t="shared" si="72"/>
        <v>0.64579059999999977</v>
      </c>
      <c r="K513">
        <f t="shared" si="73"/>
        <v>0.40992283000000018</v>
      </c>
      <c r="L513">
        <f t="shared" si="67"/>
        <v>0.4188273003547005</v>
      </c>
      <c r="N513" s="51">
        <f t="shared" si="76"/>
        <v>0.12419981498612392</v>
      </c>
      <c r="O513" s="51">
        <f t="shared" si="77"/>
        <v>7.8837226253507517E-2</v>
      </c>
      <c r="P513" s="51">
        <f t="shared" si="78"/>
        <v>8.0549752838136035E-2</v>
      </c>
      <c r="R513" s="57">
        <f t="shared" si="68"/>
        <v>0.12419981498612392</v>
      </c>
      <c r="S513" s="57">
        <f t="shared" si="69"/>
        <v>7.8837226253507517E-2</v>
      </c>
      <c r="T513" s="57">
        <f t="shared" si="70"/>
        <v>8.0549752838136035E-2</v>
      </c>
    </row>
    <row r="514" spans="1:20" ht="19" x14ac:dyDescent="0.25">
      <c r="A514">
        <v>7.5</v>
      </c>
      <c r="C514">
        <v>53</v>
      </c>
      <c r="D514">
        <f t="shared" si="65"/>
        <v>0.87264150943396224</v>
      </c>
      <c r="E514">
        <v>0.9</v>
      </c>
      <c r="F514" s="34">
        <v>0.79356788</v>
      </c>
      <c r="G514" s="34">
        <v>0.81920512000000001</v>
      </c>
      <c r="H514" s="34">
        <v>0.871010205612198</v>
      </c>
      <c r="J514">
        <f t="shared" si="72"/>
        <v>0.10643212000000002</v>
      </c>
      <c r="K514">
        <f t="shared" si="73"/>
        <v>8.0794880000000013E-2</v>
      </c>
      <c r="L514">
        <f t="shared" si="67"/>
        <v>2.8989794387802026E-2</v>
      </c>
      <c r="N514" s="51">
        <f t="shared" si="76"/>
        <v>-0.11825791111111113</v>
      </c>
      <c r="O514" s="51">
        <f t="shared" si="77"/>
        <v>-8.9772088888888907E-2</v>
      </c>
      <c r="P514" s="51">
        <f t="shared" si="78"/>
        <v>-3.2210882653113358E-2</v>
      </c>
      <c r="R514" s="57">
        <f t="shared" si="68"/>
        <v>0.11825791111111113</v>
      </c>
      <c r="S514" s="57">
        <f t="shared" si="69"/>
        <v>8.9772088888888907E-2</v>
      </c>
      <c r="T514" s="57">
        <f t="shared" si="70"/>
        <v>3.2210882653113358E-2</v>
      </c>
    </row>
    <row r="515" spans="1:20" ht="19" x14ac:dyDescent="0.25">
      <c r="A515">
        <v>0.5</v>
      </c>
      <c r="C515">
        <v>100</v>
      </c>
      <c r="D515">
        <f t="shared" ref="D515:D578" si="79">(C515-A515*E515)/C515</f>
        <v>0.87520936000000005</v>
      </c>
      <c r="E515">
        <v>24.958127999999999</v>
      </c>
      <c r="F515" s="34">
        <v>28.538316399999999</v>
      </c>
      <c r="G515" s="34">
        <v>30.020827059999998</v>
      </c>
      <c r="H515" s="34">
        <v>29.897848597822101</v>
      </c>
      <c r="J515">
        <f t="shared" si="72"/>
        <v>3.5801884000000008</v>
      </c>
      <c r="K515">
        <f t="shared" si="73"/>
        <v>5.0626990599999999</v>
      </c>
      <c r="L515">
        <f t="shared" si="67"/>
        <v>4.9397205978221024</v>
      </c>
      <c r="N515" s="51">
        <f t="shared" si="76"/>
        <v>0.14344779384094836</v>
      </c>
      <c r="O515" s="51">
        <f t="shared" si="77"/>
        <v>0.20284770796912333</v>
      </c>
      <c r="P515" s="51">
        <f t="shared" si="78"/>
        <v>0.19792031669290672</v>
      </c>
      <c r="R515" s="57">
        <f t="shared" si="68"/>
        <v>0.14344779384094836</v>
      </c>
      <c r="S515" s="57">
        <f t="shared" si="69"/>
        <v>0.20284770796912333</v>
      </c>
      <c r="T515" s="57">
        <f t="shared" si="70"/>
        <v>0.19792031669290672</v>
      </c>
    </row>
    <row r="516" spans="1:20" ht="19" x14ac:dyDescent="0.25">
      <c r="A516">
        <v>1.5</v>
      </c>
      <c r="C516">
        <v>100</v>
      </c>
      <c r="D516">
        <f t="shared" si="79"/>
        <v>0.87520936000000005</v>
      </c>
      <c r="E516">
        <v>8.3193760000000001</v>
      </c>
      <c r="F516" s="34">
        <v>8.9003723899999994</v>
      </c>
      <c r="G516" s="34">
        <v>8.5869249399999994</v>
      </c>
      <c r="H516" s="34">
        <v>8.5956000697881496</v>
      </c>
      <c r="J516">
        <f t="shared" si="72"/>
        <v>0.58099638999999925</v>
      </c>
      <c r="K516">
        <f t="shared" si="73"/>
        <v>0.26754893999999929</v>
      </c>
      <c r="L516">
        <f t="shared" ref="L516:L579" si="80">ABS(H516-$E516)</f>
        <v>0.27622406978814951</v>
      </c>
      <c r="N516" s="51">
        <f t="shared" si="76"/>
        <v>6.9836534615096035E-2</v>
      </c>
      <c r="O516" s="51">
        <f t="shared" si="77"/>
        <v>3.2159736499468142E-2</v>
      </c>
      <c r="P516" s="51">
        <f t="shared" si="78"/>
        <v>3.3202498575391891E-2</v>
      </c>
      <c r="R516" s="57">
        <f t="shared" si="68"/>
        <v>6.9836534615096035E-2</v>
      </c>
      <c r="S516" s="57">
        <f t="shared" si="69"/>
        <v>3.2159736499468142E-2</v>
      </c>
      <c r="T516" s="57">
        <f t="shared" si="70"/>
        <v>3.3202498575391891E-2</v>
      </c>
    </row>
    <row r="517" spans="1:20" ht="19" x14ac:dyDescent="0.25">
      <c r="A517">
        <v>1.5</v>
      </c>
      <c r="C517">
        <v>100</v>
      </c>
      <c r="D517">
        <f t="shared" si="79"/>
        <v>0.87520936000000005</v>
      </c>
      <c r="E517">
        <v>8.3193760000000001</v>
      </c>
      <c r="F517" s="34">
        <v>9.0217357800000002</v>
      </c>
      <c r="G517" s="34">
        <v>8.6351181599999993</v>
      </c>
      <c r="H517" s="34">
        <v>8.6470190860638194</v>
      </c>
      <c r="J517">
        <f t="shared" si="72"/>
        <v>0.7023597800000001</v>
      </c>
      <c r="K517">
        <f t="shared" si="73"/>
        <v>0.31574215999999922</v>
      </c>
      <c r="L517">
        <f t="shared" si="80"/>
        <v>0.32764308606381931</v>
      </c>
      <c r="N517" s="51">
        <f t="shared" si="76"/>
        <v>8.4424574631558919E-2</v>
      </c>
      <c r="O517" s="51">
        <f t="shared" si="77"/>
        <v>3.7952625293050733E-2</v>
      </c>
      <c r="P517" s="51">
        <f t="shared" si="78"/>
        <v>3.9383132348365948E-2</v>
      </c>
      <c r="R517" s="57">
        <f t="shared" ref="R517:R580" si="81">ABS(N517)</f>
        <v>8.4424574631558919E-2</v>
      </c>
      <c r="S517" s="57">
        <f t="shared" si="69"/>
        <v>3.7952625293050733E-2</v>
      </c>
      <c r="T517" s="57">
        <f t="shared" si="70"/>
        <v>3.9383132348365948E-2</v>
      </c>
    </row>
    <row r="518" spans="1:20" ht="19" x14ac:dyDescent="0.25">
      <c r="A518">
        <v>2</v>
      </c>
      <c r="C518">
        <v>100</v>
      </c>
      <c r="D518">
        <f t="shared" si="79"/>
        <v>0.87520936000000005</v>
      </c>
      <c r="E518">
        <v>6.2395319999999996</v>
      </c>
      <c r="F518" s="34">
        <v>5.00687675</v>
      </c>
      <c r="G518" s="34">
        <v>6.0236207500000001</v>
      </c>
      <c r="H518" s="34">
        <v>5.9847108832478204</v>
      </c>
      <c r="J518">
        <f t="shared" si="72"/>
        <v>1.2326552499999996</v>
      </c>
      <c r="K518">
        <f t="shared" si="73"/>
        <v>0.21591124999999955</v>
      </c>
      <c r="L518">
        <f t="shared" si="80"/>
        <v>0.25482111675217922</v>
      </c>
      <c r="N518" s="51">
        <f t="shared" si="76"/>
        <v>-0.1975557221278775</v>
      </c>
      <c r="O518" s="51">
        <f t="shared" si="77"/>
        <v>-3.4603757140759847E-2</v>
      </c>
      <c r="P518" s="51">
        <f t="shared" si="78"/>
        <v>-4.0839780411764733E-2</v>
      </c>
      <c r="R518" s="57">
        <f t="shared" si="81"/>
        <v>0.1975557221278775</v>
      </c>
      <c r="S518" s="57">
        <f t="shared" ref="S518:S581" si="82">ABS(O518)</f>
        <v>3.4603757140759847E-2</v>
      </c>
      <c r="T518" s="57">
        <f t="shared" ref="T518:T581" si="83">ABS(P518)</f>
        <v>4.0839780411764733E-2</v>
      </c>
    </row>
    <row r="519" spans="1:20" ht="19" x14ac:dyDescent="0.25">
      <c r="A519">
        <v>10</v>
      </c>
      <c r="C519">
        <v>100</v>
      </c>
      <c r="D519">
        <f t="shared" si="79"/>
        <v>0.88</v>
      </c>
      <c r="E519">
        <v>1.2</v>
      </c>
      <c r="F519" s="34">
        <v>1.0415745000000001</v>
      </c>
      <c r="G519" s="34">
        <v>1.1133975899999999</v>
      </c>
      <c r="H519" s="34">
        <v>1.1156349308992699</v>
      </c>
      <c r="J519">
        <f t="shared" si="72"/>
        <v>0.15842549999999989</v>
      </c>
      <c r="K519">
        <f t="shared" si="73"/>
        <v>8.6602410000000019E-2</v>
      </c>
      <c r="L519">
        <f t="shared" si="80"/>
        <v>8.436506910073005E-2</v>
      </c>
      <c r="N519" s="51">
        <f t="shared" si="76"/>
        <v>-0.13202124999999992</v>
      </c>
      <c r="O519" s="51">
        <f t="shared" si="77"/>
        <v>-7.2168675000000015E-2</v>
      </c>
      <c r="P519" s="51">
        <f t="shared" si="78"/>
        <v>-7.030422425060838E-2</v>
      </c>
      <c r="R519" s="57">
        <f t="shared" si="81"/>
        <v>0.13202124999999992</v>
      </c>
      <c r="S519" s="57">
        <f t="shared" si="82"/>
        <v>7.2168675000000015E-2</v>
      </c>
      <c r="T519" s="57">
        <f t="shared" si="83"/>
        <v>7.030422425060838E-2</v>
      </c>
    </row>
    <row r="520" spans="1:20" ht="19" x14ac:dyDescent="0.25">
      <c r="A520">
        <v>0.5</v>
      </c>
      <c r="C520">
        <v>100</v>
      </c>
      <c r="D520">
        <f t="shared" si="79"/>
        <v>0.88300877499999997</v>
      </c>
      <c r="E520">
        <v>23.398244999999999</v>
      </c>
      <c r="F520" s="34">
        <v>22.80982805</v>
      </c>
      <c r="G520" s="34">
        <v>26.322044160000001</v>
      </c>
      <c r="H520" s="34">
        <v>26.170484879519801</v>
      </c>
      <c r="J520">
        <f t="shared" si="72"/>
        <v>0.58841694999999916</v>
      </c>
      <c r="K520">
        <f t="shared" si="73"/>
        <v>2.9237991600000015</v>
      </c>
      <c r="L520">
        <f t="shared" si="80"/>
        <v>2.7722398795198018</v>
      </c>
      <c r="N520" s="51">
        <f t="shared" si="76"/>
        <v>-2.514790959749328E-2</v>
      </c>
      <c r="O520" s="51">
        <f t="shared" si="77"/>
        <v>0.12495805390532502</v>
      </c>
      <c r="P520" s="51">
        <f t="shared" si="78"/>
        <v>0.11848067577375149</v>
      </c>
      <c r="R520" s="57">
        <f t="shared" si="81"/>
        <v>2.514790959749328E-2</v>
      </c>
      <c r="S520" s="57">
        <f t="shared" si="82"/>
        <v>0.12495805390532502</v>
      </c>
      <c r="T520" s="57">
        <f t="shared" si="83"/>
        <v>0.11848067577375149</v>
      </c>
    </row>
    <row r="521" spans="1:20" ht="19" x14ac:dyDescent="0.25">
      <c r="A521">
        <v>1.5</v>
      </c>
      <c r="C521">
        <v>100</v>
      </c>
      <c r="D521">
        <f t="shared" si="79"/>
        <v>0.88300877499999997</v>
      </c>
      <c r="E521">
        <v>7.7994149999999998</v>
      </c>
      <c r="F521" s="34">
        <v>7.4059607099999996</v>
      </c>
      <c r="G521" s="34">
        <v>7.9235927500000001</v>
      </c>
      <c r="H521" s="34">
        <v>7.9057868925458603</v>
      </c>
      <c r="J521">
        <f t="shared" ref="J521:L584" si="84">ABS(F521-$E521)</f>
        <v>0.39345429000000021</v>
      </c>
      <c r="K521">
        <f t="shared" si="73"/>
        <v>0.12417775000000031</v>
      </c>
      <c r="L521">
        <f t="shared" si="80"/>
        <v>0.10637189254586055</v>
      </c>
      <c r="N521" s="51">
        <f t="shared" si="76"/>
        <v>-5.0446641190396997E-2</v>
      </c>
      <c r="O521" s="51">
        <f t="shared" si="77"/>
        <v>1.5921418465359299E-2</v>
      </c>
      <c r="P521" s="51">
        <f t="shared" si="78"/>
        <v>1.363844500463952E-2</v>
      </c>
      <c r="R521" s="57">
        <f t="shared" si="81"/>
        <v>5.0446641190396997E-2</v>
      </c>
      <c r="S521" s="57">
        <f t="shared" si="82"/>
        <v>1.5921418465359299E-2</v>
      </c>
      <c r="T521" s="57">
        <f t="shared" si="83"/>
        <v>1.363844500463952E-2</v>
      </c>
    </row>
    <row r="522" spans="1:20" ht="19" x14ac:dyDescent="0.25">
      <c r="A522">
        <v>1.5</v>
      </c>
      <c r="C522">
        <v>100</v>
      </c>
      <c r="D522">
        <f t="shared" si="79"/>
        <v>0.88300877499999997</v>
      </c>
      <c r="E522">
        <v>7.7994149999999998</v>
      </c>
      <c r="F522" s="34">
        <v>8.3394472999999998</v>
      </c>
      <c r="G522" s="34">
        <v>8.3538088699999999</v>
      </c>
      <c r="H522" s="34">
        <v>8.3498178360372304</v>
      </c>
      <c r="J522">
        <f t="shared" si="84"/>
        <v>0.54003230000000002</v>
      </c>
      <c r="K522">
        <f t="shared" si="73"/>
        <v>0.55439387000000018</v>
      </c>
      <c r="L522">
        <f t="shared" si="80"/>
        <v>0.55040283603723061</v>
      </c>
      <c r="N522" s="51">
        <f t="shared" si="76"/>
        <v>6.924010326415507E-2</v>
      </c>
      <c r="O522" s="51">
        <f t="shared" si="77"/>
        <v>7.1081468289608929E-2</v>
      </c>
      <c r="P522" s="51">
        <f t="shared" si="78"/>
        <v>7.05697588905361E-2</v>
      </c>
      <c r="R522" s="57">
        <f t="shared" si="81"/>
        <v>6.924010326415507E-2</v>
      </c>
      <c r="S522" s="57">
        <f t="shared" si="82"/>
        <v>7.1081468289608929E-2</v>
      </c>
      <c r="T522" s="57">
        <f t="shared" si="83"/>
        <v>7.05697588905361E-2</v>
      </c>
    </row>
    <row r="523" spans="1:20" ht="19" x14ac:dyDescent="0.25">
      <c r="A523">
        <v>1.5</v>
      </c>
      <c r="C523">
        <v>100</v>
      </c>
      <c r="D523">
        <f t="shared" si="79"/>
        <v>0.88300877499999997</v>
      </c>
      <c r="E523">
        <v>7.7994149999999998</v>
      </c>
      <c r="F523" s="34">
        <v>8.7051970500000007</v>
      </c>
      <c r="G523" s="34">
        <v>8.5077873099999994</v>
      </c>
      <c r="H523" s="34">
        <v>8.5116517879670504</v>
      </c>
      <c r="J523">
        <f t="shared" si="84"/>
        <v>0.90578205000000089</v>
      </c>
      <c r="K523">
        <f t="shared" si="73"/>
        <v>0.70837230999999967</v>
      </c>
      <c r="L523">
        <f t="shared" si="80"/>
        <v>0.71223678796705059</v>
      </c>
      <c r="N523" s="51">
        <f t="shared" si="76"/>
        <v>0.11613461394219964</v>
      </c>
      <c r="O523" s="51">
        <f t="shared" si="77"/>
        <v>9.0823774603608048E-2</v>
      </c>
      <c r="P523" s="51">
        <f t="shared" si="78"/>
        <v>9.1319257658048797E-2</v>
      </c>
      <c r="R523" s="57">
        <f t="shared" si="81"/>
        <v>0.11613461394219964</v>
      </c>
      <c r="S523" s="57">
        <f t="shared" si="82"/>
        <v>9.0823774603608048E-2</v>
      </c>
      <c r="T523" s="57">
        <f t="shared" si="83"/>
        <v>9.1319257658048797E-2</v>
      </c>
    </row>
    <row r="524" spans="1:20" ht="19" x14ac:dyDescent="0.25">
      <c r="A524">
        <v>2.5</v>
      </c>
      <c r="C524">
        <v>100</v>
      </c>
      <c r="D524">
        <f t="shared" si="79"/>
        <v>0.88300877499999997</v>
      </c>
      <c r="E524">
        <v>4.6796489999999995</v>
      </c>
      <c r="F524" s="34">
        <v>4.6829860200000004</v>
      </c>
      <c r="G524" s="34">
        <v>4.9983538200000002</v>
      </c>
      <c r="H524" s="34">
        <v>4.98073265013171</v>
      </c>
      <c r="J524">
        <f t="shared" si="84"/>
        <v>3.337020000000912E-3</v>
      </c>
      <c r="K524">
        <f t="shared" si="73"/>
        <v>0.31870482000000067</v>
      </c>
      <c r="L524">
        <f t="shared" si="80"/>
        <v>0.30108365013171046</v>
      </c>
      <c r="N524" s="51">
        <f t="shared" si="76"/>
        <v>7.1309194343441404E-4</v>
      </c>
      <c r="O524" s="51">
        <f t="shared" si="77"/>
        <v>6.8104428344946538E-2</v>
      </c>
      <c r="P524" s="51">
        <f t="shared" si="78"/>
        <v>6.4338938696408748E-2</v>
      </c>
      <c r="R524" s="57">
        <f t="shared" si="81"/>
        <v>7.1309194343441404E-4</v>
      </c>
      <c r="S524" s="57">
        <f t="shared" si="82"/>
        <v>6.8104428344946538E-2</v>
      </c>
      <c r="T524" s="57">
        <f t="shared" si="83"/>
        <v>6.4338938696408748E-2</v>
      </c>
    </row>
    <row r="525" spans="1:20" ht="19" x14ac:dyDescent="0.25">
      <c r="A525">
        <v>0.5</v>
      </c>
      <c r="C525">
        <v>100</v>
      </c>
      <c r="D525">
        <f t="shared" si="79"/>
        <v>0.8882083850000001</v>
      </c>
      <c r="E525">
        <v>22.358322999999999</v>
      </c>
      <c r="F525" s="34">
        <v>16.275767460000001</v>
      </c>
      <c r="G525" s="34">
        <v>21.118211540000001</v>
      </c>
      <c r="H525" s="34">
        <v>21.0680550615645</v>
      </c>
      <c r="J525">
        <f t="shared" si="84"/>
        <v>6.0825555399999978</v>
      </c>
      <c r="K525">
        <f t="shared" si="73"/>
        <v>1.2401114599999978</v>
      </c>
      <c r="L525">
        <f t="shared" si="80"/>
        <v>1.2902679384354983</v>
      </c>
      <c r="N525" s="51">
        <f t="shared" si="76"/>
        <v>-0.27204882673892844</v>
      </c>
      <c r="O525" s="51">
        <f t="shared" si="77"/>
        <v>-5.546531642824902E-2</v>
      </c>
      <c r="P525" s="51">
        <f t="shared" si="78"/>
        <v>-5.7708618774113707E-2</v>
      </c>
      <c r="R525" s="57">
        <f t="shared" si="81"/>
        <v>0.27204882673892844</v>
      </c>
      <c r="S525" s="57">
        <f t="shared" si="82"/>
        <v>5.546531642824902E-2</v>
      </c>
      <c r="T525" s="57">
        <f t="shared" si="83"/>
        <v>5.7708618774113707E-2</v>
      </c>
    </row>
    <row r="526" spans="1:20" ht="16" customHeight="1" x14ac:dyDescent="0.25">
      <c r="A526">
        <v>1.5</v>
      </c>
      <c r="C526">
        <v>100</v>
      </c>
      <c r="D526">
        <f t="shared" si="79"/>
        <v>0.89080819</v>
      </c>
      <c r="E526">
        <v>7.2794540000000003</v>
      </c>
      <c r="F526" s="34">
        <v>6.0512516700000001</v>
      </c>
      <c r="G526" s="34">
        <v>7.1836821500000001</v>
      </c>
      <c r="H526" s="34">
        <v>7.1608070629931504</v>
      </c>
      <c r="J526">
        <f t="shared" si="84"/>
        <v>1.2282023300000002</v>
      </c>
      <c r="K526">
        <f t="shared" si="73"/>
        <v>9.5771850000000214E-2</v>
      </c>
      <c r="L526">
        <f t="shared" si="80"/>
        <v>0.11864693700684992</v>
      </c>
      <c r="R526" s="57">
        <f t="shared" si="81"/>
        <v>0</v>
      </c>
      <c r="S526" s="57">
        <f t="shared" si="82"/>
        <v>0</v>
      </c>
      <c r="T526" s="57">
        <f t="shared" si="83"/>
        <v>0</v>
      </c>
    </row>
    <row r="527" spans="1:20" ht="19" x14ac:dyDescent="0.25">
      <c r="A527">
        <v>0.8</v>
      </c>
      <c r="C527">
        <v>100</v>
      </c>
      <c r="D527">
        <f t="shared" si="79"/>
        <v>0.89184811200000003</v>
      </c>
      <c r="E527">
        <v>13.518986</v>
      </c>
      <c r="F527" s="34">
        <v>10.28711639</v>
      </c>
      <c r="G527" s="34">
        <v>13.07002846</v>
      </c>
      <c r="H527" s="34">
        <v>13.1190942712135</v>
      </c>
      <c r="J527">
        <f t="shared" si="84"/>
        <v>3.2318696100000004</v>
      </c>
      <c r="K527">
        <f t="shared" si="73"/>
        <v>0.44895754000000032</v>
      </c>
      <c r="L527">
        <f t="shared" si="80"/>
        <v>0.39989172878649981</v>
      </c>
      <c r="N527" s="51">
        <f t="shared" ref="N527:N543" si="85">(F527-$E527)/$E527</f>
        <v>-0.23906153982258732</v>
      </c>
      <c r="O527" s="51">
        <f t="shared" ref="O527:O543" si="86">(G527-$E527)/$E527</f>
        <v>-3.3209409344754137E-2</v>
      </c>
      <c r="P527" s="51">
        <f t="shared" si="78"/>
        <v>-2.9580009091399295E-2</v>
      </c>
      <c r="R527" s="57">
        <f t="shared" si="81"/>
        <v>0.23906153982258732</v>
      </c>
      <c r="S527" s="57">
        <f t="shared" si="82"/>
        <v>3.3209409344754137E-2</v>
      </c>
      <c r="T527" s="57">
        <f t="shared" si="83"/>
        <v>2.9580009091399295E-2</v>
      </c>
    </row>
    <row r="528" spans="1:20" ht="19" x14ac:dyDescent="0.25">
      <c r="A528">
        <v>2</v>
      </c>
      <c r="C528">
        <v>100</v>
      </c>
      <c r="D528">
        <f t="shared" si="79"/>
        <v>0.89400000000000002</v>
      </c>
      <c r="E528">
        <v>5.3</v>
      </c>
      <c r="F528" s="34">
        <v>5.1914250500000003</v>
      </c>
      <c r="G528" s="34">
        <v>5.1896467900000003</v>
      </c>
      <c r="H528" s="34">
        <v>5.1912412601097504</v>
      </c>
      <c r="J528">
        <f t="shared" si="84"/>
        <v>0.1085749499999995</v>
      </c>
      <c r="K528">
        <f t="shared" si="73"/>
        <v>0.11035320999999954</v>
      </c>
      <c r="L528">
        <f t="shared" si="80"/>
        <v>0.10875873989024942</v>
      </c>
      <c r="N528" s="51">
        <f t="shared" si="85"/>
        <v>-2.0485839622641416E-2</v>
      </c>
      <c r="O528" s="51">
        <f t="shared" si="86"/>
        <v>-2.0821360377358402E-2</v>
      </c>
      <c r="P528" s="51">
        <f t="shared" si="78"/>
        <v>-2.052051696042442E-2</v>
      </c>
      <c r="R528" s="57">
        <f t="shared" si="81"/>
        <v>2.0485839622641416E-2</v>
      </c>
      <c r="S528" s="57">
        <f t="shared" si="82"/>
        <v>2.0821360377358402E-2</v>
      </c>
      <c r="T528" s="57">
        <f t="shared" si="83"/>
        <v>2.052051696042442E-2</v>
      </c>
    </row>
    <row r="529" spans="1:20" ht="19" x14ac:dyDescent="0.25">
      <c r="A529">
        <v>2</v>
      </c>
      <c r="C529">
        <v>100</v>
      </c>
      <c r="D529">
        <f t="shared" si="79"/>
        <v>0.89400000000000002</v>
      </c>
      <c r="E529">
        <v>5.3</v>
      </c>
      <c r="F529" s="34">
        <v>5.3617021300000003</v>
      </c>
      <c r="G529" s="34">
        <v>5.3595880200000003</v>
      </c>
      <c r="H529" s="34">
        <v>5.3659219461514498</v>
      </c>
      <c r="J529">
        <f t="shared" si="84"/>
        <v>6.1702130000000466E-2</v>
      </c>
      <c r="K529">
        <f t="shared" si="73"/>
        <v>5.9588020000000519E-2</v>
      </c>
      <c r="L529">
        <f t="shared" si="80"/>
        <v>6.5921946151449973E-2</v>
      </c>
      <c r="N529" s="51">
        <f t="shared" si="85"/>
        <v>1.1641911320754806E-2</v>
      </c>
      <c r="O529" s="51">
        <f t="shared" si="86"/>
        <v>1.1243022641509533E-2</v>
      </c>
      <c r="P529" s="51">
        <f t="shared" si="78"/>
        <v>1.2438103047443392E-2</v>
      </c>
      <c r="R529" s="57">
        <f t="shared" si="81"/>
        <v>1.1641911320754806E-2</v>
      </c>
      <c r="S529" s="57">
        <f t="shared" si="82"/>
        <v>1.1243022641509533E-2</v>
      </c>
      <c r="T529" s="57">
        <f t="shared" si="83"/>
        <v>1.2438103047443392E-2</v>
      </c>
    </row>
    <row r="530" spans="1:20" ht="19" x14ac:dyDescent="0.25">
      <c r="A530">
        <v>0.5</v>
      </c>
      <c r="C530">
        <v>100</v>
      </c>
      <c r="D530">
        <f t="shared" si="79"/>
        <v>0.89600780000000002</v>
      </c>
      <c r="E530">
        <v>20.798439999999999</v>
      </c>
      <c r="F530" s="34">
        <v>12.651610760000001</v>
      </c>
      <c r="G530" s="34">
        <v>17.632324730000001</v>
      </c>
      <c r="H530" s="34">
        <v>17.680837477836</v>
      </c>
      <c r="J530">
        <f t="shared" si="84"/>
        <v>8.1468292399999989</v>
      </c>
      <c r="K530">
        <f t="shared" si="73"/>
        <v>3.1661152699999988</v>
      </c>
      <c r="L530">
        <f t="shared" si="80"/>
        <v>3.1176025221639989</v>
      </c>
      <c r="N530" s="51">
        <f t="shared" si="85"/>
        <v>-0.3917038604818438</v>
      </c>
      <c r="O530" s="51">
        <f t="shared" si="86"/>
        <v>-0.15222849742576841</v>
      </c>
      <c r="P530" s="51">
        <f t="shared" si="78"/>
        <v>-0.14989597884091302</v>
      </c>
      <c r="R530" s="57">
        <f t="shared" si="81"/>
        <v>0.3917038604818438</v>
      </c>
      <c r="S530" s="57">
        <f t="shared" si="82"/>
        <v>0.15222849742576841</v>
      </c>
      <c r="T530" s="57">
        <f t="shared" si="83"/>
        <v>0.14989597884091302</v>
      </c>
    </row>
    <row r="531" spans="1:20" ht="19" x14ac:dyDescent="0.25">
      <c r="A531">
        <v>2.5</v>
      </c>
      <c r="C531">
        <v>100</v>
      </c>
      <c r="D531">
        <f t="shared" si="79"/>
        <v>0.89600780000000002</v>
      </c>
      <c r="E531">
        <v>4.1596880000000001</v>
      </c>
      <c r="F531" s="34">
        <v>3.7015372599999998</v>
      </c>
      <c r="G531" s="34">
        <v>4.3643395900000002</v>
      </c>
      <c r="H531" s="34">
        <v>4.3448511407189701</v>
      </c>
      <c r="J531">
        <f t="shared" si="84"/>
        <v>0.45815074000000022</v>
      </c>
      <c r="K531">
        <f t="shared" si="73"/>
        <v>0.20465159000000011</v>
      </c>
      <c r="L531">
        <f t="shared" si="80"/>
        <v>0.18516314071897</v>
      </c>
      <c r="N531" s="51">
        <f t="shared" si="85"/>
        <v>-0.11014064997182486</v>
      </c>
      <c r="O531" s="51">
        <f t="shared" si="86"/>
        <v>4.9198783658774434E-2</v>
      </c>
      <c r="P531" s="51">
        <f t="shared" si="78"/>
        <v>4.4513708893304013E-2</v>
      </c>
      <c r="R531" s="57">
        <f t="shared" si="81"/>
        <v>0.11014064997182486</v>
      </c>
      <c r="S531" s="57">
        <f t="shared" si="82"/>
        <v>4.9198783658774434E-2</v>
      </c>
      <c r="T531" s="57">
        <f t="shared" si="83"/>
        <v>4.4513708893304013E-2</v>
      </c>
    </row>
    <row r="532" spans="1:20" ht="19" x14ac:dyDescent="0.25">
      <c r="A532">
        <v>2</v>
      </c>
      <c r="C532">
        <v>100</v>
      </c>
      <c r="D532">
        <f t="shared" si="79"/>
        <v>0.9</v>
      </c>
      <c r="E532">
        <v>5</v>
      </c>
      <c r="F532" s="34">
        <v>4.9553660900000001</v>
      </c>
      <c r="G532" s="34">
        <v>4.9540243000000004</v>
      </c>
      <c r="H532" s="34">
        <v>4.9510998740491496</v>
      </c>
      <c r="J532">
        <f t="shared" si="84"/>
        <v>4.4633909999999943E-2</v>
      </c>
      <c r="K532">
        <f t="shared" si="73"/>
        <v>4.597569999999962E-2</v>
      </c>
      <c r="L532">
        <f t="shared" si="80"/>
        <v>4.8900125950850359E-2</v>
      </c>
      <c r="N532" s="51">
        <f t="shared" si="85"/>
        <v>-8.926781999999989E-3</v>
      </c>
      <c r="O532" s="51">
        <f t="shared" si="86"/>
        <v>-9.1951399999999246E-3</v>
      </c>
      <c r="P532" s="51">
        <f t="shared" si="78"/>
        <v>-9.7800251901700719E-3</v>
      </c>
      <c r="R532" s="57">
        <f t="shared" si="81"/>
        <v>8.926781999999989E-3</v>
      </c>
      <c r="S532" s="57">
        <f t="shared" si="82"/>
        <v>9.1951399999999246E-3</v>
      </c>
      <c r="T532" s="57">
        <f t="shared" si="83"/>
        <v>9.7800251901700719E-3</v>
      </c>
    </row>
    <row r="533" spans="1:20" ht="19" x14ac:dyDescent="0.25">
      <c r="A533">
        <v>2</v>
      </c>
      <c r="C533">
        <v>4.3</v>
      </c>
      <c r="D533">
        <f t="shared" si="79"/>
        <v>0.9023255813953488</v>
      </c>
      <c r="E533">
        <v>0.21</v>
      </c>
      <c r="F533" s="34">
        <v>0.16957511</v>
      </c>
      <c r="G533" s="34">
        <v>0.15950028999999999</v>
      </c>
      <c r="H533" s="34">
        <v>0.16659334984942301</v>
      </c>
      <c r="J533">
        <f t="shared" si="84"/>
        <v>4.0424889999999991E-2</v>
      </c>
      <c r="K533">
        <f t="shared" si="73"/>
        <v>5.0499710000000003E-2</v>
      </c>
      <c r="L533">
        <f t="shared" si="80"/>
        <v>4.3406650150576986E-2</v>
      </c>
      <c r="N533" s="51">
        <f t="shared" si="85"/>
        <v>-0.19249947619047617</v>
      </c>
      <c r="O533" s="51">
        <f t="shared" si="86"/>
        <v>-0.24047480952380954</v>
      </c>
      <c r="P533" s="51">
        <f t="shared" si="78"/>
        <v>-0.20669833405036661</v>
      </c>
      <c r="R533" s="57">
        <f t="shared" si="81"/>
        <v>0.19249947619047617</v>
      </c>
      <c r="S533" s="57">
        <f t="shared" si="82"/>
        <v>0.24047480952380954</v>
      </c>
      <c r="T533" s="57">
        <f t="shared" si="83"/>
        <v>0.20669833405036661</v>
      </c>
    </row>
    <row r="534" spans="1:20" ht="19" x14ac:dyDescent="0.25">
      <c r="A534">
        <v>2</v>
      </c>
      <c r="C534">
        <v>75</v>
      </c>
      <c r="D534">
        <f t="shared" si="79"/>
        <v>0.90477601763566839</v>
      </c>
      <c r="E534">
        <v>3.5708993386624375</v>
      </c>
      <c r="F534" s="34">
        <v>3.6381259899999998</v>
      </c>
      <c r="G534" s="34">
        <v>3.64463889</v>
      </c>
      <c r="H534" s="34">
        <v>3.7552094425012998</v>
      </c>
      <c r="J534">
        <f t="shared" si="84"/>
        <v>6.7226651337562338E-2</v>
      </c>
      <c r="K534">
        <f t="shared" si="73"/>
        <v>7.3739551337562492E-2</v>
      </c>
      <c r="L534">
        <f t="shared" si="80"/>
        <v>0.18431010383886237</v>
      </c>
      <c r="N534" s="51">
        <f t="shared" si="85"/>
        <v>1.8826252145977218E-2</v>
      </c>
      <c r="O534" s="51">
        <f t="shared" si="86"/>
        <v>2.0650134418290084E-2</v>
      </c>
      <c r="P534" s="51">
        <f t="shared" si="78"/>
        <v>5.1614477575248584E-2</v>
      </c>
      <c r="R534" s="57">
        <f t="shared" si="81"/>
        <v>1.8826252145977218E-2</v>
      </c>
      <c r="S534" s="57">
        <f t="shared" si="82"/>
        <v>2.0650134418290084E-2</v>
      </c>
      <c r="T534" s="57">
        <f t="shared" si="83"/>
        <v>5.1614477575248584E-2</v>
      </c>
    </row>
    <row r="535" spans="1:20" ht="19" x14ac:dyDescent="0.25">
      <c r="A535">
        <v>2</v>
      </c>
      <c r="C535">
        <v>200</v>
      </c>
      <c r="D535">
        <f t="shared" si="79"/>
        <v>0.90500000000000003</v>
      </c>
      <c r="E535">
        <v>9.5</v>
      </c>
      <c r="F535" s="34">
        <v>9.0357272900000005</v>
      </c>
      <c r="G535" s="34">
        <v>9.08828119</v>
      </c>
      <c r="H535" s="34">
        <v>9.0821175365590907</v>
      </c>
      <c r="J535">
        <f t="shared" si="84"/>
        <v>0.46427270999999948</v>
      </c>
      <c r="K535">
        <f t="shared" si="73"/>
        <v>0.41171880999999999</v>
      </c>
      <c r="L535">
        <f t="shared" si="80"/>
        <v>0.41788246344090929</v>
      </c>
      <c r="N535" s="51">
        <f t="shared" si="85"/>
        <v>-4.8870811578947314E-2</v>
      </c>
      <c r="O535" s="51">
        <f t="shared" si="86"/>
        <v>-4.3338822105263158E-2</v>
      </c>
      <c r="P535" s="51">
        <f t="shared" si="78"/>
        <v>-4.398762773062203E-2</v>
      </c>
      <c r="R535" s="57">
        <f t="shared" si="81"/>
        <v>4.8870811578947314E-2</v>
      </c>
      <c r="S535" s="57">
        <f t="shared" si="82"/>
        <v>4.3338822105263158E-2</v>
      </c>
      <c r="T535" s="57">
        <f t="shared" si="83"/>
        <v>4.398762773062203E-2</v>
      </c>
    </row>
    <row r="536" spans="1:20" ht="19" x14ac:dyDescent="0.25">
      <c r="A536">
        <v>2</v>
      </c>
      <c r="C536">
        <v>200</v>
      </c>
      <c r="D536">
        <f t="shared" si="79"/>
        <v>0.90500000000000003</v>
      </c>
      <c r="E536">
        <v>9.5</v>
      </c>
      <c r="F536" s="34">
        <v>9.4599695799999992</v>
      </c>
      <c r="G536" s="34">
        <v>9.5456999699999994</v>
      </c>
      <c r="H536" s="34">
        <v>9.5468718929937193</v>
      </c>
      <c r="J536">
        <f t="shared" si="84"/>
        <v>4.0030420000000788E-2</v>
      </c>
      <c r="K536">
        <f t="shared" si="84"/>
        <v>4.5699969999999368E-2</v>
      </c>
      <c r="L536">
        <f t="shared" si="80"/>
        <v>4.68718929937193E-2</v>
      </c>
      <c r="N536" s="51">
        <f t="shared" si="85"/>
        <v>-4.2137284210527143E-3</v>
      </c>
      <c r="O536" s="51">
        <f t="shared" si="86"/>
        <v>4.8105231578946701E-3</v>
      </c>
      <c r="P536" s="51">
        <f t="shared" si="78"/>
        <v>4.9338834730230843E-3</v>
      </c>
      <c r="R536" s="57">
        <f t="shared" si="81"/>
        <v>4.2137284210527143E-3</v>
      </c>
      <c r="S536" s="57">
        <f t="shared" si="82"/>
        <v>4.8105231578946701E-3</v>
      </c>
      <c r="T536" s="57">
        <f t="shared" si="83"/>
        <v>4.9338834730230843E-3</v>
      </c>
    </row>
    <row r="537" spans="1:20" ht="19" x14ac:dyDescent="0.25">
      <c r="A537">
        <v>2</v>
      </c>
      <c r="C537">
        <v>200</v>
      </c>
      <c r="D537">
        <f t="shared" si="79"/>
        <v>0.90500000000000003</v>
      </c>
      <c r="E537">
        <v>9.5</v>
      </c>
      <c r="F537" s="34">
        <v>9.7656449999999992</v>
      </c>
      <c r="G537" s="34">
        <v>9.8771141199999999</v>
      </c>
      <c r="H537" s="34">
        <v>9.8862468092915208</v>
      </c>
      <c r="J537">
        <f t="shared" si="84"/>
        <v>0.26564499999999924</v>
      </c>
      <c r="K537">
        <f t="shared" si="84"/>
        <v>0.37711411999999989</v>
      </c>
      <c r="L537">
        <f t="shared" si="80"/>
        <v>0.38624680929152078</v>
      </c>
      <c r="N537" s="51">
        <f t="shared" si="85"/>
        <v>2.7962631578947288E-2</v>
      </c>
      <c r="O537" s="51">
        <f t="shared" si="86"/>
        <v>3.9696223157894728E-2</v>
      </c>
      <c r="P537" s="51">
        <f t="shared" si="78"/>
        <v>4.0657558872791662E-2</v>
      </c>
      <c r="R537" s="57">
        <f t="shared" si="81"/>
        <v>2.7962631578947288E-2</v>
      </c>
      <c r="S537" s="57">
        <f t="shared" si="82"/>
        <v>3.9696223157894728E-2</v>
      </c>
      <c r="T537" s="57">
        <f t="shared" si="83"/>
        <v>4.0657558872791662E-2</v>
      </c>
    </row>
    <row r="538" spans="1:20" ht="19" x14ac:dyDescent="0.25">
      <c r="A538">
        <v>1.5</v>
      </c>
      <c r="C538">
        <v>100</v>
      </c>
      <c r="D538">
        <f t="shared" si="79"/>
        <v>0.90640702000000006</v>
      </c>
      <c r="E538">
        <v>6.2395319999999996</v>
      </c>
      <c r="F538" s="34">
        <v>4.4304156099999998</v>
      </c>
      <c r="G538" s="34">
        <v>6.0531815399999997</v>
      </c>
      <c r="H538" s="34">
        <v>6.0471559234861703</v>
      </c>
      <c r="J538">
        <f t="shared" si="84"/>
        <v>1.8091163899999998</v>
      </c>
      <c r="K538">
        <f t="shared" si="84"/>
        <v>0.18635045999999988</v>
      </c>
      <c r="L538">
        <f t="shared" si="80"/>
        <v>0.19237607651382937</v>
      </c>
      <c r="N538" s="51">
        <f t="shared" si="85"/>
        <v>-0.28994424421575204</v>
      </c>
      <c r="O538" s="51">
        <f t="shared" si="86"/>
        <v>-2.9866095726410233E-2</v>
      </c>
      <c r="P538" s="51">
        <f t="shared" si="78"/>
        <v>-3.0831811827205853E-2</v>
      </c>
      <c r="R538" s="57">
        <f t="shared" si="81"/>
        <v>0.28994424421575204</v>
      </c>
      <c r="S538" s="57">
        <f t="shared" si="82"/>
        <v>2.9866095726410233E-2</v>
      </c>
      <c r="T538" s="57">
        <f t="shared" si="83"/>
        <v>3.0831811827205853E-2</v>
      </c>
    </row>
    <row r="539" spans="1:20" ht="19" x14ac:dyDescent="0.25">
      <c r="A539">
        <v>2</v>
      </c>
      <c r="C539">
        <v>100</v>
      </c>
      <c r="D539">
        <f t="shared" si="79"/>
        <v>0.90640702000000006</v>
      </c>
      <c r="E539">
        <v>4.6796489999999995</v>
      </c>
      <c r="F539" s="34">
        <v>3.2776912899999999</v>
      </c>
      <c r="G539" s="34">
        <v>4.3974973400000001</v>
      </c>
      <c r="H539" s="34">
        <v>4.3999652419266004</v>
      </c>
      <c r="J539">
        <f t="shared" si="84"/>
        <v>1.4019577099999996</v>
      </c>
      <c r="K539">
        <f t="shared" si="84"/>
        <v>0.28215165999999936</v>
      </c>
      <c r="L539">
        <f t="shared" si="80"/>
        <v>0.27968375807339907</v>
      </c>
      <c r="N539" s="51">
        <f t="shared" si="85"/>
        <v>-0.29958608220402849</v>
      </c>
      <c r="O539" s="51">
        <f t="shared" si="86"/>
        <v>-6.0293338239684087E-2</v>
      </c>
      <c r="P539" s="51">
        <f t="shared" si="78"/>
        <v>-5.9765969215511486E-2</v>
      </c>
      <c r="R539" s="57">
        <f t="shared" si="81"/>
        <v>0.29958608220402849</v>
      </c>
      <c r="S539" s="57">
        <f t="shared" si="82"/>
        <v>6.0293338239684087E-2</v>
      </c>
      <c r="T539" s="57">
        <f t="shared" si="83"/>
        <v>5.9765969215511486E-2</v>
      </c>
    </row>
    <row r="540" spans="1:20" ht="19" x14ac:dyDescent="0.25">
      <c r="A540">
        <v>2</v>
      </c>
      <c r="C540">
        <v>400</v>
      </c>
      <c r="D540">
        <f t="shared" si="79"/>
        <v>0.90650000000000008</v>
      </c>
      <c r="E540">
        <v>18.7</v>
      </c>
      <c r="F540" s="34">
        <v>18.095046880000002</v>
      </c>
      <c r="G540" s="34">
        <v>18.169778430000001</v>
      </c>
      <c r="H540" s="34">
        <v>18.162408077029099</v>
      </c>
      <c r="J540">
        <f t="shared" si="84"/>
        <v>0.60495311999999757</v>
      </c>
      <c r="K540">
        <f t="shared" si="84"/>
        <v>0.53022156999999837</v>
      </c>
      <c r="L540">
        <f t="shared" si="80"/>
        <v>0.53759192297090053</v>
      </c>
      <c r="N540" s="51">
        <f t="shared" si="85"/>
        <v>-3.2350434224598802E-2</v>
      </c>
      <c r="O540" s="51">
        <f t="shared" si="86"/>
        <v>-2.835409465240633E-2</v>
      </c>
      <c r="P540" s="51">
        <f t="shared" si="78"/>
        <v>-2.8748231174914467E-2</v>
      </c>
      <c r="R540" s="57">
        <f t="shared" si="81"/>
        <v>3.2350434224598802E-2</v>
      </c>
      <c r="S540" s="57">
        <f t="shared" si="82"/>
        <v>2.835409465240633E-2</v>
      </c>
      <c r="T540" s="57">
        <f t="shared" si="83"/>
        <v>2.8748231174914467E-2</v>
      </c>
    </row>
    <row r="541" spans="1:20" ht="19" x14ac:dyDescent="0.25">
      <c r="A541">
        <v>2</v>
      </c>
      <c r="C541">
        <v>400</v>
      </c>
      <c r="D541">
        <f t="shared" si="79"/>
        <v>0.90650000000000008</v>
      </c>
      <c r="E541">
        <v>18.7</v>
      </c>
      <c r="F541" s="34">
        <v>18.647702509999998</v>
      </c>
      <c r="G541" s="34">
        <v>18.782264789999999</v>
      </c>
      <c r="H541" s="34">
        <v>18.786289777649099</v>
      </c>
      <c r="J541">
        <f t="shared" si="84"/>
        <v>5.2297490000000835E-2</v>
      </c>
      <c r="K541">
        <f t="shared" si="84"/>
        <v>8.2264789999999977E-2</v>
      </c>
      <c r="L541">
        <f t="shared" si="80"/>
        <v>8.6289777649099619E-2</v>
      </c>
      <c r="N541" s="51">
        <f t="shared" si="85"/>
        <v>-2.7966572192513815E-3</v>
      </c>
      <c r="O541" s="51">
        <f t="shared" si="86"/>
        <v>4.3991866310160417E-3</v>
      </c>
      <c r="P541" s="51">
        <f t="shared" si="78"/>
        <v>4.614426612251317E-3</v>
      </c>
      <c r="R541" s="57">
        <f t="shared" si="81"/>
        <v>2.7966572192513815E-3</v>
      </c>
      <c r="S541" s="57">
        <f t="shared" si="82"/>
        <v>4.3991866310160417E-3</v>
      </c>
      <c r="T541" s="57">
        <f t="shared" si="83"/>
        <v>4.614426612251317E-3</v>
      </c>
    </row>
    <row r="542" spans="1:20" ht="19" x14ac:dyDescent="0.25">
      <c r="A542">
        <v>2</v>
      </c>
      <c r="C542">
        <v>400</v>
      </c>
      <c r="D542">
        <f t="shared" si="79"/>
        <v>0.90650000000000008</v>
      </c>
      <c r="E542">
        <v>18.7</v>
      </c>
      <c r="F542" s="34">
        <v>19.035283969999998</v>
      </c>
      <c r="G542" s="34">
        <v>19.214056809999999</v>
      </c>
      <c r="H542" s="34">
        <v>19.229117483284998</v>
      </c>
      <c r="J542">
        <f t="shared" si="84"/>
        <v>0.33528396999999899</v>
      </c>
      <c r="K542">
        <f t="shared" si="84"/>
        <v>0.51405680999999959</v>
      </c>
      <c r="L542">
        <f t="shared" si="80"/>
        <v>0.52911748328499897</v>
      </c>
      <c r="N542" s="51">
        <f t="shared" si="85"/>
        <v>1.7929624064171069E-2</v>
      </c>
      <c r="O542" s="51">
        <f t="shared" si="86"/>
        <v>2.7489668983957199E-2</v>
      </c>
      <c r="P542" s="51">
        <f t="shared" si="78"/>
        <v>2.8295052582085506E-2</v>
      </c>
      <c r="R542" s="57">
        <f t="shared" si="81"/>
        <v>1.7929624064171069E-2</v>
      </c>
      <c r="S542" s="57">
        <f t="shared" si="82"/>
        <v>2.7489668983957199E-2</v>
      </c>
      <c r="T542" s="57">
        <f t="shared" si="83"/>
        <v>2.8295052582085506E-2</v>
      </c>
    </row>
    <row r="543" spans="1:20" ht="19" x14ac:dyDescent="0.25">
      <c r="A543">
        <v>2</v>
      </c>
      <c r="C543">
        <v>300</v>
      </c>
      <c r="D543">
        <f t="shared" si="79"/>
        <v>0.90666666666666662</v>
      </c>
      <c r="E543">
        <v>14</v>
      </c>
      <c r="F543" s="34">
        <v>13.421364779999999</v>
      </c>
      <c r="G543" s="34">
        <v>13.493667370000001</v>
      </c>
      <c r="H543" s="34">
        <v>13.486382907615299</v>
      </c>
      <c r="J543">
        <f t="shared" si="84"/>
        <v>0.57863522000000067</v>
      </c>
      <c r="K543">
        <f t="shared" si="84"/>
        <v>0.50633262999999928</v>
      </c>
      <c r="L543">
        <f t="shared" si="80"/>
        <v>0.51361709238470077</v>
      </c>
      <c r="N543" s="51">
        <f t="shared" si="85"/>
        <v>-4.1331087142857194E-2</v>
      </c>
      <c r="O543" s="51">
        <f t="shared" si="86"/>
        <v>-3.6166616428571378E-2</v>
      </c>
      <c r="P543" s="51">
        <f t="shared" si="78"/>
        <v>-3.668693517033577E-2</v>
      </c>
      <c r="R543" s="57">
        <f t="shared" si="81"/>
        <v>4.1331087142857194E-2</v>
      </c>
      <c r="S543" s="57">
        <f t="shared" si="82"/>
        <v>3.6166616428571378E-2</v>
      </c>
      <c r="T543" s="57">
        <f t="shared" si="83"/>
        <v>3.668693517033577E-2</v>
      </c>
    </row>
    <row r="544" spans="1:20" ht="16" customHeight="1" x14ac:dyDescent="0.25">
      <c r="A544">
        <v>2</v>
      </c>
      <c r="C544">
        <v>300</v>
      </c>
      <c r="D544">
        <f t="shared" si="79"/>
        <v>0.90666666666666662</v>
      </c>
      <c r="E544">
        <v>14</v>
      </c>
      <c r="F544" s="34">
        <v>13.935722459999999</v>
      </c>
      <c r="G544" s="34">
        <v>14.05390309</v>
      </c>
      <c r="H544" s="34">
        <v>14.0563406672544</v>
      </c>
      <c r="J544">
        <f t="shared" si="84"/>
        <v>6.4277540000000855E-2</v>
      </c>
      <c r="K544">
        <f t="shared" si="84"/>
        <v>5.3903090000000375E-2</v>
      </c>
      <c r="L544">
        <f t="shared" si="80"/>
        <v>5.634066725439979E-2</v>
      </c>
      <c r="R544" s="57">
        <f t="shared" si="81"/>
        <v>0</v>
      </c>
      <c r="S544" s="57">
        <f t="shared" si="82"/>
        <v>0</v>
      </c>
      <c r="T544" s="57">
        <f t="shared" si="83"/>
        <v>0</v>
      </c>
    </row>
    <row r="545" spans="1:20" ht="19" x14ac:dyDescent="0.25">
      <c r="A545">
        <v>2</v>
      </c>
      <c r="C545">
        <v>300</v>
      </c>
      <c r="D545">
        <f t="shared" si="79"/>
        <v>0.90666666666666662</v>
      </c>
      <c r="E545">
        <v>14</v>
      </c>
      <c r="F545" s="34">
        <v>14.30110423</v>
      </c>
      <c r="G545" s="34">
        <v>14.45397384</v>
      </c>
      <c r="H545" s="34">
        <v>14.4663351419312</v>
      </c>
      <c r="J545">
        <f t="shared" si="84"/>
        <v>0.30110422999999997</v>
      </c>
      <c r="K545">
        <f t="shared" si="84"/>
        <v>0.45397383999999974</v>
      </c>
      <c r="L545">
        <f t="shared" si="80"/>
        <v>0.46633514193120007</v>
      </c>
      <c r="N545" s="51">
        <f t="shared" ref="N545:N561" si="87">(F545-$E545)/$E545</f>
        <v>2.1507444999999997E-2</v>
      </c>
      <c r="O545" s="51">
        <f t="shared" ref="O545:O561" si="88">(G545-$E545)/$E545</f>
        <v>3.2426702857142838E-2</v>
      </c>
      <c r="P545" s="51">
        <f t="shared" si="78"/>
        <v>3.3309652995085717E-2</v>
      </c>
      <c r="R545" s="57">
        <f t="shared" si="81"/>
        <v>2.1507444999999997E-2</v>
      </c>
      <c r="S545" s="57">
        <f t="shared" si="82"/>
        <v>3.2426702857142838E-2</v>
      </c>
      <c r="T545" s="57">
        <f t="shared" si="83"/>
        <v>3.3309652995085717E-2</v>
      </c>
    </row>
    <row r="546" spans="1:20" ht="19" x14ac:dyDescent="0.25">
      <c r="A546">
        <v>2.5</v>
      </c>
      <c r="C546">
        <v>100</v>
      </c>
      <c r="D546">
        <f t="shared" si="79"/>
        <v>0.90900682500000007</v>
      </c>
      <c r="E546">
        <v>3.6397270000000002</v>
      </c>
      <c r="F546" s="34">
        <v>2.6082682799999999</v>
      </c>
      <c r="G546" s="34">
        <v>3.4811973599999999</v>
      </c>
      <c r="H546" s="34">
        <v>3.4778760557287001</v>
      </c>
      <c r="J546">
        <f t="shared" si="84"/>
        <v>1.0314587200000003</v>
      </c>
      <c r="K546">
        <f t="shared" si="84"/>
        <v>0.15852964000000025</v>
      </c>
      <c r="L546">
        <f t="shared" si="80"/>
        <v>0.16185094427130009</v>
      </c>
      <c r="N546" s="51">
        <f t="shared" si="87"/>
        <v>-0.28338903439736007</v>
      </c>
      <c r="O546" s="51">
        <f t="shared" si="88"/>
        <v>-4.3555365553515482E-2</v>
      </c>
      <c r="P546" s="51">
        <f t="shared" si="78"/>
        <v>-4.4467880220494582E-2</v>
      </c>
      <c r="R546" s="57">
        <f t="shared" si="81"/>
        <v>0.28338903439736007</v>
      </c>
      <c r="S546" s="57">
        <f t="shared" si="82"/>
        <v>4.3555365553515482E-2</v>
      </c>
      <c r="T546" s="57">
        <f t="shared" si="83"/>
        <v>4.4467880220494582E-2</v>
      </c>
    </row>
    <row r="547" spans="1:20" ht="19" x14ac:dyDescent="0.25">
      <c r="A547">
        <v>2</v>
      </c>
      <c r="C547">
        <v>100</v>
      </c>
      <c r="D547">
        <f t="shared" si="79"/>
        <v>0.91</v>
      </c>
      <c r="E547">
        <v>4.5</v>
      </c>
      <c r="F547" s="34">
        <v>4.6062796600000002</v>
      </c>
      <c r="G547" s="34">
        <v>4.6055213300000002</v>
      </c>
      <c r="H547" s="34">
        <v>4.5994088252258898</v>
      </c>
      <c r="J547">
        <f t="shared" si="84"/>
        <v>0.10627966000000022</v>
      </c>
      <c r="K547">
        <f t="shared" si="84"/>
        <v>0.10552133000000019</v>
      </c>
      <c r="L547">
        <f t="shared" si="80"/>
        <v>9.9408825225889785E-2</v>
      </c>
      <c r="N547" s="51">
        <f t="shared" si="87"/>
        <v>2.3617702222222273E-2</v>
      </c>
      <c r="O547" s="51">
        <f t="shared" si="88"/>
        <v>2.3449184444444486E-2</v>
      </c>
      <c r="P547" s="51">
        <f t="shared" si="78"/>
        <v>2.209085005019773E-2</v>
      </c>
      <c r="R547" s="57">
        <f t="shared" si="81"/>
        <v>2.3617702222222273E-2</v>
      </c>
      <c r="S547" s="57">
        <f t="shared" si="82"/>
        <v>2.3449184444444486E-2</v>
      </c>
      <c r="T547" s="57">
        <f t="shared" si="83"/>
        <v>2.209085005019773E-2</v>
      </c>
    </row>
    <row r="548" spans="1:20" ht="19" x14ac:dyDescent="0.25">
      <c r="A548">
        <v>2</v>
      </c>
      <c r="C548">
        <v>500</v>
      </c>
      <c r="D548">
        <f t="shared" si="79"/>
        <v>0.91</v>
      </c>
      <c r="E548">
        <v>22.5</v>
      </c>
      <c r="F548" s="34">
        <v>21.931840900000001</v>
      </c>
      <c r="G548" s="34">
        <v>22.058058750000001</v>
      </c>
      <c r="H548" s="34">
        <v>22.050028766818599</v>
      </c>
      <c r="J548">
        <f t="shared" si="84"/>
        <v>0.56815909999999903</v>
      </c>
      <c r="K548">
        <f t="shared" si="84"/>
        <v>0.44194124999999929</v>
      </c>
      <c r="L548">
        <f t="shared" si="80"/>
        <v>0.44997123318140098</v>
      </c>
      <c r="N548" s="51">
        <f t="shared" si="87"/>
        <v>-2.5251515555555513E-2</v>
      </c>
      <c r="O548" s="51">
        <f t="shared" si="88"/>
        <v>-1.9641833333333303E-2</v>
      </c>
      <c r="P548" s="51">
        <f t="shared" si="78"/>
        <v>-1.9998721474728934E-2</v>
      </c>
      <c r="R548" s="57">
        <f t="shared" si="81"/>
        <v>2.5251515555555513E-2</v>
      </c>
      <c r="S548" s="57">
        <f t="shared" si="82"/>
        <v>1.9641833333333303E-2</v>
      </c>
      <c r="T548" s="57">
        <f t="shared" si="83"/>
        <v>1.9998721474728934E-2</v>
      </c>
    </row>
    <row r="549" spans="1:20" ht="19" x14ac:dyDescent="0.25">
      <c r="A549">
        <v>2</v>
      </c>
      <c r="C549">
        <v>500</v>
      </c>
      <c r="D549">
        <f t="shared" si="79"/>
        <v>0.91</v>
      </c>
      <c r="E549">
        <v>22.5</v>
      </c>
      <c r="F549" s="34">
        <v>22.505999549999999</v>
      </c>
      <c r="G549" s="34">
        <v>22.727701100000001</v>
      </c>
      <c r="H549" s="34">
        <v>22.731681956554901</v>
      </c>
      <c r="J549">
        <f t="shared" si="84"/>
        <v>5.9995499999985213E-3</v>
      </c>
      <c r="K549">
        <f t="shared" si="84"/>
        <v>0.22770110000000088</v>
      </c>
      <c r="L549">
        <f t="shared" si="80"/>
        <v>0.23168195655490109</v>
      </c>
      <c r="N549" s="51">
        <f t="shared" si="87"/>
        <v>2.6664666666660093E-4</v>
      </c>
      <c r="O549" s="51">
        <f t="shared" si="88"/>
        <v>1.0120048888888927E-2</v>
      </c>
      <c r="P549" s="51">
        <f t="shared" si="78"/>
        <v>1.0296975846884493E-2</v>
      </c>
      <c r="R549" s="57">
        <f t="shared" si="81"/>
        <v>2.6664666666660093E-4</v>
      </c>
      <c r="S549" s="57">
        <f t="shared" si="82"/>
        <v>1.0120048888888927E-2</v>
      </c>
      <c r="T549" s="57">
        <f t="shared" si="83"/>
        <v>1.0296975846884493E-2</v>
      </c>
    </row>
    <row r="550" spans="1:20" ht="19" x14ac:dyDescent="0.25">
      <c r="A550">
        <v>2</v>
      </c>
      <c r="C550">
        <v>500</v>
      </c>
      <c r="D550">
        <f t="shared" si="79"/>
        <v>0.91</v>
      </c>
      <c r="E550">
        <v>22.5</v>
      </c>
      <c r="F550" s="34">
        <v>22.905769790000001</v>
      </c>
      <c r="G550" s="34">
        <v>23.197183840000001</v>
      </c>
      <c r="H550" s="34">
        <v>23.212597178285399</v>
      </c>
      <c r="J550">
        <f t="shared" si="84"/>
        <v>0.4057697900000008</v>
      </c>
      <c r="K550">
        <f t="shared" si="84"/>
        <v>0.697183840000001</v>
      </c>
      <c r="L550">
        <f t="shared" si="80"/>
        <v>0.71259717828539948</v>
      </c>
      <c r="N550" s="51">
        <f t="shared" si="87"/>
        <v>1.8034212888888925E-2</v>
      </c>
      <c r="O550" s="51">
        <f t="shared" si="88"/>
        <v>3.0985948444444487E-2</v>
      </c>
      <c r="P550" s="51">
        <f t="shared" si="78"/>
        <v>3.1670985701573312E-2</v>
      </c>
      <c r="R550" s="57">
        <f t="shared" si="81"/>
        <v>1.8034212888888925E-2</v>
      </c>
      <c r="S550" s="57">
        <f t="shared" si="82"/>
        <v>3.0985948444444487E-2</v>
      </c>
      <c r="T550" s="57">
        <f t="shared" si="83"/>
        <v>3.1670985701573312E-2</v>
      </c>
    </row>
    <row r="551" spans="1:20" ht="19" x14ac:dyDescent="0.25">
      <c r="A551">
        <v>2</v>
      </c>
      <c r="C551">
        <v>500</v>
      </c>
      <c r="D551">
        <f t="shared" si="79"/>
        <v>0.91200000000000003</v>
      </c>
      <c r="E551">
        <v>22</v>
      </c>
      <c r="F551" s="34">
        <v>21.037355009999999</v>
      </c>
      <c r="G551" s="34">
        <v>21.025573170000001</v>
      </c>
      <c r="H551" s="34">
        <v>21.0072484610033</v>
      </c>
      <c r="J551">
        <f t="shared" si="84"/>
        <v>0.96264499000000114</v>
      </c>
      <c r="K551">
        <f t="shared" si="84"/>
        <v>0.97442682999999874</v>
      </c>
      <c r="L551">
        <f t="shared" si="80"/>
        <v>0.99275153899669988</v>
      </c>
      <c r="N551" s="51">
        <f t="shared" si="87"/>
        <v>-4.3756590454545503E-2</v>
      </c>
      <c r="O551" s="51">
        <f t="shared" si="88"/>
        <v>-4.429212863636358E-2</v>
      </c>
      <c r="P551" s="51">
        <f t="shared" si="78"/>
        <v>-4.5125069954395448E-2</v>
      </c>
      <c r="R551" s="57">
        <f t="shared" si="81"/>
        <v>4.3756590454545503E-2</v>
      </c>
      <c r="S551" s="57">
        <f t="shared" si="82"/>
        <v>4.429212863636358E-2</v>
      </c>
      <c r="T551" s="57">
        <f t="shared" si="83"/>
        <v>4.5125069954395448E-2</v>
      </c>
    </row>
    <row r="552" spans="1:20" ht="19" x14ac:dyDescent="0.25">
      <c r="A552">
        <v>2</v>
      </c>
      <c r="C552">
        <v>400</v>
      </c>
      <c r="D552">
        <f t="shared" si="79"/>
        <v>0.91249999999999998</v>
      </c>
      <c r="E552">
        <v>17.5</v>
      </c>
      <c r="F552" s="34">
        <v>17.243322719999998</v>
      </c>
      <c r="G552" s="34">
        <v>17.233161150000001</v>
      </c>
      <c r="H552" s="34">
        <v>17.216328268489001</v>
      </c>
      <c r="J552">
        <f t="shared" si="84"/>
        <v>0.25667728000000167</v>
      </c>
      <c r="K552">
        <f t="shared" si="84"/>
        <v>0.26683884999999918</v>
      </c>
      <c r="L552">
        <f t="shared" si="80"/>
        <v>0.28367173151099934</v>
      </c>
      <c r="N552" s="51">
        <f t="shared" si="87"/>
        <v>-1.4667273142857238E-2</v>
      </c>
      <c r="O552" s="51">
        <f t="shared" si="88"/>
        <v>-1.524793428571424E-2</v>
      </c>
      <c r="P552" s="51">
        <f t="shared" si="78"/>
        <v>-1.6209813229199961E-2</v>
      </c>
      <c r="R552" s="57">
        <f t="shared" si="81"/>
        <v>1.4667273142857238E-2</v>
      </c>
      <c r="S552" s="57">
        <f t="shared" si="82"/>
        <v>1.524793428571424E-2</v>
      </c>
      <c r="T552" s="57">
        <f t="shared" si="83"/>
        <v>1.6209813229199961E-2</v>
      </c>
    </row>
    <row r="553" spans="1:20" ht="19" x14ac:dyDescent="0.25">
      <c r="A553">
        <v>2</v>
      </c>
      <c r="C553">
        <v>200</v>
      </c>
      <c r="D553">
        <f t="shared" si="79"/>
        <v>0.91500000000000004</v>
      </c>
      <c r="E553">
        <v>8.5</v>
      </c>
      <c r="F553" s="34">
        <v>8.4073343699999992</v>
      </c>
      <c r="G553" s="34">
        <v>8.4161293799999992</v>
      </c>
      <c r="H553" s="34">
        <v>8.4052942522107195</v>
      </c>
      <c r="J553">
        <f t="shared" si="84"/>
        <v>9.2665630000000832E-2</v>
      </c>
      <c r="K553">
        <f t="shared" si="84"/>
        <v>8.3870620000000784E-2</v>
      </c>
      <c r="L553">
        <f t="shared" si="80"/>
        <v>9.4705747789280537E-2</v>
      </c>
      <c r="N553" s="51">
        <f t="shared" si="87"/>
        <v>-1.0901838823529509E-2</v>
      </c>
      <c r="O553" s="51">
        <f t="shared" si="88"/>
        <v>-9.8671317647059751E-3</v>
      </c>
      <c r="P553" s="51">
        <f t="shared" si="78"/>
        <v>-1.1141852681091828E-2</v>
      </c>
      <c r="R553" s="57">
        <f t="shared" si="81"/>
        <v>1.0901838823529509E-2</v>
      </c>
      <c r="S553" s="57">
        <f t="shared" si="82"/>
        <v>9.8671317647059751E-3</v>
      </c>
      <c r="T553" s="57">
        <f t="shared" si="83"/>
        <v>1.1141852681091828E-2</v>
      </c>
    </row>
    <row r="554" spans="1:20" ht="19" x14ac:dyDescent="0.25">
      <c r="A554">
        <v>2</v>
      </c>
      <c r="C554">
        <v>300</v>
      </c>
      <c r="D554">
        <f t="shared" si="79"/>
        <v>0.91666666666666663</v>
      </c>
      <c r="E554">
        <v>12.5</v>
      </c>
      <c r="F554" s="34">
        <v>12.643588230000001</v>
      </c>
      <c r="G554" s="34">
        <v>12.653014689999999</v>
      </c>
      <c r="H554" s="34">
        <v>12.638544040037401</v>
      </c>
      <c r="J554">
        <f t="shared" si="84"/>
        <v>0.14358823000000065</v>
      </c>
      <c r="K554">
        <f t="shared" si="84"/>
        <v>0.15301468999999912</v>
      </c>
      <c r="L554">
        <f t="shared" si="80"/>
        <v>0.13854404003740051</v>
      </c>
      <c r="N554" s="51">
        <f t="shared" si="87"/>
        <v>1.1487058400000052E-2</v>
      </c>
      <c r="O554" s="51">
        <f t="shared" si="88"/>
        <v>1.224117519999993E-2</v>
      </c>
      <c r="P554" s="51">
        <f t="shared" si="78"/>
        <v>1.1083523202992041E-2</v>
      </c>
      <c r="R554" s="57">
        <f t="shared" si="81"/>
        <v>1.1487058400000052E-2</v>
      </c>
      <c r="S554" s="57">
        <f t="shared" si="82"/>
        <v>1.224117519999993E-2</v>
      </c>
      <c r="T554" s="57">
        <f t="shared" si="83"/>
        <v>1.1083523202992041E-2</v>
      </c>
    </row>
    <row r="555" spans="1:20" ht="19" x14ac:dyDescent="0.25">
      <c r="A555">
        <v>2</v>
      </c>
      <c r="C555">
        <v>3.6</v>
      </c>
      <c r="D555">
        <f t="shared" si="79"/>
        <v>0.91666666666666674</v>
      </c>
      <c r="E555">
        <v>0.15</v>
      </c>
      <c r="F555" s="34">
        <v>0.15753233</v>
      </c>
      <c r="G555" s="34">
        <v>0.15425923</v>
      </c>
      <c r="H555" s="34">
        <v>0.160559595169735</v>
      </c>
      <c r="J555">
        <f t="shared" si="84"/>
        <v>7.5323300000000037E-3</v>
      </c>
      <c r="K555">
        <f t="shared" si="84"/>
        <v>4.2592300000000027E-3</v>
      </c>
      <c r="L555">
        <f t="shared" si="80"/>
        <v>1.0559595169735009E-2</v>
      </c>
      <c r="N555" s="51">
        <f t="shared" si="87"/>
        <v>5.0215533333333361E-2</v>
      </c>
      <c r="O555" s="51">
        <f t="shared" si="88"/>
        <v>2.8394866666666685E-2</v>
      </c>
      <c r="P555" s="51">
        <f t="shared" si="78"/>
        <v>7.0397301131566725E-2</v>
      </c>
      <c r="R555" s="57">
        <f t="shared" si="81"/>
        <v>5.0215533333333361E-2</v>
      </c>
      <c r="S555" s="57">
        <f t="shared" si="82"/>
        <v>2.8394866666666685E-2</v>
      </c>
      <c r="T555" s="57">
        <f t="shared" si="83"/>
        <v>7.0397301131566725E-2</v>
      </c>
    </row>
    <row r="556" spans="1:20" ht="19" x14ac:dyDescent="0.25">
      <c r="A556">
        <v>0.05</v>
      </c>
      <c r="C556">
        <v>0.1</v>
      </c>
      <c r="D556">
        <f t="shared" si="79"/>
        <v>0.91872000000000009</v>
      </c>
      <c r="E556">
        <v>0.16256000000000001</v>
      </c>
      <c r="F556" s="34">
        <v>0.16843027999999999</v>
      </c>
      <c r="G556" s="34">
        <v>0.19304325</v>
      </c>
      <c r="H556" s="34">
        <v>0.19402396972670399</v>
      </c>
      <c r="J556">
        <f t="shared" si="84"/>
        <v>5.8702799999999777E-3</v>
      </c>
      <c r="K556">
        <f t="shared" si="84"/>
        <v>3.048324999999999E-2</v>
      </c>
      <c r="L556">
        <f t="shared" si="80"/>
        <v>3.1463969726703983E-2</v>
      </c>
      <c r="N556" s="51">
        <f t="shared" si="87"/>
        <v>3.6111466535432929E-2</v>
      </c>
      <c r="O556" s="51">
        <f t="shared" si="88"/>
        <v>0.18751999261811017</v>
      </c>
      <c r="P556" s="51">
        <f t="shared" si="78"/>
        <v>0.19355296337785421</v>
      </c>
      <c r="R556" s="57">
        <f t="shared" si="81"/>
        <v>3.6111466535432929E-2</v>
      </c>
      <c r="S556" s="57">
        <f t="shared" si="82"/>
        <v>0.18751999261811017</v>
      </c>
      <c r="T556" s="57">
        <f t="shared" si="83"/>
        <v>0.19355296337785421</v>
      </c>
    </row>
    <row r="557" spans="1:20" ht="19" x14ac:dyDescent="0.25">
      <c r="A557">
        <v>2</v>
      </c>
      <c r="C557">
        <v>50</v>
      </c>
      <c r="D557">
        <f t="shared" si="79"/>
        <v>0.91909422615303471</v>
      </c>
      <c r="E557">
        <v>2.0226443461741326</v>
      </c>
      <c r="F557" s="34">
        <v>2.6218469199999999</v>
      </c>
      <c r="G557" s="34">
        <v>2.8181263799999998</v>
      </c>
      <c r="H557" s="34">
        <v>2.9037125313296501</v>
      </c>
      <c r="J557">
        <f t="shared" si="84"/>
        <v>0.59920257382586728</v>
      </c>
      <c r="K557">
        <f t="shared" si="84"/>
        <v>0.79548203382586724</v>
      </c>
      <c r="L557">
        <f t="shared" si="80"/>
        <v>0.88106818515551755</v>
      </c>
      <c r="N557" s="51">
        <f t="shared" si="87"/>
        <v>0.29624712567944506</v>
      </c>
      <c r="O557" s="51">
        <f t="shared" si="88"/>
        <v>0.39328814051295546</v>
      </c>
      <c r="P557" s="51">
        <f t="shared" si="78"/>
        <v>0.43560212986631758</v>
      </c>
      <c r="R557" s="57">
        <f t="shared" si="81"/>
        <v>0.29624712567944506</v>
      </c>
      <c r="S557" s="57">
        <f t="shared" si="82"/>
        <v>0.39328814051295546</v>
      </c>
      <c r="T557" s="57">
        <f t="shared" si="83"/>
        <v>0.43560212986631758</v>
      </c>
    </row>
    <row r="558" spans="1:20" ht="19" x14ac:dyDescent="0.25">
      <c r="A558">
        <v>2</v>
      </c>
      <c r="C558">
        <v>100</v>
      </c>
      <c r="D558">
        <f t="shared" si="79"/>
        <v>0.92</v>
      </c>
      <c r="E558">
        <v>4</v>
      </c>
      <c r="F558" s="34">
        <v>4.0374360600000001</v>
      </c>
      <c r="G558" s="34">
        <v>4.0374699200000004</v>
      </c>
      <c r="H558" s="34">
        <v>4.0324564308772803</v>
      </c>
      <c r="J558">
        <f t="shared" si="84"/>
        <v>3.7436060000000104E-2</v>
      </c>
      <c r="K558">
        <f t="shared" si="84"/>
        <v>3.7469920000000378E-2</v>
      </c>
      <c r="L558">
        <f t="shared" si="80"/>
        <v>3.245643087728034E-2</v>
      </c>
      <c r="N558" s="51">
        <f t="shared" si="87"/>
        <v>9.3590150000000261E-3</v>
      </c>
      <c r="O558" s="51">
        <f t="shared" si="88"/>
        <v>9.3674800000000946E-3</v>
      </c>
      <c r="P558" s="51">
        <f t="shared" si="78"/>
        <v>8.114107719320085E-3</v>
      </c>
      <c r="R558" s="57">
        <f t="shared" si="81"/>
        <v>9.3590150000000261E-3</v>
      </c>
      <c r="S558" s="57">
        <f t="shared" si="82"/>
        <v>9.3674800000000946E-3</v>
      </c>
      <c r="T558" s="57">
        <f t="shared" si="83"/>
        <v>8.114107719320085E-3</v>
      </c>
    </row>
    <row r="559" spans="1:20" ht="19" x14ac:dyDescent="0.25">
      <c r="A559">
        <v>2</v>
      </c>
      <c r="C559">
        <v>5.8</v>
      </c>
      <c r="D559">
        <f t="shared" si="79"/>
        <v>0.92068965517241375</v>
      </c>
      <c r="E559">
        <v>0.23</v>
      </c>
      <c r="F559" s="34">
        <v>0.22772845</v>
      </c>
      <c r="G559" s="34">
        <v>0.22131687</v>
      </c>
      <c r="H559" s="34">
        <v>0.22827213699805299</v>
      </c>
      <c r="J559">
        <f t="shared" si="84"/>
        <v>2.2715500000000111E-3</v>
      </c>
      <c r="K559">
        <f t="shared" si="84"/>
        <v>8.6831300000000111E-3</v>
      </c>
      <c r="L559">
        <f t="shared" si="80"/>
        <v>1.727863001947022E-3</v>
      </c>
      <c r="N559" s="51">
        <f t="shared" si="87"/>
        <v>-9.8763043478261349E-3</v>
      </c>
      <c r="O559" s="51">
        <f t="shared" si="88"/>
        <v>-3.775273913043483E-2</v>
      </c>
      <c r="P559" s="51">
        <f t="shared" si="78"/>
        <v>-7.5124478345522695E-3</v>
      </c>
      <c r="R559" s="57">
        <f t="shared" si="81"/>
        <v>9.8763043478261349E-3</v>
      </c>
      <c r="S559" s="57">
        <f t="shared" si="82"/>
        <v>3.775273913043483E-2</v>
      </c>
      <c r="T559" s="57">
        <f t="shared" si="83"/>
        <v>7.5124478345522695E-3</v>
      </c>
    </row>
    <row r="560" spans="1:20" ht="19" x14ac:dyDescent="0.25">
      <c r="A560">
        <v>2</v>
      </c>
      <c r="C560">
        <v>300</v>
      </c>
      <c r="D560">
        <f t="shared" si="79"/>
        <v>0.92133333333333323</v>
      </c>
      <c r="E560">
        <v>11.8</v>
      </c>
      <c r="F560" s="34">
        <v>11.33038262</v>
      </c>
      <c r="G560" s="34">
        <v>11.25112871</v>
      </c>
      <c r="H560" s="34">
        <v>11.238875849945</v>
      </c>
      <c r="J560">
        <f t="shared" si="84"/>
        <v>0.46961738000000075</v>
      </c>
      <c r="K560">
        <f t="shared" si="84"/>
        <v>0.54887129000000101</v>
      </c>
      <c r="L560">
        <f t="shared" si="80"/>
        <v>0.56112415005500083</v>
      </c>
      <c r="N560" s="51">
        <f t="shared" si="87"/>
        <v>-3.9798083050847519E-2</v>
      </c>
      <c r="O560" s="51">
        <f t="shared" si="88"/>
        <v>-4.6514516101694998E-2</v>
      </c>
      <c r="P560" s="51">
        <f t="shared" si="78"/>
        <v>-4.7552894072457691E-2</v>
      </c>
      <c r="R560" s="57">
        <f t="shared" si="81"/>
        <v>3.9798083050847519E-2</v>
      </c>
      <c r="S560" s="57">
        <f t="shared" si="82"/>
        <v>4.6514516101694998E-2</v>
      </c>
      <c r="T560" s="57">
        <f t="shared" si="83"/>
        <v>4.7552894072457691E-2</v>
      </c>
    </row>
    <row r="561" spans="1:20" ht="19" x14ac:dyDescent="0.25">
      <c r="A561">
        <v>2</v>
      </c>
      <c r="C561">
        <v>400</v>
      </c>
      <c r="D561">
        <f t="shared" si="79"/>
        <v>0.92200000000000004</v>
      </c>
      <c r="E561">
        <v>15.6</v>
      </c>
      <c r="F561" s="34">
        <v>15.75971959</v>
      </c>
      <c r="G561" s="34">
        <v>15.622537380000001</v>
      </c>
      <c r="H561" s="34">
        <v>15.6061023936646</v>
      </c>
      <c r="J561">
        <f t="shared" si="84"/>
        <v>0.15971958999999991</v>
      </c>
      <c r="K561">
        <f t="shared" si="84"/>
        <v>2.253738000000105E-2</v>
      </c>
      <c r="L561">
        <f t="shared" si="80"/>
        <v>6.1023936645998589E-3</v>
      </c>
      <c r="N561" s="51">
        <f t="shared" si="87"/>
        <v>1.0238435256410251E-2</v>
      </c>
      <c r="O561" s="51">
        <f t="shared" si="88"/>
        <v>1.4447038461539135E-3</v>
      </c>
      <c r="P561" s="51">
        <f t="shared" si="78"/>
        <v>3.9117908106409355E-4</v>
      </c>
      <c r="R561" s="57">
        <f t="shared" si="81"/>
        <v>1.0238435256410251E-2</v>
      </c>
      <c r="S561" s="57">
        <f t="shared" si="82"/>
        <v>1.4447038461539135E-3</v>
      </c>
      <c r="T561" s="57">
        <f t="shared" si="83"/>
        <v>3.9117908106409355E-4</v>
      </c>
    </row>
    <row r="562" spans="1:20" ht="16" customHeight="1" x14ac:dyDescent="0.25">
      <c r="A562">
        <v>1.5</v>
      </c>
      <c r="C562">
        <v>100</v>
      </c>
      <c r="D562">
        <f t="shared" si="79"/>
        <v>0.92200585000000002</v>
      </c>
      <c r="E562">
        <v>5.1996099999999998</v>
      </c>
      <c r="F562" s="34">
        <v>3.4944282200000001</v>
      </c>
      <c r="G562" s="34">
        <v>5.2301150300000003</v>
      </c>
      <c r="H562" s="34">
        <v>5.2442035515345902</v>
      </c>
      <c r="J562">
        <f t="shared" si="84"/>
        <v>1.7051817799999998</v>
      </c>
      <c r="K562">
        <f t="shared" si="84"/>
        <v>3.0505030000000488E-2</v>
      </c>
      <c r="L562">
        <f t="shared" si="80"/>
        <v>4.4593551534590326E-2</v>
      </c>
      <c r="R562" s="57">
        <f t="shared" si="81"/>
        <v>0</v>
      </c>
      <c r="S562" s="57">
        <f t="shared" si="82"/>
        <v>0</v>
      </c>
      <c r="T562" s="57">
        <f t="shared" si="83"/>
        <v>0</v>
      </c>
    </row>
    <row r="563" spans="1:20" ht="19" x14ac:dyDescent="0.25">
      <c r="A563">
        <v>2.5</v>
      </c>
      <c r="C563">
        <v>100</v>
      </c>
      <c r="D563">
        <f t="shared" si="79"/>
        <v>0.92200585000000002</v>
      </c>
      <c r="E563">
        <v>3.1197659999999998</v>
      </c>
      <c r="F563" s="34">
        <v>2.0135542000000002</v>
      </c>
      <c r="G563" s="34">
        <v>2.89531779</v>
      </c>
      <c r="H563" s="34">
        <v>2.9062398595718202</v>
      </c>
      <c r="J563">
        <f t="shared" si="84"/>
        <v>1.1062117999999996</v>
      </c>
      <c r="K563">
        <f t="shared" si="84"/>
        <v>0.22444820999999981</v>
      </c>
      <c r="L563">
        <f t="shared" si="80"/>
        <v>0.21352614042817963</v>
      </c>
      <c r="N563" s="51">
        <f t="shared" ref="N563:O568" si="89">(F563-$E563)/$E563</f>
        <v>-0.35458165772689354</v>
      </c>
      <c r="O563" s="51">
        <f t="shared" si="89"/>
        <v>-7.1943924640501825E-2</v>
      </c>
      <c r="P563" s="51">
        <f t="shared" si="78"/>
        <v>-6.8442998746758452E-2</v>
      </c>
      <c r="R563" s="57">
        <f t="shared" si="81"/>
        <v>0.35458165772689354</v>
      </c>
      <c r="S563" s="57">
        <f t="shared" si="82"/>
        <v>7.1943924640501825E-2</v>
      </c>
      <c r="T563" s="57">
        <f t="shared" si="83"/>
        <v>6.8442998746758452E-2</v>
      </c>
    </row>
    <row r="564" spans="1:20" ht="19" x14ac:dyDescent="0.25">
      <c r="A564">
        <v>2</v>
      </c>
      <c r="C564">
        <v>500</v>
      </c>
      <c r="D564">
        <f t="shared" si="79"/>
        <v>0.92400000000000004</v>
      </c>
      <c r="E564">
        <v>19</v>
      </c>
      <c r="F564" s="34">
        <v>19.450763729999998</v>
      </c>
      <c r="G564" s="34">
        <v>19.225749409999999</v>
      </c>
      <c r="H564" s="34">
        <v>19.2073695003408</v>
      </c>
      <c r="J564">
        <f t="shared" si="84"/>
        <v>0.45076372999999847</v>
      </c>
      <c r="K564">
        <f t="shared" si="84"/>
        <v>0.22574940999999882</v>
      </c>
      <c r="L564">
        <f t="shared" si="80"/>
        <v>0.20736950034079982</v>
      </c>
      <c r="N564" s="51">
        <f t="shared" si="89"/>
        <v>2.3724406842105184E-2</v>
      </c>
      <c r="O564" s="51">
        <f t="shared" si="89"/>
        <v>1.188154789473678E-2</v>
      </c>
      <c r="P564" s="51">
        <f t="shared" si="78"/>
        <v>1.0914184228463148E-2</v>
      </c>
      <c r="R564" s="57">
        <f t="shared" si="81"/>
        <v>2.3724406842105184E-2</v>
      </c>
      <c r="S564" s="57">
        <f t="shared" si="82"/>
        <v>1.188154789473678E-2</v>
      </c>
      <c r="T564" s="57">
        <f t="shared" si="83"/>
        <v>1.0914184228463148E-2</v>
      </c>
    </row>
    <row r="565" spans="1:20" ht="19" x14ac:dyDescent="0.25">
      <c r="A565">
        <v>2</v>
      </c>
      <c r="C565">
        <v>200</v>
      </c>
      <c r="D565">
        <f t="shared" si="79"/>
        <v>0.92500000000000004</v>
      </c>
      <c r="E565">
        <v>7.5</v>
      </c>
      <c r="F565" s="34">
        <v>7.38074166</v>
      </c>
      <c r="G565" s="34">
        <v>7.3316586299999997</v>
      </c>
      <c r="H565" s="34">
        <v>7.32394563994671</v>
      </c>
      <c r="J565">
        <f t="shared" si="84"/>
        <v>0.11925834000000002</v>
      </c>
      <c r="K565">
        <f t="shared" si="84"/>
        <v>0.16834137000000027</v>
      </c>
      <c r="L565">
        <f t="shared" si="80"/>
        <v>0.17605436005329</v>
      </c>
      <c r="N565" s="51">
        <f t="shared" si="89"/>
        <v>-1.5901112000000002E-2</v>
      </c>
      <c r="O565" s="51">
        <f t="shared" si="89"/>
        <v>-2.2445516000000037E-2</v>
      </c>
      <c r="P565" s="51">
        <f t="shared" si="78"/>
        <v>-2.3473914673772002E-2</v>
      </c>
      <c r="R565" s="57">
        <f t="shared" si="81"/>
        <v>1.5901112000000002E-2</v>
      </c>
      <c r="S565" s="57">
        <f t="shared" si="82"/>
        <v>2.2445516000000037E-2</v>
      </c>
      <c r="T565" s="57">
        <f t="shared" si="83"/>
        <v>2.3473914673772002E-2</v>
      </c>
    </row>
    <row r="566" spans="1:20" ht="19" x14ac:dyDescent="0.25">
      <c r="A566">
        <v>2</v>
      </c>
      <c r="C566">
        <v>100</v>
      </c>
      <c r="D566">
        <f t="shared" si="79"/>
        <v>0.92720546000000004</v>
      </c>
      <c r="E566">
        <v>3.6397270000000002</v>
      </c>
      <c r="F566" s="34">
        <v>2.4362892999999999</v>
      </c>
      <c r="G566" s="34">
        <v>3.4627113999999999</v>
      </c>
      <c r="H566" s="34">
        <v>3.48790151998256</v>
      </c>
      <c r="J566">
        <f t="shared" si="84"/>
        <v>1.2034377000000003</v>
      </c>
      <c r="K566">
        <f t="shared" si="84"/>
        <v>0.17701560000000027</v>
      </c>
      <c r="L566">
        <f t="shared" si="80"/>
        <v>0.15182548001744012</v>
      </c>
      <c r="N566" s="51">
        <f t="shared" si="89"/>
        <v>-0.33063955071355633</v>
      </c>
      <c r="O566" s="51">
        <f t="shared" si="89"/>
        <v>-4.8634306913677941E-2</v>
      </c>
      <c r="P566" s="51">
        <f t="shared" si="78"/>
        <v>-4.1713425214979068E-2</v>
      </c>
      <c r="R566" s="57">
        <f t="shared" si="81"/>
        <v>0.33063955071355633</v>
      </c>
      <c r="S566" s="57">
        <f t="shared" si="82"/>
        <v>4.8634306913677941E-2</v>
      </c>
      <c r="T566" s="57">
        <f t="shared" si="83"/>
        <v>4.1713425214979068E-2</v>
      </c>
    </row>
    <row r="567" spans="1:20" ht="19" x14ac:dyDescent="0.25">
      <c r="A567">
        <v>2</v>
      </c>
      <c r="C567">
        <v>100</v>
      </c>
      <c r="D567">
        <f t="shared" si="79"/>
        <v>0.92806346410733798</v>
      </c>
      <c r="E567">
        <v>3.596826794633099</v>
      </c>
      <c r="F567" s="34">
        <v>4.3236858800000002</v>
      </c>
      <c r="G567" s="34">
        <v>4.5428156700000004</v>
      </c>
      <c r="H567" s="34">
        <v>4.6712442367426403</v>
      </c>
      <c r="J567">
        <f t="shared" si="84"/>
        <v>0.72685908536690125</v>
      </c>
      <c r="K567">
        <f t="shared" si="84"/>
        <v>0.94598887536690146</v>
      </c>
      <c r="L567">
        <f t="shared" si="80"/>
        <v>1.0744174421095414</v>
      </c>
      <c r="N567" s="51">
        <f t="shared" si="89"/>
        <v>0.20208342710621011</v>
      </c>
      <c r="O567" s="51">
        <f t="shared" si="89"/>
        <v>0.26300651362429556</v>
      </c>
      <c r="P567" s="51">
        <f t="shared" si="78"/>
        <v>0.29871258847178916</v>
      </c>
      <c r="R567" s="57">
        <f t="shared" si="81"/>
        <v>0.20208342710621011</v>
      </c>
      <c r="S567" s="57">
        <f t="shared" si="82"/>
        <v>0.26300651362429556</v>
      </c>
      <c r="T567" s="57">
        <f t="shared" si="83"/>
        <v>0.29871258847178916</v>
      </c>
    </row>
    <row r="568" spans="1:20" ht="19" x14ac:dyDescent="0.25">
      <c r="A568">
        <v>2</v>
      </c>
      <c r="C568">
        <v>100</v>
      </c>
      <c r="D568">
        <f t="shared" si="79"/>
        <v>0.94</v>
      </c>
      <c r="E568">
        <v>3</v>
      </c>
      <c r="F568" s="34">
        <v>2.9460031799999999</v>
      </c>
      <c r="G568" s="34">
        <v>2.9470063199999998</v>
      </c>
      <c r="H568" s="34">
        <v>2.95450727676561</v>
      </c>
      <c r="J568">
        <f t="shared" si="84"/>
        <v>5.3996820000000056E-2</v>
      </c>
      <c r="K568">
        <f t="shared" si="84"/>
        <v>5.2993680000000154E-2</v>
      </c>
      <c r="L568">
        <f t="shared" si="80"/>
        <v>4.549272323439002E-2</v>
      </c>
      <c r="N568" s="51">
        <f t="shared" si="89"/>
        <v>-1.7998940000000019E-2</v>
      </c>
      <c r="O568" s="51">
        <f t="shared" si="89"/>
        <v>-1.7664560000000051E-2</v>
      </c>
      <c r="P568" s="51">
        <f t="shared" si="78"/>
        <v>-1.5164241078130006E-2</v>
      </c>
      <c r="R568" s="57">
        <f t="shared" si="81"/>
        <v>1.7998940000000019E-2</v>
      </c>
      <c r="S568" s="57">
        <f t="shared" si="82"/>
        <v>1.7664560000000051E-2</v>
      </c>
      <c r="T568" s="57">
        <f t="shared" si="83"/>
        <v>1.5164241078130006E-2</v>
      </c>
    </row>
    <row r="569" spans="1:20" ht="16" customHeight="1" x14ac:dyDescent="0.25">
      <c r="A569">
        <v>2</v>
      </c>
      <c r="C569">
        <v>400</v>
      </c>
      <c r="D569">
        <f t="shared" si="79"/>
        <v>0.94</v>
      </c>
      <c r="E569">
        <v>12</v>
      </c>
      <c r="F569" s="34">
        <v>12.52642556</v>
      </c>
      <c r="G569" s="34">
        <v>12.20146424</v>
      </c>
      <c r="H569" s="34">
        <v>12.223696088242299</v>
      </c>
      <c r="J569">
        <f t="shared" si="84"/>
        <v>0.52642555999999985</v>
      </c>
      <c r="K569">
        <f t="shared" si="84"/>
        <v>0.20146423999999996</v>
      </c>
      <c r="L569">
        <f t="shared" si="80"/>
        <v>0.22369608824229914</v>
      </c>
      <c r="R569" s="57">
        <f t="shared" si="81"/>
        <v>0</v>
      </c>
      <c r="S569" s="57">
        <f t="shared" si="82"/>
        <v>0</v>
      </c>
      <c r="T569" s="57">
        <f t="shared" si="83"/>
        <v>0</v>
      </c>
    </row>
    <row r="570" spans="1:20" ht="19" x14ac:dyDescent="0.25">
      <c r="A570">
        <v>2</v>
      </c>
      <c r="C570">
        <v>500</v>
      </c>
      <c r="D570">
        <f t="shared" si="79"/>
        <v>0.94</v>
      </c>
      <c r="E570">
        <v>15</v>
      </c>
      <c r="F570" s="34">
        <v>15.861944340000001</v>
      </c>
      <c r="G570" s="34">
        <v>15.297321520000001</v>
      </c>
      <c r="H570" s="34">
        <v>15.3228368251952</v>
      </c>
      <c r="J570">
        <f t="shared" si="84"/>
        <v>0.86194434000000086</v>
      </c>
      <c r="K570">
        <f t="shared" si="84"/>
        <v>0.29732152000000056</v>
      </c>
      <c r="L570">
        <f t="shared" si="80"/>
        <v>0.32283682519519985</v>
      </c>
      <c r="N570" s="51">
        <f t="shared" ref="N570:P633" si="90">(F570-$E570)/$E570</f>
        <v>5.7462956000000058E-2</v>
      </c>
      <c r="O570" s="51">
        <f t="shared" si="90"/>
        <v>1.9821434666666703E-2</v>
      </c>
      <c r="P570" s="51">
        <f t="shared" si="90"/>
        <v>2.1522455013013322E-2</v>
      </c>
      <c r="R570" s="57">
        <f t="shared" si="81"/>
        <v>5.7462956000000058E-2</v>
      </c>
      <c r="S570" s="57">
        <f t="shared" si="82"/>
        <v>1.9821434666666703E-2</v>
      </c>
      <c r="T570" s="57">
        <f t="shared" si="83"/>
        <v>2.1522455013013322E-2</v>
      </c>
    </row>
    <row r="571" spans="1:20" ht="19" x14ac:dyDescent="0.25">
      <c r="A571">
        <v>2</v>
      </c>
      <c r="C571">
        <v>300</v>
      </c>
      <c r="D571">
        <f t="shared" si="79"/>
        <v>0.94666666666666666</v>
      </c>
      <c r="E571">
        <v>8</v>
      </c>
      <c r="F571" s="34">
        <v>8.6386613200000006</v>
      </c>
      <c r="G571" s="34">
        <v>8.4443597700000002</v>
      </c>
      <c r="H571" s="34">
        <v>8.4632365778644303</v>
      </c>
      <c r="J571">
        <f t="shared" si="84"/>
        <v>0.63866132000000064</v>
      </c>
      <c r="K571">
        <f t="shared" si="84"/>
        <v>0.44435977000000015</v>
      </c>
      <c r="L571">
        <f t="shared" si="80"/>
        <v>0.46323657786443029</v>
      </c>
      <c r="N571" s="51">
        <f t="shared" si="90"/>
        <v>7.983266500000008E-2</v>
      </c>
      <c r="O571" s="51">
        <f t="shared" si="90"/>
        <v>5.5544971250000019E-2</v>
      </c>
      <c r="P571" s="51">
        <f t="shared" si="90"/>
        <v>5.7904572233053786E-2</v>
      </c>
      <c r="R571" s="57">
        <f t="shared" si="81"/>
        <v>7.983266500000008E-2</v>
      </c>
      <c r="S571" s="57">
        <f t="shared" si="82"/>
        <v>5.5544971250000019E-2</v>
      </c>
      <c r="T571" s="57">
        <f t="shared" si="83"/>
        <v>5.7904572233053786E-2</v>
      </c>
    </row>
    <row r="572" spans="1:20" ht="19" x14ac:dyDescent="0.25">
      <c r="A572">
        <v>0.05</v>
      </c>
      <c r="C572">
        <v>0.1</v>
      </c>
      <c r="D572">
        <f t="shared" si="79"/>
        <v>0.94920000000000004</v>
      </c>
      <c r="E572">
        <v>0.1016</v>
      </c>
      <c r="F572" s="34">
        <v>9.3451290000000006E-2</v>
      </c>
      <c r="G572" s="34">
        <v>0.11016297</v>
      </c>
      <c r="H572" s="34">
        <v>0.111897137582122</v>
      </c>
      <c r="J572">
        <f t="shared" si="84"/>
        <v>8.1487099999999896E-3</v>
      </c>
      <c r="K572">
        <f t="shared" si="84"/>
        <v>8.5629700000000031E-3</v>
      </c>
      <c r="L572">
        <f t="shared" si="80"/>
        <v>1.0297137582122001E-2</v>
      </c>
      <c r="N572" s="51">
        <f t="shared" si="90"/>
        <v>-8.0203838582677073E-2</v>
      </c>
      <c r="O572" s="51">
        <f t="shared" si="90"/>
        <v>8.4281200787401603E-2</v>
      </c>
      <c r="P572" s="51">
        <f t="shared" si="90"/>
        <v>0.1013497793515945</v>
      </c>
      <c r="R572" s="57">
        <f t="shared" si="81"/>
        <v>8.0203838582677073E-2</v>
      </c>
      <c r="S572" s="57">
        <f t="shared" si="82"/>
        <v>8.4281200787401603E-2</v>
      </c>
      <c r="T572" s="57">
        <f t="shared" si="83"/>
        <v>0.1013497793515945</v>
      </c>
    </row>
    <row r="573" spans="1:20" ht="19" x14ac:dyDescent="0.25">
      <c r="A573">
        <v>2</v>
      </c>
      <c r="C573">
        <v>200</v>
      </c>
      <c r="D573">
        <f t="shared" si="79"/>
        <v>0.95</v>
      </c>
      <c r="E573">
        <v>5</v>
      </c>
      <c r="F573" s="34">
        <v>5.4019113399999998</v>
      </c>
      <c r="G573" s="34">
        <v>5.2876273600000001</v>
      </c>
      <c r="H573" s="34">
        <v>5.3020702506859596</v>
      </c>
      <c r="J573">
        <f t="shared" si="84"/>
        <v>0.40191133999999984</v>
      </c>
      <c r="K573">
        <f t="shared" si="84"/>
        <v>0.28762736000000011</v>
      </c>
      <c r="L573">
        <f t="shared" si="80"/>
        <v>0.30207025068595961</v>
      </c>
      <c r="N573" s="51">
        <f t="shared" si="90"/>
        <v>8.0382267999999965E-2</v>
      </c>
      <c r="O573" s="51">
        <f t="shared" si="90"/>
        <v>5.7525472000000022E-2</v>
      </c>
      <c r="P573" s="51">
        <f t="shared" si="90"/>
        <v>6.0414050137191921E-2</v>
      </c>
      <c r="R573" s="57">
        <f t="shared" si="81"/>
        <v>8.0382267999999965E-2</v>
      </c>
      <c r="S573" s="57">
        <f t="shared" si="82"/>
        <v>5.7525472000000022E-2</v>
      </c>
      <c r="T573" s="57">
        <f t="shared" si="83"/>
        <v>6.0414050137191921E-2</v>
      </c>
    </row>
    <row r="574" spans="1:20" ht="19" x14ac:dyDescent="0.25">
      <c r="A574">
        <v>0.05</v>
      </c>
      <c r="C574">
        <v>0.1</v>
      </c>
      <c r="D574">
        <f t="shared" si="79"/>
        <v>0.98983999999999994</v>
      </c>
      <c r="E574">
        <v>2.0320000000000001E-2</v>
      </c>
      <c r="F574" s="34">
        <v>2.545677E-2</v>
      </c>
      <c r="G574" s="34">
        <v>3.0806099999999999E-2</v>
      </c>
      <c r="H574" s="34">
        <v>3.1696545933993597E-2</v>
      </c>
      <c r="J574">
        <f t="shared" si="84"/>
        <v>5.1367699999999988E-3</v>
      </c>
      <c r="K574">
        <f t="shared" si="84"/>
        <v>1.0486099999999998E-2</v>
      </c>
      <c r="L574">
        <f t="shared" si="80"/>
        <v>1.1376545933993596E-2</v>
      </c>
      <c r="N574" s="51">
        <f t="shared" si="90"/>
        <v>0.25279379921259837</v>
      </c>
      <c r="O574" s="51">
        <f t="shared" si="90"/>
        <v>0.51604822834645658</v>
      </c>
      <c r="P574" s="51">
        <f t="shared" si="90"/>
        <v>0.55986938651543283</v>
      </c>
      <c r="R574" s="57">
        <f t="shared" si="81"/>
        <v>0.25279379921259837</v>
      </c>
      <c r="S574" s="57">
        <f t="shared" si="82"/>
        <v>0.51604822834645658</v>
      </c>
      <c r="T574" s="57">
        <f t="shared" si="83"/>
        <v>0.55986938651543283</v>
      </c>
    </row>
    <row r="575" spans="1:20" ht="19" x14ac:dyDescent="0.25">
      <c r="A575">
        <v>0.5</v>
      </c>
      <c r="C575">
        <v>50</v>
      </c>
      <c r="D575">
        <f t="shared" si="79"/>
        <v>0.9980386</v>
      </c>
      <c r="E575">
        <v>0.19613999999999998</v>
      </c>
      <c r="F575" s="34">
        <v>0.19580207999999999</v>
      </c>
      <c r="G575" s="34">
        <v>0.19576144000000001</v>
      </c>
      <c r="H575" s="34">
        <v>0.195761872291148</v>
      </c>
      <c r="J575">
        <f t="shared" si="84"/>
        <v>3.3791999999999156E-4</v>
      </c>
      <c r="K575">
        <f t="shared" si="84"/>
        <v>3.7855999999997225E-4</v>
      </c>
      <c r="L575">
        <f t="shared" si="80"/>
        <v>3.7812770885198299E-4</v>
      </c>
      <c r="N575" s="51">
        <f t="shared" si="90"/>
        <v>-1.7228510247781768E-3</v>
      </c>
      <c r="O575" s="51">
        <f t="shared" si="90"/>
        <v>-1.9300499643110649E-3</v>
      </c>
      <c r="P575" s="51">
        <f t="shared" si="90"/>
        <v>-1.9278459715100593E-3</v>
      </c>
      <c r="R575" s="57">
        <f t="shared" si="81"/>
        <v>1.7228510247781768E-3</v>
      </c>
      <c r="S575" s="57">
        <f t="shared" si="82"/>
        <v>1.9300499643110649E-3</v>
      </c>
      <c r="T575" s="57">
        <f t="shared" si="83"/>
        <v>1.9278459715100593E-3</v>
      </c>
    </row>
    <row r="576" spans="1:20" ht="16" customHeight="1" x14ac:dyDescent="0.25">
      <c r="A576">
        <v>0.5</v>
      </c>
      <c r="C576">
        <v>50</v>
      </c>
      <c r="D576">
        <f t="shared" si="79"/>
        <v>0.9980386</v>
      </c>
      <c r="E576">
        <v>0.19613999999999998</v>
      </c>
      <c r="F576" s="34">
        <v>0.19616897999999999</v>
      </c>
      <c r="G576" s="34">
        <v>0.19611993</v>
      </c>
      <c r="H576" s="34">
        <v>0.196120564924706</v>
      </c>
      <c r="J576">
        <f t="shared" si="84"/>
        <v>2.8980000000011774E-5</v>
      </c>
      <c r="K576">
        <f t="shared" si="84"/>
        <v>2.0069999999983157E-5</v>
      </c>
      <c r="L576">
        <f t="shared" si="80"/>
        <v>1.9435075293977588E-5</v>
      </c>
      <c r="R576" s="57">
        <f t="shared" si="81"/>
        <v>0</v>
      </c>
      <c r="S576" s="57">
        <f t="shared" si="82"/>
        <v>0</v>
      </c>
      <c r="T576" s="57">
        <f t="shared" si="83"/>
        <v>0</v>
      </c>
    </row>
    <row r="577" spans="1:20" ht="19" x14ac:dyDescent="0.25">
      <c r="A577">
        <v>0.5</v>
      </c>
      <c r="C577">
        <v>50</v>
      </c>
      <c r="D577">
        <f t="shared" si="79"/>
        <v>0.99805821399999994</v>
      </c>
      <c r="E577">
        <v>0.19417859999999998</v>
      </c>
      <c r="F577" s="34">
        <v>0.19291557000000001</v>
      </c>
      <c r="G577" s="34">
        <v>0.19294006999999999</v>
      </c>
      <c r="H577" s="34">
        <v>0.192939371767129</v>
      </c>
      <c r="J577">
        <f t="shared" si="84"/>
        <v>1.2630299999999706E-3</v>
      </c>
      <c r="K577">
        <f t="shared" si="84"/>
        <v>1.2385299999999877E-3</v>
      </c>
      <c r="L577">
        <f t="shared" si="80"/>
        <v>1.2392282328709814E-3</v>
      </c>
      <c r="N577" s="51">
        <f t="shared" si="90"/>
        <v>-6.5044757764242339E-3</v>
      </c>
      <c r="O577" s="51">
        <f t="shared" si="90"/>
        <v>-6.378303273378157E-3</v>
      </c>
      <c r="P577" s="51">
        <f t="shared" si="90"/>
        <v>-6.381899101502336E-3</v>
      </c>
      <c r="R577" s="57">
        <f t="shared" si="81"/>
        <v>6.5044757764242339E-3</v>
      </c>
      <c r="S577" s="57">
        <f t="shared" si="82"/>
        <v>6.378303273378157E-3</v>
      </c>
      <c r="T577" s="57">
        <f t="shared" si="83"/>
        <v>6.381899101502336E-3</v>
      </c>
    </row>
    <row r="578" spans="1:20" ht="19" x14ac:dyDescent="0.25">
      <c r="A578">
        <v>0.5</v>
      </c>
      <c r="C578">
        <v>50</v>
      </c>
      <c r="D578">
        <f t="shared" si="79"/>
        <v>0.99805821399999994</v>
      </c>
      <c r="E578">
        <v>0.19417859999999998</v>
      </c>
      <c r="F578" s="34">
        <v>0.19507239000000001</v>
      </c>
      <c r="G578" s="34">
        <v>0.19504838999999999</v>
      </c>
      <c r="H578" s="34">
        <v>0.195048454885275</v>
      </c>
      <c r="J578">
        <f t="shared" si="84"/>
        <v>8.9379000000003317E-4</v>
      </c>
      <c r="K578">
        <f t="shared" si="84"/>
        <v>8.6979000000000917E-4</v>
      </c>
      <c r="L578">
        <f t="shared" si="80"/>
        <v>8.6985488527502319E-4</v>
      </c>
      <c r="N578" s="51">
        <f t="shared" si="90"/>
        <v>4.6029274080667659E-3</v>
      </c>
      <c r="O578" s="51">
        <f t="shared" si="90"/>
        <v>4.4793298540622356E-3</v>
      </c>
      <c r="P578" s="51">
        <f t="shared" si="90"/>
        <v>4.4796640066156789E-3</v>
      </c>
      <c r="R578" s="57">
        <f t="shared" si="81"/>
        <v>4.6029274080667659E-3</v>
      </c>
      <c r="S578" s="57">
        <f t="shared" si="82"/>
        <v>4.4793298540622356E-3</v>
      </c>
      <c r="T578" s="57">
        <f t="shared" si="83"/>
        <v>4.4796640066156789E-3</v>
      </c>
    </row>
    <row r="579" spans="1:20" ht="19" x14ac:dyDescent="0.25">
      <c r="A579">
        <v>0.1</v>
      </c>
      <c r="C579">
        <v>50</v>
      </c>
      <c r="D579">
        <f t="shared" ref="D579:D642" si="91">(C579-A579*E579)/C579</f>
        <v>0.99808763499999997</v>
      </c>
      <c r="E579">
        <v>0.95618249999999994</v>
      </c>
      <c r="F579" s="34">
        <v>0.94569464000000003</v>
      </c>
      <c r="G579" s="34">
        <v>0.92702874000000002</v>
      </c>
      <c r="H579" s="34">
        <v>0.92704734723764204</v>
      </c>
      <c r="J579">
        <f t="shared" si="84"/>
        <v>1.0487859999999904E-2</v>
      </c>
      <c r="K579">
        <f t="shared" si="84"/>
        <v>2.9153759999999918E-2</v>
      </c>
      <c r="L579">
        <f t="shared" si="80"/>
        <v>2.9135152762357897E-2</v>
      </c>
      <c r="N579" s="51">
        <f t="shared" si="90"/>
        <v>-1.0968470977036189E-2</v>
      </c>
      <c r="O579" s="51">
        <f t="shared" si="90"/>
        <v>-3.0489744374112598E-2</v>
      </c>
      <c r="P579" s="51">
        <f t="shared" si="90"/>
        <v>-3.047028445130286E-2</v>
      </c>
      <c r="R579" s="57">
        <f t="shared" si="81"/>
        <v>1.0968470977036189E-2</v>
      </c>
      <c r="S579" s="57">
        <f t="shared" si="82"/>
        <v>3.0489744374112598E-2</v>
      </c>
      <c r="T579" s="57">
        <f t="shared" si="83"/>
        <v>3.047028445130286E-2</v>
      </c>
    </row>
    <row r="580" spans="1:20" ht="19" x14ac:dyDescent="0.25">
      <c r="A580">
        <v>0.5</v>
      </c>
      <c r="C580">
        <v>50</v>
      </c>
      <c r="D580">
        <f t="shared" si="91"/>
        <v>0.998117056</v>
      </c>
      <c r="E580">
        <v>0.18829439999999997</v>
      </c>
      <c r="F580" s="34">
        <v>0.18925373000000001</v>
      </c>
      <c r="G580" s="34">
        <v>0.18935814000000001</v>
      </c>
      <c r="H580" s="34">
        <v>0.18935704702890499</v>
      </c>
      <c r="J580">
        <f t="shared" si="84"/>
        <v>9.5933000000003599E-4</v>
      </c>
      <c r="K580">
        <f t="shared" si="84"/>
        <v>1.0637400000000352E-3</v>
      </c>
      <c r="L580">
        <f t="shared" si="84"/>
        <v>1.0626470289050172E-3</v>
      </c>
      <c r="N580" s="51">
        <f t="shared" si="90"/>
        <v>5.0948408449748694E-3</v>
      </c>
      <c r="O580" s="51">
        <f t="shared" si="90"/>
        <v>5.649344855715493E-3</v>
      </c>
      <c r="P580" s="51">
        <f t="shared" si="90"/>
        <v>5.6435402694133083E-3</v>
      </c>
      <c r="R580" s="57">
        <f t="shared" si="81"/>
        <v>5.0948408449748694E-3</v>
      </c>
      <c r="S580" s="57">
        <f t="shared" si="82"/>
        <v>5.649344855715493E-3</v>
      </c>
      <c r="T580" s="57">
        <f t="shared" si="83"/>
        <v>5.6435402694133083E-3</v>
      </c>
    </row>
    <row r="581" spans="1:20" ht="19" x14ac:dyDescent="0.25">
      <c r="A581">
        <v>0.1</v>
      </c>
      <c r="C581">
        <v>50</v>
      </c>
      <c r="D581">
        <f t="shared" si="91"/>
        <v>0.99815628399999989</v>
      </c>
      <c r="E581">
        <v>0.92185799999999996</v>
      </c>
      <c r="F581" s="34">
        <v>0.93394142000000002</v>
      </c>
      <c r="G581" s="34">
        <v>0.91868492999999996</v>
      </c>
      <c r="H581" s="34">
        <v>0.918696856834745</v>
      </c>
      <c r="J581">
        <f t="shared" si="84"/>
        <v>1.2083420000000067E-2</v>
      </c>
      <c r="K581">
        <f t="shared" si="84"/>
        <v>3.1730700000000001E-3</v>
      </c>
      <c r="L581">
        <f t="shared" si="84"/>
        <v>3.1611431652549538E-3</v>
      </c>
      <c r="N581" s="51">
        <f t="shared" si="90"/>
        <v>1.3107680358580245E-2</v>
      </c>
      <c r="O581" s="51">
        <f t="shared" si="90"/>
        <v>-3.442037710797108E-3</v>
      </c>
      <c r="P581" s="51">
        <f t="shared" si="90"/>
        <v>-3.4290998887626443E-3</v>
      </c>
      <c r="R581" s="57">
        <f t="shared" ref="R581:R644" si="92">ABS(N581)</f>
        <v>1.3107680358580245E-2</v>
      </c>
      <c r="S581" s="57">
        <f t="shared" si="82"/>
        <v>3.442037710797108E-3</v>
      </c>
      <c r="T581" s="57">
        <f t="shared" si="83"/>
        <v>3.4290998887626443E-3</v>
      </c>
    </row>
    <row r="582" spans="1:20" ht="19" x14ac:dyDescent="0.25">
      <c r="A582">
        <v>0.5</v>
      </c>
      <c r="C582">
        <v>50</v>
      </c>
      <c r="D582">
        <f t="shared" si="91"/>
        <v>0.99817589799999995</v>
      </c>
      <c r="E582">
        <v>0.18241019999999999</v>
      </c>
      <c r="F582" s="34">
        <v>0.18185672999999999</v>
      </c>
      <c r="G582" s="34">
        <v>0.18211329000000001</v>
      </c>
      <c r="H582" s="34">
        <v>0.1821139420849</v>
      </c>
      <c r="J582">
        <f t="shared" si="84"/>
        <v>5.5347000000000035E-4</v>
      </c>
      <c r="K582">
        <f t="shared" si="84"/>
        <v>2.9690999999998358E-4</v>
      </c>
      <c r="L582">
        <f t="shared" si="84"/>
        <v>2.9625791509999E-4</v>
      </c>
      <c r="N582" s="51">
        <f t="shared" si="90"/>
        <v>-3.0342053240443811E-3</v>
      </c>
      <c r="O582" s="51">
        <f t="shared" si="90"/>
        <v>-1.6277050296528571E-3</v>
      </c>
      <c r="P582" s="51">
        <f t="shared" si="90"/>
        <v>-1.6241302026969435E-3</v>
      </c>
      <c r="R582" s="57">
        <f t="shared" si="92"/>
        <v>3.0342053240443811E-3</v>
      </c>
      <c r="S582" s="57">
        <f t="shared" ref="S582:S645" si="93">ABS(O582)</f>
        <v>1.6277050296528571E-3</v>
      </c>
      <c r="T582" s="57">
        <f t="shared" ref="T582:T645" si="94">ABS(P582)</f>
        <v>1.6241302026969435E-3</v>
      </c>
    </row>
    <row r="583" spans="1:20" ht="16" customHeight="1" x14ac:dyDescent="0.25">
      <c r="A583">
        <v>0.1</v>
      </c>
      <c r="C583">
        <v>50</v>
      </c>
      <c r="D583">
        <f t="shared" si="91"/>
        <v>0.99819551200000012</v>
      </c>
      <c r="E583">
        <v>0.90224399999999993</v>
      </c>
      <c r="F583" s="34">
        <v>0.91129013000000003</v>
      </c>
      <c r="G583" s="34">
        <v>0.90243991999999995</v>
      </c>
      <c r="H583" s="34">
        <v>0.90244100830097795</v>
      </c>
      <c r="J583">
        <f t="shared" si="84"/>
        <v>9.0461300000000966E-3</v>
      </c>
      <c r="K583">
        <f t="shared" si="84"/>
        <v>1.9592000000001608E-4</v>
      </c>
      <c r="L583">
        <f t="shared" si="84"/>
        <v>1.970083009780188E-4</v>
      </c>
      <c r="R583" s="57">
        <f t="shared" si="92"/>
        <v>0</v>
      </c>
      <c r="S583" s="57">
        <f t="shared" si="93"/>
        <v>0</v>
      </c>
      <c r="T583" s="57">
        <f t="shared" si="94"/>
        <v>0</v>
      </c>
    </row>
    <row r="584" spans="1:20" ht="19" x14ac:dyDescent="0.25">
      <c r="A584">
        <v>0.1</v>
      </c>
      <c r="C584">
        <v>50</v>
      </c>
      <c r="D584">
        <f t="shared" si="91"/>
        <v>0.99833280999999996</v>
      </c>
      <c r="E584">
        <v>0.83359499999999986</v>
      </c>
      <c r="F584" s="34">
        <v>0.84948159999999995</v>
      </c>
      <c r="G584" s="34">
        <v>0.85697836000000005</v>
      </c>
      <c r="H584" s="34">
        <v>0.85696109811902099</v>
      </c>
      <c r="J584">
        <f t="shared" si="84"/>
        <v>1.5886600000000084E-2</v>
      </c>
      <c r="K584">
        <f t="shared" si="84"/>
        <v>2.3383360000000186E-2</v>
      </c>
      <c r="L584">
        <f t="shared" si="84"/>
        <v>2.3366098119021128E-2</v>
      </c>
      <c r="N584" s="51">
        <f t="shared" si="90"/>
        <v>1.9057935808156342E-2</v>
      </c>
      <c r="O584" s="51">
        <f t="shared" si="90"/>
        <v>2.80512239156907E-2</v>
      </c>
      <c r="P584" s="51">
        <f t="shared" si="90"/>
        <v>2.8030516160750883E-2</v>
      </c>
      <c r="R584" s="57">
        <f t="shared" si="92"/>
        <v>1.9057935808156342E-2</v>
      </c>
      <c r="S584" s="57">
        <f t="shared" si="93"/>
        <v>2.80512239156907E-2</v>
      </c>
      <c r="T584" s="57">
        <f t="shared" si="94"/>
        <v>2.8030516160750883E-2</v>
      </c>
    </row>
    <row r="585" spans="1:20" ht="19" x14ac:dyDescent="0.25">
      <c r="A585">
        <v>0.1</v>
      </c>
      <c r="C585">
        <v>50</v>
      </c>
      <c r="D585">
        <f t="shared" si="91"/>
        <v>0.99850933600000003</v>
      </c>
      <c r="E585">
        <v>0.74533199999999999</v>
      </c>
      <c r="F585" s="34">
        <v>0.75935098000000001</v>
      </c>
      <c r="G585" s="34">
        <v>0.78754922000000005</v>
      </c>
      <c r="H585" s="34">
        <v>0.78752802782382603</v>
      </c>
      <c r="J585">
        <f t="shared" ref="J585:L648" si="95">ABS(F585-$E585)</f>
        <v>1.4018980000000014E-2</v>
      </c>
      <c r="K585">
        <f t="shared" si="95"/>
        <v>4.2217220000000055E-2</v>
      </c>
      <c r="L585">
        <f t="shared" si="95"/>
        <v>4.2196027823826032E-2</v>
      </c>
      <c r="N585" s="51">
        <f t="shared" si="90"/>
        <v>1.8809040803293049E-2</v>
      </c>
      <c r="O585" s="51">
        <f t="shared" si="90"/>
        <v>5.6642167517294381E-2</v>
      </c>
      <c r="P585" s="51">
        <f t="shared" si="90"/>
        <v>5.6613734314139248E-2</v>
      </c>
      <c r="R585" s="57">
        <f t="shared" si="92"/>
        <v>1.8809040803293049E-2</v>
      </c>
      <c r="S585" s="57">
        <f t="shared" si="93"/>
        <v>5.6642167517294381E-2</v>
      </c>
      <c r="T585" s="57">
        <f t="shared" si="94"/>
        <v>5.6613734314139248E-2</v>
      </c>
    </row>
    <row r="586" spans="1:20" ht="19" x14ac:dyDescent="0.25">
      <c r="A586">
        <v>0.05</v>
      </c>
      <c r="C586">
        <v>50</v>
      </c>
      <c r="D586">
        <f t="shared" si="91"/>
        <v>0.99856817799999997</v>
      </c>
      <c r="E586">
        <v>1.4318219999999999</v>
      </c>
      <c r="F586" s="34">
        <v>1.39938925</v>
      </c>
      <c r="G586" s="34">
        <v>1.38010554</v>
      </c>
      <c r="H586" s="34">
        <v>1.3801397438040699</v>
      </c>
      <c r="J586">
        <f t="shared" si="95"/>
        <v>3.2432749999999899E-2</v>
      </c>
      <c r="K586">
        <f t="shared" si="95"/>
        <v>5.1716459999999964E-2</v>
      </c>
      <c r="L586">
        <f t="shared" si="95"/>
        <v>5.1682256195930032E-2</v>
      </c>
      <c r="N586" s="51">
        <f t="shared" si="90"/>
        <v>-2.2651384040753599E-2</v>
      </c>
      <c r="O586" s="51">
        <f t="shared" si="90"/>
        <v>-3.6119336062722857E-2</v>
      </c>
      <c r="P586" s="51">
        <f t="shared" si="90"/>
        <v>-3.6095447755328552E-2</v>
      </c>
      <c r="R586" s="57">
        <f t="shared" si="92"/>
        <v>2.2651384040753599E-2</v>
      </c>
      <c r="S586" s="57">
        <f t="shared" si="93"/>
        <v>3.6119336062722857E-2</v>
      </c>
      <c r="T586" s="57">
        <f t="shared" si="94"/>
        <v>3.6095447755328552E-2</v>
      </c>
    </row>
    <row r="587" spans="1:20" ht="19" x14ac:dyDescent="0.25">
      <c r="A587">
        <v>0.1</v>
      </c>
      <c r="C587">
        <v>50</v>
      </c>
      <c r="D587">
        <f t="shared" si="91"/>
        <v>0.99858779200000003</v>
      </c>
      <c r="E587">
        <v>0.70610399999999995</v>
      </c>
      <c r="F587" s="34">
        <v>0.61868709</v>
      </c>
      <c r="G587" s="34">
        <v>0.67105068000000001</v>
      </c>
      <c r="H587" s="34">
        <v>0.67106029431518599</v>
      </c>
      <c r="J587">
        <f t="shared" si="95"/>
        <v>8.7416909999999959E-2</v>
      </c>
      <c r="K587">
        <f t="shared" si="95"/>
        <v>3.5053319999999943E-2</v>
      </c>
      <c r="L587">
        <f t="shared" si="95"/>
        <v>3.5043705684813964E-2</v>
      </c>
      <c r="N587" s="51">
        <f t="shared" si="90"/>
        <v>-0.12380174875089217</v>
      </c>
      <c r="O587" s="51">
        <f t="shared" si="90"/>
        <v>-4.9643282009448959E-2</v>
      </c>
      <c r="P587" s="51">
        <f t="shared" si="90"/>
        <v>-4.9629666005027537E-2</v>
      </c>
      <c r="R587" s="57">
        <f t="shared" si="92"/>
        <v>0.12380174875089217</v>
      </c>
      <c r="S587" s="57">
        <f t="shared" si="93"/>
        <v>4.9643282009448959E-2</v>
      </c>
      <c r="T587" s="57">
        <f t="shared" si="94"/>
        <v>4.9629666005027537E-2</v>
      </c>
    </row>
    <row r="588" spans="1:20" ht="19" x14ac:dyDescent="0.25">
      <c r="A588">
        <v>0.05</v>
      </c>
      <c r="C588">
        <v>50</v>
      </c>
      <c r="D588">
        <f t="shared" si="91"/>
        <v>0.99868586199999998</v>
      </c>
      <c r="E588">
        <v>1.3141379999999998</v>
      </c>
      <c r="F588" s="34">
        <v>1.3399476100000001</v>
      </c>
      <c r="G588" s="34">
        <v>1.3248151800000001</v>
      </c>
      <c r="H588" s="34">
        <v>1.32482205488202</v>
      </c>
      <c r="J588">
        <f t="shared" si="95"/>
        <v>2.580961000000026E-2</v>
      </c>
      <c r="K588">
        <f t="shared" si="95"/>
        <v>1.0677180000000286E-2</v>
      </c>
      <c r="L588">
        <f t="shared" si="95"/>
        <v>1.0684054882020178E-2</v>
      </c>
      <c r="N588" s="51">
        <f t="shared" si="90"/>
        <v>1.9639954099189175E-2</v>
      </c>
      <c r="O588" s="51">
        <f t="shared" si="90"/>
        <v>8.1248544673392653E-3</v>
      </c>
      <c r="P588" s="51">
        <f t="shared" si="90"/>
        <v>8.1300859438051248E-3</v>
      </c>
      <c r="R588" s="57">
        <f t="shared" si="92"/>
        <v>1.9639954099189175E-2</v>
      </c>
      <c r="S588" s="57">
        <f t="shared" si="93"/>
        <v>8.1248544673392653E-3</v>
      </c>
      <c r="T588" s="57">
        <f t="shared" si="94"/>
        <v>8.1300859438051248E-3</v>
      </c>
    </row>
    <row r="589" spans="1:20" ht="19" x14ac:dyDescent="0.25">
      <c r="A589">
        <v>0.05</v>
      </c>
      <c r="C589">
        <v>50</v>
      </c>
      <c r="D589">
        <f t="shared" si="91"/>
        <v>0.99880354599999999</v>
      </c>
      <c r="E589">
        <v>1.1964539999999999</v>
      </c>
      <c r="F589" s="34">
        <v>1.23502746</v>
      </c>
      <c r="G589" s="34">
        <v>1.2265389499999999</v>
      </c>
      <c r="H589" s="34">
        <v>1.2265154233878</v>
      </c>
      <c r="J589">
        <f t="shared" si="95"/>
        <v>3.8573460000000059E-2</v>
      </c>
      <c r="K589">
        <f t="shared" si="95"/>
        <v>3.0084949999999999E-2</v>
      </c>
      <c r="L589">
        <f t="shared" si="95"/>
        <v>3.0061423387800046E-2</v>
      </c>
      <c r="N589" s="51">
        <f t="shared" si="90"/>
        <v>3.2239818664152625E-2</v>
      </c>
      <c r="O589" s="51">
        <f t="shared" si="90"/>
        <v>2.5145095423643536E-2</v>
      </c>
      <c r="P589" s="51">
        <f t="shared" si="90"/>
        <v>2.5125431807491178E-2</v>
      </c>
      <c r="R589" s="57">
        <f t="shared" si="92"/>
        <v>3.2239818664152625E-2</v>
      </c>
      <c r="S589" s="57">
        <f t="shared" si="93"/>
        <v>2.5145095423643536E-2</v>
      </c>
      <c r="T589" s="57">
        <f t="shared" si="94"/>
        <v>2.5125431807491178E-2</v>
      </c>
    </row>
    <row r="590" spans="1:20" ht="19" x14ac:dyDescent="0.25">
      <c r="A590">
        <v>0.05</v>
      </c>
      <c r="C590">
        <v>50</v>
      </c>
      <c r="D590">
        <f t="shared" si="91"/>
        <v>0.99903891400000011</v>
      </c>
      <c r="E590">
        <v>0.96108599999999988</v>
      </c>
      <c r="F590" s="34">
        <v>1.0000991299999999</v>
      </c>
      <c r="G590" s="34">
        <v>1.0032683600000001</v>
      </c>
      <c r="H590" s="34">
        <v>1.0032339826321901</v>
      </c>
      <c r="J590">
        <f t="shared" si="95"/>
        <v>3.9013130000000062E-2</v>
      </c>
      <c r="K590">
        <f t="shared" si="95"/>
        <v>4.2182360000000196E-2</v>
      </c>
      <c r="L590">
        <f t="shared" si="95"/>
        <v>4.2147982632190217E-2</v>
      </c>
      <c r="N590" s="51">
        <f t="shared" si="90"/>
        <v>4.0592756527511653E-2</v>
      </c>
      <c r="O590" s="51">
        <f t="shared" si="90"/>
        <v>4.3890307423061208E-2</v>
      </c>
      <c r="P590" s="51">
        <f t="shared" si="90"/>
        <v>4.3854538128939788E-2</v>
      </c>
      <c r="R590" s="57">
        <f t="shared" si="92"/>
        <v>4.0592756527511653E-2</v>
      </c>
      <c r="S590" s="57">
        <f t="shared" si="93"/>
        <v>4.3890307423061208E-2</v>
      </c>
      <c r="T590" s="57">
        <f t="shared" si="94"/>
        <v>4.3854538128939788E-2</v>
      </c>
    </row>
    <row r="591" spans="1:20" ht="19" x14ac:dyDescent="0.25">
      <c r="A591">
        <v>0.05</v>
      </c>
      <c r="C591">
        <v>50</v>
      </c>
      <c r="D591">
        <f t="shared" si="91"/>
        <v>0.99925466799999996</v>
      </c>
      <c r="E591">
        <v>0.74533199999999999</v>
      </c>
      <c r="F591" s="34">
        <v>0.75032553000000002</v>
      </c>
      <c r="G591" s="34">
        <v>0.76088310999999997</v>
      </c>
      <c r="H591" s="34">
        <v>0.76088261503204102</v>
      </c>
      <c r="J591">
        <f t="shared" si="95"/>
        <v>4.9935300000000238E-3</v>
      </c>
      <c r="K591">
        <f t="shared" si="95"/>
        <v>1.5551109999999979E-2</v>
      </c>
      <c r="L591">
        <f t="shared" si="95"/>
        <v>1.5550615032041026E-2</v>
      </c>
      <c r="N591" s="51">
        <f t="shared" si="90"/>
        <v>6.6997391766354109E-3</v>
      </c>
      <c r="O591" s="51">
        <f t="shared" si="90"/>
        <v>2.0864675070975055E-2</v>
      </c>
      <c r="P591" s="51">
        <f t="shared" si="90"/>
        <v>2.086401098039669E-2</v>
      </c>
      <c r="R591" s="57">
        <f t="shared" si="92"/>
        <v>6.6997391766354109E-3</v>
      </c>
      <c r="S591" s="57">
        <f t="shared" si="93"/>
        <v>2.0864675070975055E-2</v>
      </c>
      <c r="T591" s="57">
        <f t="shared" si="94"/>
        <v>2.086401098039669E-2</v>
      </c>
    </row>
    <row r="592" spans="1:20" ht="19" x14ac:dyDescent="0.25">
      <c r="A592">
        <v>0.05</v>
      </c>
      <c r="C592">
        <v>50</v>
      </c>
      <c r="D592">
        <f t="shared" si="91"/>
        <v>0.99943119400000002</v>
      </c>
      <c r="E592">
        <v>0.56880599999999992</v>
      </c>
      <c r="F592" s="34">
        <v>0.48875534999999998</v>
      </c>
      <c r="G592" s="34">
        <v>0.50133797000000002</v>
      </c>
      <c r="H592" s="34">
        <v>0.50137863186692899</v>
      </c>
      <c r="J592">
        <f t="shared" si="95"/>
        <v>8.0050649999999945E-2</v>
      </c>
      <c r="K592">
        <f t="shared" si="95"/>
        <v>6.7468029999999901E-2</v>
      </c>
      <c r="L592">
        <f t="shared" si="95"/>
        <v>6.7427368133070931E-2</v>
      </c>
      <c r="N592" s="51">
        <f t="shared" si="90"/>
        <v>-0.14073453866520388</v>
      </c>
      <c r="O592" s="51">
        <f t="shared" si="90"/>
        <v>-0.11861342883162257</v>
      </c>
      <c r="P592" s="51">
        <f t="shared" si="90"/>
        <v>-0.11854194247787636</v>
      </c>
      <c r="R592" s="57">
        <f t="shared" si="92"/>
        <v>0.14073453866520388</v>
      </c>
      <c r="S592" s="57">
        <f t="shared" si="93"/>
        <v>0.11861342883162257</v>
      </c>
      <c r="T592" s="57">
        <f t="shared" si="94"/>
        <v>0.11854194247787636</v>
      </c>
    </row>
    <row r="593" spans="1:20" ht="19" x14ac:dyDescent="0.25">
      <c r="A593">
        <v>40</v>
      </c>
      <c r="B593" t="s">
        <v>10</v>
      </c>
      <c r="C593">
        <v>1</v>
      </c>
      <c r="D593">
        <f t="shared" si="91"/>
        <v>1</v>
      </c>
      <c r="E593" s="55">
        <v>0</v>
      </c>
      <c r="F593" s="34">
        <v>0</v>
      </c>
      <c r="G593" s="34">
        <v>0</v>
      </c>
      <c r="H593" s="34">
        <v>0</v>
      </c>
      <c r="J593">
        <f t="shared" si="95"/>
        <v>0</v>
      </c>
      <c r="K593">
        <f t="shared" si="95"/>
        <v>0</v>
      </c>
      <c r="L593">
        <f t="shared" si="95"/>
        <v>0</v>
      </c>
      <c r="N593" s="51" t="e">
        <f t="shared" si="90"/>
        <v>#DIV/0!</v>
      </c>
      <c r="O593" s="51" t="e">
        <f t="shared" si="90"/>
        <v>#DIV/0!</v>
      </c>
      <c r="P593" s="51" t="e">
        <f t="shared" si="90"/>
        <v>#DIV/0!</v>
      </c>
      <c r="R593" s="57" t="e">
        <f t="shared" si="92"/>
        <v>#DIV/0!</v>
      </c>
      <c r="S593" s="57" t="e">
        <f t="shared" si="93"/>
        <v>#DIV/0!</v>
      </c>
      <c r="T593" s="57" t="e">
        <f t="shared" si="94"/>
        <v>#DIV/0!</v>
      </c>
    </row>
    <row r="594" spans="1:20" ht="19" x14ac:dyDescent="0.25">
      <c r="A594">
        <v>40</v>
      </c>
      <c r="C594">
        <v>2</v>
      </c>
      <c r="D594">
        <f t="shared" si="91"/>
        <v>1</v>
      </c>
      <c r="E594">
        <v>0</v>
      </c>
      <c r="F594" s="34">
        <v>0</v>
      </c>
      <c r="G594" s="34">
        <v>0</v>
      </c>
      <c r="H594" s="34">
        <v>0</v>
      </c>
      <c r="J594">
        <f t="shared" si="95"/>
        <v>0</v>
      </c>
      <c r="K594">
        <f t="shared" si="95"/>
        <v>0</v>
      </c>
      <c r="L594">
        <f t="shared" si="95"/>
        <v>0</v>
      </c>
      <c r="N594" s="51" t="e">
        <f t="shared" si="90"/>
        <v>#DIV/0!</v>
      </c>
      <c r="O594" s="51" t="e">
        <f t="shared" si="90"/>
        <v>#DIV/0!</v>
      </c>
      <c r="P594" s="51" t="e">
        <f t="shared" si="90"/>
        <v>#DIV/0!</v>
      </c>
      <c r="R594" s="57" t="e">
        <f t="shared" si="92"/>
        <v>#DIV/0!</v>
      </c>
      <c r="S594" s="57" t="e">
        <f t="shared" si="93"/>
        <v>#DIV/0!</v>
      </c>
      <c r="T594" s="57" t="e">
        <f t="shared" si="94"/>
        <v>#DIV/0!</v>
      </c>
    </row>
    <row r="595" spans="1:20" ht="19" x14ac:dyDescent="0.25">
      <c r="A595">
        <v>40</v>
      </c>
      <c r="C595">
        <v>4</v>
      </c>
      <c r="D595">
        <f t="shared" si="91"/>
        <v>1</v>
      </c>
      <c r="E595">
        <v>0</v>
      </c>
      <c r="F595" s="34">
        <v>0</v>
      </c>
      <c r="G595" s="34">
        <v>0</v>
      </c>
      <c r="H595" s="34">
        <v>0</v>
      </c>
      <c r="J595">
        <f t="shared" si="95"/>
        <v>0</v>
      </c>
      <c r="K595">
        <f t="shared" si="95"/>
        <v>0</v>
      </c>
      <c r="L595">
        <f t="shared" si="95"/>
        <v>0</v>
      </c>
      <c r="N595" s="51" t="e">
        <f t="shared" si="90"/>
        <v>#DIV/0!</v>
      </c>
      <c r="O595" s="51" t="e">
        <f t="shared" si="90"/>
        <v>#DIV/0!</v>
      </c>
      <c r="P595" s="51" t="e">
        <f t="shared" si="90"/>
        <v>#DIV/0!</v>
      </c>
      <c r="R595" s="57" t="e">
        <f t="shared" si="92"/>
        <v>#DIV/0!</v>
      </c>
      <c r="S595" s="57" t="e">
        <f t="shared" si="93"/>
        <v>#DIV/0!</v>
      </c>
      <c r="T595" s="57" t="e">
        <f t="shared" si="94"/>
        <v>#DIV/0!</v>
      </c>
    </row>
    <row r="596" spans="1:20" ht="19" x14ac:dyDescent="0.25">
      <c r="A596">
        <v>40</v>
      </c>
      <c r="C596">
        <v>8</v>
      </c>
      <c r="D596">
        <f t="shared" si="91"/>
        <v>1</v>
      </c>
      <c r="E596">
        <v>0</v>
      </c>
      <c r="F596" s="34">
        <v>0</v>
      </c>
      <c r="G596" s="34">
        <v>0</v>
      </c>
      <c r="H596" s="34">
        <v>0</v>
      </c>
      <c r="J596">
        <f t="shared" si="95"/>
        <v>0</v>
      </c>
      <c r="K596">
        <f t="shared" si="95"/>
        <v>0</v>
      </c>
      <c r="L596">
        <f t="shared" si="95"/>
        <v>0</v>
      </c>
      <c r="N596" s="51" t="e">
        <f t="shared" si="90"/>
        <v>#DIV/0!</v>
      </c>
      <c r="O596" s="51" t="e">
        <f t="shared" si="90"/>
        <v>#DIV/0!</v>
      </c>
      <c r="P596" s="51" t="e">
        <f t="shared" si="90"/>
        <v>#DIV/0!</v>
      </c>
      <c r="R596" s="57" t="e">
        <f t="shared" si="92"/>
        <v>#DIV/0!</v>
      </c>
      <c r="S596" s="57" t="e">
        <f t="shared" si="93"/>
        <v>#DIV/0!</v>
      </c>
      <c r="T596" s="57" t="e">
        <f t="shared" si="94"/>
        <v>#DIV/0!</v>
      </c>
    </row>
    <row r="597" spans="1:20" ht="19" x14ac:dyDescent="0.25">
      <c r="A597">
        <v>40</v>
      </c>
      <c r="C597">
        <v>10</v>
      </c>
      <c r="D597">
        <f t="shared" si="91"/>
        <v>1</v>
      </c>
      <c r="E597">
        <v>0</v>
      </c>
      <c r="F597" s="34">
        <v>0</v>
      </c>
      <c r="G597" s="34">
        <v>0</v>
      </c>
      <c r="H597" s="34">
        <v>0</v>
      </c>
      <c r="J597">
        <f t="shared" si="95"/>
        <v>0</v>
      </c>
      <c r="K597">
        <f t="shared" si="95"/>
        <v>0</v>
      </c>
      <c r="L597">
        <f t="shared" si="95"/>
        <v>0</v>
      </c>
      <c r="N597" s="51" t="e">
        <f t="shared" si="90"/>
        <v>#DIV/0!</v>
      </c>
      <c r="O597" s="51" t="e">
        <f t="shared" si="90"/>
        <v>#DIV/0!</v>
      </c>
      <c r="P597" s="51" t="e">
        <f t="shared" si="90"/>
        <v>#DIV/0!</v>
      </c>
      <c r="R597" s="57" t="e">
        <f t="shared" si="92"/>
        <v>#DIV/0!</v>
      </c>
      <c r="S597" s="57" t="e">
        <f t="shared" si="93"/>
        <v>#DIV/0!</v>
      </c>
      <c r="T597" s="57" t="e">
        <f t="shared" si="94"/>
        <v>#DIV/0!</v>
      </c>
    </row>
    <row r="598" spans="1:20" ht="16" customHeight="1" x14ac:dyDescent="0.25">
      <c r="A598">
        <v>2</v>
      </c>
      <c r="B598" t="s">
        <v>13</v>
      </c>
      <c r="C598">
        <v>0.5</v>
      </c>
      <c r="D598">
        <f t="shared" si="91"/>
        <v>1</v>
      </c>
      <c r="E598">
        <v>0</v>
      </c>
      <c r="F598" s="34">
        <v>0</v>
      </c>
      <c r="G598" s="34">
        <v>0</v>
      </c>
      <c r="H598" s="34">
        <v>0</v>
      </c>
      <c r="J598">
        <f t="shared" si="95"/>
        <v>0</v>
      </c>
      <c r="K598">
        <f t="shared" si="95"/>
        <v>0</v>
      </c>
      <c r="L598">
        <f t="shared" si="95"/>
        <v>0</v>
      </c>
      <c r="R598" s="57">
        <f t="shared" si="92"/>
        <v>0</v>
      </c>
      <c r="S598" s="57">
        <f t="shared" si="93"/>
        <v>0</v>
      </c>
      <c r="T598" s="57">
        <f t="shared" si="94"/>
        <v>0</v>
      </c>
    </row>
    <row r="599" spans="1:20" ht="19" x14ac:dyDescent="0.25">
      <c r="A599">
        <v>2</v>
      </c>
      <c r="C599">
        <v>2</v>
      </c>
      <c r="D599">
        <f t="shared" si="91"/>
        <v>1</v>
      </c>
      <c r="E599">
        <v>0</v>
      </c>
      <c r="F599" s="34">
        <v>0</v>
      </c>
      <c r="G599" s="34">
        <v>0</v>
      </c>
      <c r="H599" s="34">
        <v>0</v>
      </c>
      <c r="J599">
        <f t="shared" si="95"/>
        <v>0</v>
      </c>
      <c r="K599">
        <f t="shared" si="95"/>
        <v>0</v>
      </c>
      <c r="L599">
        <f t="shared" si="95"/>
        <v>0</v>
      </c>
      <c r="N599" s="51" t="e">
        <f t="shared" si="90"/>
        <v>#DIV/0!</v>
      </c>
      <c r="O599" s="51" t="e">
        <f t="shared" si="90"/>
        <v>#DIV/0!</v>
      </c>
      <c r="P599" s="51" t="e">
        <f t="shared" si="90"/>
        <v>#DIV/0!</v>
      </c>
      <c r="R599" s="57" t="e">
        <f t="shared" si="92"/>
        <v>#DIV/0!</v>
      </c>
      <c r="S599" s="57" t="e">
        <f t="shared" si="93"/>
        <v>#DIV/0!</v>
      </c>
      <c r="T599" s="57" t="e">
        <f t="shared" si="94"/>
        <v>#DIV/0!</v>
      </c>
    </row>
    <row r="600" spans="1:20" ht="19" x14ac:dyDescent="0.25">
      <c r="A600">
        <v>2</v>
      </c>
      <c r="C600">
        <v>3.6</v>
      </c>
      <c r="D600">
        <f t="shared" si="91"/>
        <v>1</v>
      </c>
      <c r="E600">
        <v>0</v>
      </c>
      <c r="F600" s="34">
        <v>0</v>
      </c>
      <c r="G600" s="34">
        <v>0</v>
      </c>
      <c r="H600" s="34">
        <v>0</v>
      </c>
      <c r="J600">
        <f t="shared" si="95"/>
        <v>0</v>
      </c>
      <c r="K600">
        <f t="shared" si="95"/>
        <v>0</v>
      </c>
      <c r="L600">
        <f t="shared" si="95"/>
        <v>0</v>
      </c>
      <c r="N600" s="51" t="e">
        <f t="shared" si="90"/>
        <v>#DIV/0!</v>
      </c>
      <c r="O600" s="51" t="e">
        <f t="shared" si="90"/>
        <v>#DIV/0!</v>
      </c>
      <c r="P600" s="51" t="e">
        <f t="shared" si="90"/>
        <v>#DIV/0!</v>
      </c>
      <c r="R600" s="57" t="e">
        <f t="shared" si="92"/>
        <v>#DIV/0!</v>
      </c>
      <c r="S600" s="57" t="e">
        <f t="shared" si="93"/>
        <v>#DIV/0!</v>
      </c>
      <c r="T600" s="57" t="e">
        <f t="shared" si="94"/>
        <v>#DIV/0!</v>
      </c>
    </row>
    <row r="601" spans="1:20" ht="19" x14ac:dyDescent="0.25">
      <c r="A601">
        <v>2</v>
      </c>
      <c r="C601">
        <v>4.3</v>
      </c>
      <c r="D601">
        <f t="shared" si="91"/>
        <v>1</v>
      </c>
      <c r="E601">
        <v>0</v>
      </c>
      <c r="F601" s="34">
        <v>0</v>
      </c>
      <c r="G601" s="34">
        <v>0</v>
      </c>
      <c r="H601" s="34">
        <v>0</v>
      </c>
      <c r="J601">
        <f t="shared" si="95"/>
        <v>0</v>
      </c>
      <c r="K601">
        <f t="shared" si="95"/>
        <v>0</v>
      </c>
      <c r="L601">
        <f t="shared" si="95"/>
        <v>0</v>
      </c>
      <c r="N601" s="51" t="e">
        <f t="shared" si="90"/>
        <v>#DIV/0!</v>
      </c>
      <c r="O601" s="51" t="e">
        <f t="shared" si="90"/>
        <v>#DIV/0!</v>
      </c>
      <c r="P601" s="51" t="e">
        <f t="shared" si="90"/>
        <v>#DIV/0!</v>
      </c>
      <c r="R601" s="57" t="e">
        <f t="shared" si="92"/>
        <v>#DIV/0!</v>
      </c>
      <c r="S601" s="57" t="e">
        <f t="shared" si="93"/>
        <v>#DIV/0!</v>
      </c>
      <c r="T601" s="57" t="e">
        <f t="shared" si="94"/>
        <v>#DIV/0!</v>
      </c>
    </row>
    <row r="602" spans="1:20" ht="19" x14ac:dyDescent="0.25">
      <c r="A602">
        <v>2</v>
      </c>
      <c r="C602">
        <v>5.8</v>
      </c>
      <c r="D602">
        <f t="shared" si="91"/>
        <v>1</v>
      </c>
      <c r="E602">
        <v>0</v>
      </c>
      <c r="F602" s="34">
        <v>0</v>
      </c>
      <c r="G602" s="34">
        <v>0</v>
      </c>
      <c r="H602" s="34">
        <v>0</v>
      </c>
      <c r="J602">
        <f t="shared" si="95"/>
        <v>0</v>
      </c>
      <c r="K602">
        <f t="shared" si="95"/>
        <v>0</v>
      </c>
      <c r="L602">
        <f t="shared" si="95"/>
        <v>0</v>
      </c>
      <c r="N602" s="51" t="e">
        <f t="shared" si="90"/>
        <v>#DIV/0!</v>
      </c>
      <c r="O602" s="51" t="e">
        <f t="shared" si="90"/>
        <v>#DIV/0!</v>
      </c>
      <c r="P602" s="51" t="e">
        <f t="shared" si="90"/>
        <v>#DIV/0!</v>
      </c>
      <c r="R602" s="57" t="e">
        <f t="shared" si="92"/>
        <v>#DIV/0!</v>
      </c>
      <c r="S602" s="57" t="e">
        <f t="shared" si="93"/>
        <v>#DIV/0!</v>
      </c>
      <c r="T602" s="57" t="e">
        <f t="shared" si="94"/>
        <v>#DIV/0!</v>
      </c>
    </row>
    <row r="603" spans="1:20" ht="19" x14ac:dyDescent="0.25">
      <c r="A603">
        <v>2</v>
      </c>
      <c r="B603" t="s">
        <v>15</v>
      </c>
      <c r="C603">
        <v>50</v>
      </c>
      <c r="D603">
        <f t="shared" si="91"/>
        <v>1</v>
      </c>
      <c r="E603">
        <v>0</v>
      </c>
      <c r="F603" s="34">
        <v>0</v>
      </c>
      <c r="G603" s="34">
        <v>0</v>
      </c>
      <c r="H603" s="34">
        <v>0</v>
      </c>
      <c r="J603">
        <f t="shared" si="95"/>
        <v>0</v>
      </c>
      <c r="K603">
        <f t="shared" si="95"/>
        <v>0</v>
      </c>
      <c r="L603">
        <f t="shared" si="95"/>
        <v>0</v>
      </c>
      <c r="N603" s="51" t="e">
        <f t="shared" si="90"/>
        <v>#DIV/0!</v>
      </c>
      <c r="O603" s="51" t="e">
        <f t="shared" si="90"/>
        <v>#DIV/0!</v>
      </c>
      <c r="P603" s="51" t="e">
        <f t="shared" si="90"/>
        <v>#DIV/0!</v>
      </c>
      <c r="R603" s="57" t="e">
        <f t="shared" si="92"/>
        <v>#DIV/0!</v>
      </c>
      <c r="S603" s="57" t="e">
        <f t="shared" si="93"/>
        <v>#DIV/0!</v>
      </c>
      <c r="T603" s="57" t="e">
        <f t="shared" si="94"/>
        <v>#DIV/0!</v>
      </c>
    </row>
    <row r="604" spans="1:20" ht="19" x14ac:dyDescent="0.25">
      <c r="A604">
        <v>2</v>
      </c>
      <c r="C604">
        <v>75</v>
      </c>
      <c r="D604">
        <f t="shared" si="91"/>
        <v>1</v>
      </c>
      <c r="E604">
        <v>0</v>
      </c>
      <c r="F604">
        <v>0</v>
      </c>
      <c r="G604">
        <v>0</v>
      </c>
      <c r="H604" s="34">
        <v>0</v>
      </c>
      <c r="J604">
        <f t="shared" si="95"/>
        <v>0</v>
      </c>
      <c r="K604">
        <f t="shared" si="95"/>
        <v>0</v>
      </c>
      <c r="L604">
        <f t="shared" si="95"/>
        <v>0</v>
      </c>
      <c r="N604" s="51" t="e">
        <f t="shared" si="90"/>
        <v>#DIV/0!</v>
      </c>
      <c r="O604" s="51" t="e">
        <f t="shared" si="90"/>
        <v>#DIV/0!</v>
      </c>
      <c r="P604" s="51" t="e">
        <f t="shared" si="90"/>
        <v>#DIV/0!</v>
      </c>
      <c r="R604" s="57" t="e">
        <f t="shared" si="92"/>
        <v>#DIV/0!</v>
      </c>
      <c r="S604" s="57" t="e">
        <f t="shared" si="93"/>
        <v>#DIV/0!</v>
      </c>
      <c r="T604" s="57" t="e">
        <f t="shared" si="94"/>
        <v>#DIV/0!</v>
      </c>
    </row>
    <row r="605" spans="1:20" ht="19" customHeight="1" x14ac:dyDescent="0.2">
      <c r="A605">
        <v>2</v>
      </c>
      <c r="C605">
        <v>100</v>
      </c>
      <c r="D605">
        <f t="shared" si="91"/>
        <v>1</v>
      </c>
      <c r="E605">
        <v>0</v>
      </c>
      <c r="F605">
        <v>0</v>
      </c>
      <c r="G605">
        <v>0</v>
      </c>
      <c r="H605">
        <v>0</v>
      </c>
      <c r="J605">
        <f t="shared" si="95"/>
        <v>0</v>
      </c>
      <c r="K605">
        <f t="shared" si="95"/>
        <v>0</v>
      </c>
      <c r="L605">
        <f t="shared" si="95"/>
        <v>0</v>
      </c>
      <c r="N605" s="51" t="e">
        <f t="shared" si="90"/>
        <v>#DIV/0!</v>
      </c>
      <c r="O605" s="51" t="e">
        <f t="shared" si="90"/>
        <v>#DIV/0!</v>
      </c>
      <c r="P605" s="51" t="e">
        <f t="shared" si="90"/>
        <v>#DIV/0!</v>
      </c>
      <c r="R605" s="57" t="e">
        <f t="shared" si="92"/>
        <v>#DIV/0!</v>
      </c>
      <c r="S605" s="57" t="e">
        <f t="shared" si="93"/>
        <v>#DIV/0!</v>
      </c>
      <c r="T605" s="57" t="e">
        <f t="shared" si="94"/>
        <v>#DIV/0!</v>
      </c>
    </row>
    <row r="606" spans="1:20" ht="19" x14ac:dyDescent="0.25">
      <c r="A606">
        <v>7.5</v>
      </c>
      <c r="B606" t="s">
        <v>18</v>
      </c>
      <c r="C606">
        <v>2.8</v>
      </c>
      <c r="D606">
        <f t="shared" si="91"/>
        <v>1</v>
      </c>
      <c r="E606">
        <v>0</v>
      </c>
      <c r="F606" s="34">
        <v>0</v>
      </c>
      <c r="G606" s="34">
        <v>0</v>
      </c>
      <c r="H606" s="34">
        <v>0</v>
      </c>
      <c r="J606">
        <f t="shared" si="95"/>
        <v>0</v>
      </c>
      <c r="K606">
        <f t="shared" si="95"/>
        <v>0</v>
      </c>
      <c r="L606">
        <f t="shared" si="95"/>
        <v>0</v>
      </c>
      <c r="N606" s="51" t="e">
        <f t="shared" si="90"/>
        <v>#DIV/0!</v>
      </c>
      <c r="O606" s="51" t="e">
        <f t="shared" si="90"/>
        <v>#DIV/0!</v>
      </c>
      <c r="P606" s="51" t="e">
        <f t="shared" si="90"/>
        <v>#DIV/0!</v>
      </c>
      <c r="R606" s="57" t="e">
        <f t="shared" si="92"/>
        <v>#DIV/0!</v>
      </c>
      <c r="S606" s="57" t="e">
        <f t="shared" si="93"/>
        <v>#DIV/0!</v>
      </c>
      <c r="T606" s="57" t="e">
        <f t="shared" si="94"/>
        <v>#DIV/0!</v>
      </c>
    </row>
    <row r="607" spans="1:20" ht="19" customHeight="1" x14ac:dyDescent="0.2">
      <c r="A607">
        <v>7.5</v>
      </c>
      <c r="C607">
        <v>14</v>
      </c>
      <c r="D607">
        <f t="shared" si="91"/>
        <v>1</v>
      </c>
      <c r="E607">
        <v>0</v>
      </c>
      <c r="F607">
        <v>0</v>
      </c>
      <c r="G607">
        <v>0</v>
      </c>
      <c r="H607">
        <v>0</v>
      </c>
      <c r="J607">
        <f t="shared" si="95"/>
        <v>0</v>
      </c>
      <c r="K607">
        <f t="shared" si="95"/>
        <v>0</v>
      </c>
      <c r="L607">
        <f t="shared" si="95"/>
        <v>0</v>
      </c>
      <c r="N607" s="51" t="e">
        <f t="shared" si="90"/>
        <v>#DIV/0!</v>
      </c>
      <c r="O607" s="51" t="e">
        <f t="shared" si="90"/>
        <v>#DIV/0!</v>
      </c>
      <c r="P607" s="51" t="e">
        <f t="shared" si="90"/>
        <v>#DIV/0!</v>
      </c>
      <c r="R607" s="57" t="e">
        <f t="shared" si="92"/>
        <v>#DIV/0!</v>
      </c>
      <c r="S607" s="57" t="e">
        <f t="shared" si="93"/>
        <v>#DIV/0!</v>
      </c>
      <c r="T607" s="57" t="e">
        <f t="shared" si="94"/>
        <v>#DIV/0!</v>
      </c>
    </row>
    <row r="608" spans="1:20" ht="19" customHeight="1" x14ac:dyDescent="0.2">
      <c r="A608">
        <v>7.5</v>
      </c>
      <c r="C608">
        <v>53</v>
      </c>
      <c r="D608">
        <f t="shared" si="91"/>
        <v>1</v>
      </c>
      <c r="E608">
        <v>0</v>
      </c>
      <c r="F608">
        <v>0</v>
      </c>
      <c r="G608">
        <v>0</v>
      </c>
      <c r="H608">
        <v>0</v>
      </c>
      <c r="J608">
        <f t="shared" si="95"/>
        <v>0</v>
      </c>
      <c r="K608">
        <f t="shared" si="95"/>
        <v>0</v>
      </c>
      <c r="L608">
        <f t="shared" si="95"/>
        <v>0</v>
      </c>
      <c r="N608" s="51" t="e">
        <f t="shared" si="90"/>
        <v>#DIV/0!</v>
      </c>
      <c r="O608" s="51" t="e">
        <f t="shared" si="90"/>
        <v>#DIV/0!</v>
      </c>
      <c r="P608" s="51" t="e">
        <f t="shared" si="90"/>
        <v>#DIV/0!</v>
      </c>
      <c r="R608" s="57" t="e">
        <f t="shared" si="92"/>
        <v>#DIV/0!</v>
      </c>
      <c r="S608" s="57" t="e">
        <f t="shared" si="93"/>
        <v>#DIV/0!</v>
      </c>
      <c r="T608" s="57" t="e">
        <f t="shared" si="94"/>
        <v>#DIV/0!</v>
      </c>
    </row>
    <row r="609" spans="1:20" ht="19" customHeight="1" x14ac:dyDescent="0.2">
      <c r="A609">
        <v>7.5</v>
      </c>
      <c r="C609">
        <v>110</v>
      </c>
      <c r="D609">
        <f t="shared" si="91"/>
        <v>1</v>
      </c>
      <c r="E609">
        <v>0</v>
      </c>
      <c r="F609">
        <v>0</v>
      </c>
      <c r="G609">
        <v>0</v>
      </c>
      <c r="H609">
        <v>0</v>
      </c>
      <c r="J609">
        <f t="shared" si="95"/>
        <v>0</v>
      </c>
      <c r="K609">
        <f t="shared" si="95"/>
        <v>0</v>
      </c>
      <c r="L609">
        <f t="shared" si="95"/>
        <v>0</v>
      </c>
      <c r="N609" s="51" t="e">
        <f t="shared" si="90"/>
        <v>#DIV/0!</v>
      </c>
      <c r="O609" s="51" t="e">
        <f t="shared" si="90"/>
        <v>#DIV/0!</v>
      </c>
      <c r="P609" s="51" t="e">
        <f t="shared" si="90"/>
        <v>#DIV/0!</v>
      </c>
      <c r="R609" s="57" t="e">
        <f t="shared" si="92"/>
        <v>#DIV/0!</v>
      </c>
      <c r="S609" s="57" t="e">
        <f t="shared" si="93"/>
        <v>#DIV/0!</v>
      </c>
      <c r="T609" s="57" t="e">
        <f t="shared" si="94"/>
        <v>#DIV/0!</v>
      </c>
    </row>
    <row r="610" spans="1:20" ht="19" customHeight="1" x14ac:dyDescent="0.2">
      <c r="A610">
        <v>10</v>
      </c>
      <c r="B610" t="s">
        <v>19</v>
      </c>
      <c r="C610">
        <v>20</v>
      </c>
      <c r="D610">
        <f t="shared" si="91"/>
        <v>1</v>
      </c>
      <c r="E610">
        <v>0</v>
      </c>
      <c r="F610">
        <v>0</v>
      </c>
      <c r="G610">
        <v>0</v>
      </c>
      <c r="H610">
        <v>0</v>
      </c>
      <c r="J610">
        <f t="shared" si="95"/>
        <v>0</v>
      </c>
      <c r="K610">
        <f t="shared" si="95"/>
        <v>0</v>
      </c>
      <c r="L610">
        <f t="shared" si="95"/>
        <v>0</v>
      </c>
      <c r="N610" s="51" t="e">
        <f t="shared" si="90"/>
        <v>#DIV/0!</v>
      </c>
      <c r="O610" s="51" t="e">
        <f t="shared" si="90"/>
        <v>#DIV/0!</v>
      </c>
      <c r="P610" s="51" t="e">
        <f t="shared" si="90"/>
        <v>#DIV/0!</v>
      </c>
      <c r="R610" s="57" t="e">
        <f t="shared" si="92"/>
        <v>#DIV/0!</v>
      </c>
      <c r="S610" s="57" t="e">
        <f t="shared" si="93"/>
        <v>#DIV/0!</v>
      </c>
      <c r="T610" s="57" t="e">
        <f t="shared" si="94"/>
        <v>#DIV/0!</v>
      </c>
    </row>
    <row r="611" spans="1:20" ht="19" customHeight="1" x14ac:dyDescent="0.2">
      <c r="A611">
        <v>10</v>
      </c>
      <c r="C611">
        <v>50</v>
      </c>
      <c r="D611">
        <f t="shared" si="91"/>
        <v>1</v>
      </c>
      <c r="E611">
        <v>0</v>
      </c>
      <c r="F611">
        <v>0</v>
      </c>
      <c r="G611">
        <v>0</v>
      </c>
      <c r="H611">
        <v>0</v>
      </c>
      <c r="J611">
        <f t="shared" si="95"/>
        <v>0</v>
      </c>
      <c r="K611">
        <f t="shared" si="95"/>
        <v>0</v>
      </c>
      <c r="L611">
        <f t="shared" si="95"/>
        <v>0</v>
      </c>
      <c r="N611" s="51" t="e">
        <f t="shared" si="90"/>
        <v>#DIV/0!</v>
      </c>
      <c r="O611" s="51" t="e">
        <f t="shared" si="90"/>
        <v>#DIV/0!</v>
      </c>
      <c r="P611" s="51" t="e">
        <f t="shared" si="90"/>
        <v>#DIV/0!</v>
      </c>
      <c r="R611" s="57" t="e">
        <f t="shared" si="92"/>
        <v>#DIV/0!</v>
      </c>
      <c r="S611" s="57" t="e">
        <f t="shared" si="93"/>
        <v>#DIV/0!</v>
      </c>
      <c r="T611" s="57" t="e">
        <f t="shared" si="94"/>
        <v>#DIV/0!</v>
      </c>
    </row>
    <row r="612" spans="1:20" ht="19" customHeight="1" x14ac:dyDescent="0.2">
      <c r="A612">
        <v>10</v>
      </c>
      <c r="C612">
        <v>100</v>
      </c>
      <c r="D612">
        <f t="shared" si="91"/>
        <v>1</v>
      </c>
      <c r="E612">
        <v>0</v>
      </c>
      <c r="F612">
        <v>0</v>
      </c>
      <c r="G612">
        <v>0</v>
      </c>
      <c r="H612">
        <v>0</v>
      </c>
      <c r="J612">
        <f t="shared" si="95"/>
        <v>0</v>
      </c>
      <c r="K612">
        <f t="shared" si="95"/>
        <v>0</v>
      </c>
      <c r="L612">
        <f t="shared" si="95"/>
        <v>0</v>
      </c>
      <c r="N612" s="51" t="e">
        <f t="shared" si="90"/>
        <v>#DIV/0!</v>
      </c>
      <c r="O612" s="51" t="e">
        <f t="shared" si="90"/>
        <v>#DIV/0!</v>
      </c>
      <c r="P612" s="51" t="e">
        <f t="shared" si="90"/>
        <v>#DIV/0!</v>
      </c>
      <c r="R612" s="57" t="e">
        <f t="shared" si="92"/>
        <v>#DIV/0!</v>
      </c>
      <c r="S612" s="57" t="e">
        <f t="shared" si="93"/>
        <v>#DIV/0!</v>
      </c>
      <c r="T612" s="57" t="e">
        <f t="shared" si="94"/>
        <v>#DIV/0!</v>
      </c>
    </row>
    <row r="613" spans="1:20" x14ac:dyDescent="0.2">
      <c r="A613">
        <v>10</v>
      </c>
      <c r="B613" t="s">
        <v>19</v>
      </c>
      <c r="C613">
        <v>20</v>
      </c>
      <c r="D613">
        <f t="shared" si="91"/>
        <v>1</v>
      </c>
      <c r="E613">
        <v>0</v>
      </c>
      <c r="F613">
        <v>0</v>
      </c>
      <c r="G613">
        <v>0</v>
      </c>
      <c r="H613">
        <v>0</v>
      </c>
      <c r="J613">
        <f t="shared" si="95"/>
        <v>0</v>
      </c>
      <c r="K613">
        <f t="shared" si="95"/>
        <v>0</v>
      </c>
      <c r="L613">
        <f t="shared" si="95"/>
        <v>0</v>
      </c>
      <c r="R613" s="57">
        <f t="shared" si="92"/>
        <v>0</v>
      </c>
      <c r="S613" s="57">
        <f t="shared" si="93"/>
        <v>0</v>
      </c>
      <c r="T613" s="57">
        <f t="shared" si="94"/>
        <v>0</v>
      </c>
    </row>
    <row r="614" spans="1:20" ht="19" customHeight="1" x14ac:dyDescent="0.2">
      <c r="A614">
        <v>10</v>
      </c>
      <c r="C614">
        <v>50</v>
      </c>
      <c r="D614">
        <f t="shared" si="91"/>
        <v>1</v>
      </c>
      <c r="E614">
        <v>0</v>
      </c>
      <c r="F614">
        <v>0</v>
      </c>
      <c r="G614">
        <v>0</v>
      </c>
      <c r="H614">
        <v>0</v>
      </c>
      <c r="J614">
        <f t="shared" si="95"/>
        <v>0</v>
      </c>
      <c r="K614">
        <f t="shared" si="95"/>
        <v>0</v>
      </c>
      <c r="L614">
        <f t="shared" si="95"/>
        <v>0</v>
      </c>
      <c r="N614" s="51" t="e">
        <f t="shared" si="90"/>
        <v>#DIV/0!</v>
      </c>
      <c r="O614" s="51" t="e">
        <f t="shared" si="90"/>
        <v>#DIV/0!</v>
      </c>
      <c r="P614" s="51" t="e">
        <f t="shared" si="90"/>
        <v>#DIV/0!</v>
      </c>
      <c r="R614" s="57" t="e">
        <f t="shared" si="92"/>
        <v>#DIV/0!</v>
      </c>
      <c r="S614" s="57" t="e">
        <f t="shared" si="93"/>
        <v>#DIV/0!</v>
      </c>
      <c r="T614" s="57" t="e">
        <f t="shared" si="94"/>
        <v>#DIV/0!</v>
      </c>
    </row>
    <row r="615" spans="1:20" ht="19" customHeight="1" x14ac:dyDescent="0.2">
      <c r="A615">
        <v>10</v>
      </c>
      <c r="C615">
        <v>100</v>
      </c>
      <c r="D615">
        <f t="shared" si="91"/>
        <v>1</v>
      </c>
      <c r="E615">
        <v>0</v>
      </c>
      <c r="F615">
        <v>0</v>
      </c>
      <c r="G615">
        <v>0</v>
      </c>
      <c r="H615">
        <v>0</v>
      </c>
      <c r="J615">
        <f t="shared" si="95"/>
        <v>0</v>
      </c>
      <c r="K615">
        <f t="shared" si="95"/>
        <v>0</v>
      </c>
      <c r="L615">
        <f t="shared" si="95"/>
        <v>0</v>
      </c>
      <c r="N615" s="51" t="e">
        <f t="shared" si="90"/>
        <v>#DIV/0!</v>
      </c>
      <c r="O615" s="51" t="e">
        <f t="shared" si="90"/>
        <v>#DIV/0!</v>
      </c>
      <c r="P615" s="51" t="e">
        <f t="shared" si="90"/>
        <v>#DIV/0!</v>
      </c>
      <c r="R615" s="57" t="e">
        <f t="shared" si="92"/>
        <v>#DIV/0!</v>
      </c>
      <c r="S615" s="57" t="e">
        <f t="shared" si="93"/>
        <v>#DIV/0!</v>
      </c>
      <c r="T615" s="57" t="e">
        <f t="shared" si="94"/>
        <v>#DIV/0!</v>
      </c>
    </row>
    <row r="616" spans="1:20" ht="19" customHeight="1" x14ac:dyDescent="0.2">
      <c r="A616">
        <v>2</v>
      </c>
      <c r="B616" t="s">
        <v>22</v>
      </c>
      <c r="C616">
        <v>50</v>
      </c>
      <c r="D616">
        <f t="shared" si="91"/>
        <v>1</v>
      </c>
      <c r="E616">
        <v>0</v>
      </c>
      <c r="F616">
        <v>0</v>
      </c>
      <c r="G616">
        <v>0</v>
      </c>
      <c r="H616">
        <v>0</v>
      </c>
      <c r="J616">
        <f t="shared" si="95"/>
        <v>0</v>
      </c>
      <c r="K616">
        <f t="shared" si="95"/>
        <v>0</v>
      </c>
      <c r="L616">
        <f t="shared" si="95"/>
        <v>0</v>
      </c>
      <c r="N616" s="51" t="e">
        <f t="shared" si="90"/>
        <v>#DIV/0!</v>
      </c>
      <c r="O616" s="51" t="e">
        <f t="shared" si="90"/>
        <v>#DIV/0!</v>
      </c>
      <c r="P616" s="51" t="e">
        <f t="shared" si="90"/>
        <v>#DIV/0!</v>
      </c>
      <c r="R616" s="57" t="e">
        <f t="shared" si="92"/>
        <v>#DIV/0!</v>
      </c>
      <c r="S616" s="57" t="e">
        <f t="shared" si="93"/>
        <v>#DIV/0!</v>
      </c>
      <c r="T616" s="57" t="e">
        <f t="shared" si="94"/>
        <v>#DIV/0!</v>
      </c>
    </row>
    <row r="617" spans="1:20" ht="19" customHeight="1" x14ac:dyDescent="0.2">
      <c r="A617">
        <v>2</v>
      </c>
      <c r="C617">
        <v>100</v>
      </c>
      <c r="D617">
        <f t="shared" si="91"/>
        <v>1</v>
      </c>
      <c r="E617">
        <v>0</v>
      </c>
      <c r="F617">
        <v>0</v>
      </c>
      <c r="G617">
        <v>0</v>
      </c>
      <c r="H617">
        <v>0</v>
      </c>
      <c r="J617">
        <f t="shared" si="95"/>
        <v>0</v>
      </c>
      <c r="K617">
        <f t="shared" si="95"/>
        <v>0</v>
      </c>
      <c r="L617">
        <f t="shared" si="95"/>
        <v>0</v>
      </c>
      <c r="N617" s="51" t="e">
        <f t="shared" si="90"/>
        <v>#DIV/0!</v>
      </c>
      <c r="O617" s="51" t="e">
        <f t="shared" si="90"/>
        <v>#DIV/0!</v>
      </c>
      <c r="P617" s="51" t="e">
        <f t="shared" si="90"/>
        <v>#DIV/0!</v>
      </c>
      <c r="R617" s="57" t="e">
        <f t="shared" si="92"/>
        <v>#DIV/0!</v>
      </c>
      <c r="S617" s="57" t="e">
        <f t="shared" si="93"/>
        <v>#DIV/0!</v>
      </c>
      <c r="T617" s="57" t="e">
        <f t="shared" si="94"/>
        <v>#DIV/0!</v>
      </c>
    </row>
    <row r="618" spans="1:20" ht="19" customHeight="1" x14ac:dyDescent="0.2">
      <c r="A618">
        <v>2</v>
      </c>
      <c r="C618">
        <v>150</v>
      </c>
      <c r="D618">
        <f t="shared" si="91"/>
        <v>1</v>
      </c>
      <c r="E618">
        <v>0</v>
      </c>
      <c r="F618">
        <v>0</v>
      </c>
      <c r="G618">
        <v>0</v>
      </c>
      <c r="H618">
        <v>0</v>
      </c>
      <c r="J618">
        <f t="shared" si="95"/>
        <v>0</v>
      </c>
      <c r="K618">
        <f t="shared" si="95"/>
        <v>0</v>
      </c>
      <c r="L618">
        <f t="shared" si="95"/>
        <v>0</v>
      </c>
      <c r="N618" s="51" t="e">
        <f t="shared" si="90"/>
        <v>#DIV/0!</v>
      </c>
      <c r="O618" s="51" t="e">
        <f t="shared" si="90"/>
        <v>#DIV/0!</v>
      </c>
      <c r="P618" s="51" t="e">
        <f t="shared" si="90"/>
        <v>#DIV/0!</v>
      </c>
      <c r="R618" s="57" t="e">
        <f t="shared" si="92"/>
        <v>#DIV/0!</v>
      </c>
      <c r="S618" s="57" t="e">
        <f t="shared" si="93"/>
        <v>#DIV/0!</v>
      </c>
      <c r="T618" s="57" t="e">
        <f t="shared" si="94"/>
        <v>#DIV/0!</v>
      </c>
    </row>
    <row r="619" spans="1:20" ht="19" customHeight="1" x14ac:dyDescent="0.2">
      <c r="A619">
        <v>2</v>
      </c>
      <c r="C619">
        <v>200</v>
      </c>
      <c r="D619">
        <f t="shared" si="91"/>
        <v>1</v>
      </c>
      <c r="E619">
        <v>0</v>
      </c>
      <c r="F619">
        <v>0</v>
      </c>
      <c r="G619">
        <v>0</v>
      </c>
      <c r="H619">
        <v>0</v>
      </c>
      <c r="J619">
        <f t="shared" si="95"/>
        <v>0</v>
      </c>
      <c r="K619">
        <f t="shared" si="95"/>
        <v>0</v>
      </c>
      <c r="L619">
        <f t="shared" si="95"/>
        <v>0</v>
      </c>
      <c r="N619" s="51" t="e">
        <f t="shared" si="90"/>
        <v>#DIV/0!</v>
      </c>
      <c r="O619" s="51" t="e">
        <f t="shared" si="90"/>
        <v>#DIV/0!</v>
      </c>
      <c r="P619" s="51" t="e">
        <f t="shared" si="90"/>
        <v>#DIV/0!</v>
      </c>
      <c r="R619" s="57" t="e">
        <f t="shared" si="92"/>
        <v>#DIV/0!</v>
      </c>
      <c r="S619" s="57" t="e">
        <f t="shared" si="93"/>
        <v>#DIV/0!</v>
      </c>
      <c r="T619" s="57" t="e">
        <f t="shared" si="94"/>
        <v>#DIV/0!</v>
      </c>
    </row>
    <row r="620" spans="1:20" ht="19" x14ac:dyDescent="0.25">
      <c r="A620">
        <v>2</v>
      </c>
      <c r="B620" t="s">
        <v>24</v>
      </c>
      <c r="C620">
        <v>100</v>
      </c>
      <c r="D620">
        <f t="shared" si="91"/>
        <v>1</v>
      </c>
      <c r="E620">
        <v>0</v>
      </c>
      <c r="F620">
        <v>0</v>
      </c>
      <c r="G620">
        <v>0</v>
      </c>
      <c r="H620" s="34">
        <v>0</v>
      </c>
      <c r="J620">
        <f t="shared" si="95"/>
        <v>0</v>
      </c>
      <c r="K620">
        <f t="shared" si="95"/>
        <v>0</v>
      </c>
      <c r="L620">
        <f t="shared" si="95"/>
        <v>0</v>
      </c>
      <c r="N620" s="51" t="e">
        <f t="shared" si="90"/>
        <v>#DIV/0!</v>
      </c>
      <c r="O620" s="51" t="e">
        <f t="shared" si="90"/>
        <v>#DIV/0!</v>
      </c>
      <c r="P620" s="51" t="e">
        <f t="shared" si="90"/>
        <v>#DIV/0!</v>
      </c>
      <c r="R620" s="57" t="e">
        <f t="shared" si="92"/>
        <v>#DIV/0!</v>
      </c>
      <c r="S620" s="57" t="e">
        <f t="shared" si="93"/>
        <v>#DIV/0!</v>
      </c>
      <c r="T620" s="57" t="e">
        <f t="shared" si="94"/>
        <v>#DIV/0!</v>
      </c>
    </row>
    <row r="621" spans="1:20" ht="19" x14ac:dyDescent="0.25">
      <c r="A621">
        <v>2</v>
      </c>
      <c r="C621">
        <v>200</v>
      </c>
      <c r="D621">
        <f t="shared" si="91"/>
        <v>1</v>
      </c>
      <c r="E621">
        <v>0</v>
      </c>
      <c r="F621">
        <v>0</v>
      </c>
      <c r="G621">
        <v>0</v>
      </c>
      <c r="H621" s="34">
        <v>0</v>
      </c>
      <c r="J621">
        <f t="shared" si="95"/>
        <v>0</v>
      </c>
      <c r="K621">
        <f t="shared" si="95"/>
        <v>0</v>
      </c>
      <c r="L621">
        <f t="shared" si="95"/>
        <v>0</v>
      </c>
      <c r="N621" s="51" t="e">
        <f t="shared" si="90"/>
        <v>#DIV/0!</v>
      </c>
      <c r="O621" s="51" t="e">
        <f t="shared" si="90"/>
        <v>#DIV/0!</v>
      </c>
      <c r="P621" s="51" t="e">
        <f t="shared" si="90"/>
        <v>#DIV/0!</v>
      </c>
      <c r="R621" s="57" t="e">
        <f t="shared" si="92"/>
        <v>#DIV/0!</v>
      </c>
      <c r="S621" s="57" t="e">
        <f t="shared" si="93"/>
        <v>#DIV/0!</v>
      </c>
      <c r="T621" s="57" t="e">
        <f t="shared" si="94"/>
        <v>#DIV/0!</v>
      </c>
    </row>
    <row r="622" spans="1:20" ht="19" x14ac:dyDescent="0.25">
      <c r="A622">
        <v>2</v>
      </c>
      <c r="C622">
        <v>300</v>
      </c>
      <c r="D622">
        <f t="shared" si="91"/>
        <v>1</v>
      </c>
      <c r="E622">
        <v>0</v>
      </c>
      <c r="F622">
        <v>0</v>
      </c>
      <c r="G622">
        <v>0</v>
      </c>
      <c r="H622" s="34">
        <v>0</v>
      </c>
      <c r="J622">
        <f t="shared" si="95"/>
        <v>0</v>
      </c>
      <c r="K622">
        <f t="shared" si="95"/>
        <v>0</v>
      </c>
      <c r="L622">
        <f t="shared" si="95"/>
        <v>0</v>
      </c>
      <c r="N622" s="51" t="e">
        <f t="shared" si="90"/>
        <v>#DIV/0!</v>
      </c>
      <c r="O622" s="51" t="e">
        <f t="shared" si="90"/>
        <v>#DIV/0!</v>
      </c>
      <c r="P622" s="51" t="e">
        <f t="shared" si="90"/>
        <v>#DIV/0!</v>
      </c>
      <c r="R622" s="57" t="e">
        <f t="shared" si="92"/>
        <v>#DIV/0!</v>
      </c>
      <c r="S622" s="57" t="e">
        <f t="shared" si="93"/>
        <v>#DIV/0!</v>
      </c>
      <c r="T622" s="57" t="e">
        <f t="shared" si="94"/>
        <v>#DIV/0!</v>
      </c>
    </row>
    <row r="623" spans="1:20" ht="19" x14ac:dyDescent="0.25">
      <c r="A623">
        <v>2</v>
      </c>
      <c r="C623">
        <v>400</v>
      </c>
      <c r="D623">
        <f t="shared" si="91"/>
        <v>1</v>
      </c>
      <c r="E623">
        <v>0</v>
      </c>
      <c r="F623">
        <v>0</v>
      </c>
      <c r="G623">
        <v>0</v>
      </c>
      <c r="H623" s="34">
        <v>0</v>
      </c>
      <c r="J623">
        <f t="shared" si="95"/>
        <v>0</v>
      </c>
      <c r="K623">
        <f t="shared" si="95"/>
        <v>0</v>
      </c>
      <c r="L623">
        <f t="shared" si="95"/>
        <v>0</v>
      </c>
      <c r="N623" s="51" t="e">
        <f t="shared" si="90"/>
        <v>#DIV/0!</v>
      </c>
      <c r="O623" s="51" t="e">
        <f t="shared" si="90"/>
        <v>#DIV/0!</v>
      </c>
      <c r="P623" s="51" t="e">
        <f t="shared" si="90"/>
        <v>#DIV/0!</v>
      </c>
      <c r="R623" s="57" t="e">
        <f t="shared" si="92"/>
        <v>#DIV/0!</v>
      </c>
      <c r="S623" s="57" t="e">
        <f t="shared" si="93"/>
        <v>#DIV/0!</v>
      </c>
      <c r="T623" s="57" t="e">
        <f t="shared" si="94"/>
        <v>#DIV/0!</v>
      </c>
    </row>
    <row r="624" spans="1:20" ht="19" customHeight="1" x14ac:dyDescent="0.2">
      <c r="A624">
        <v>2</v>
      </c>
      <c r="C624">
        <v>500</v>
      </c>
      <c r="D624">
        <f t="shared" si="91"/>
        <v>1</v>
      </c>
      <c r="E624">
        <v>0</v>
      </c>
      <c r="F624">
        <v>0</v>
      </c>
      <c r="G624">
        <v>0</v>
      </c>
      <c r="H624">
        <v>0</v>
      </c>
      <c r="J624">
        <f t="shared" si="95"/>
        <v>0</v>
      </c>
      <c r="K624">
        <f t="shared" si="95"/>
        <v>0</v>
      </c>
      <c r="L624">
        <f t="shared" si="95"/>
        <v>0</v>
      </c>
      <c r="N624" s="51" t="e">
        <f t="shared" si="90"/>
        <v>#DIV/0!</v>
      </c>
      <c r="O624" s="51" t="e">
        <f t="shared" si="90"/>
        <v>#DIV/0!</v>
      </c>
      <c r="P624" s="51" t="e">
        <f t="shared" si="90"/>
        <v>#DIV/0!</v>
      </c>
      <c r="R624" s="57" t="e">
        <f t="shared" si="92"/>
        <v>#DIV/0!</v>
      </c>
      <c r="S624" s="57" t="e">
        <f t="shared" si="93"/>
        <v>#DIV/0!</v>
      </c>
      <c r="T624" s="57" t="e">
        <f t="shared" si="94"/>
        <v>#DIV/0!</v>
      </c>
    </row>
    <row r="625" spans="1:20" ht="19" customHeight="1" x14ac:dyDescent="0.2">
      <c r="A625">
        <v>0.05</v>
      </c>
      <c r="B625" t="s">
        <v>26</v>
      </c>
      <c r="C625">
        <v>10</v>
      </c>
      <c r="D625">
        <f t="shared" si="91"/>
        <v>1</v>
      </c>
      <c r="E625">
        <v>0</v>
      </c>
      <c r="F625">
        <v>0</v>
      </c>
      <c r="G625">
        <v>0</v>
      </c>
      <c r="H625">
        <v>0</v>
      </c>
      <c r="J625">
        <f t="shared" si="95"/>
        <v>0</v>
      </c>
      <c r="K625">
        <f t="shared" si="95"/>
        <v>0</v>
      </c>
      <c r="L625">
        <f t="shared" si="95"/>
        <v>0</v>
      </c>
      <c r="N625" s="51" t="e">
        <f t="shared" si="90"/>
        <v>#DIV/0!</v>
      </c>
      <c r="O625" s="51" t="e">
        <f t="shared" si="90"/>
        <v>#DIV/0!</v>
      </c>
      <c r="P625" s="51" t="e">
        <f t="shared" si="90"/>
        <v>#DIV/0!</v>
      </c>
      <c r="R625" s="57" t="e">
        <f t="shared" si="92"/>
        <v>#DIV/0!</v>
      </c>
      <c r="S625" s="57" t="e">
        <f t="shared" si="93"/>
        <v>#DIV/0!</v>
      </c>
      <c r="T625" s="57" t="e">
        <f t="shared" si="94"/>
        <v>#DIV/0!</v>
      </c>
    </row>
    <row r="626" spans="1:20" ht="19" customHeight="1" x14ac:dyDescent="0.2">
      <c r="A626">
        <v>0.05</v>
      </c>
      <c r="C626">
        <v>20</v>
      </c>
      <c r="D626">
        <f t="shared" si="91"/>
        <v>1</v>
      </c>
      <c r="E626">
        <v>0</v>
      </c>
      <c r="F626">
        <v>0</v>
      </c>
      <c r="G626">
        <v>0</v>
      </c>
      <c r="H626">
        <v>0</v>
      </c>
      <c r="J626">
        <f t="shared" si="95"/>
        <v>0</v>
      </c>
      <c r="K626">
        <f t="shared" si="95"/>
        <v>0</v>
      </c>
      <c r="L626">
        <f t="shared" si="95"/>
        <v>0</v>
      </c>
      <c r="N626" s="51" t="e">
        <f t="shared" si="90"/>
        <v>#DIV/0!</v>
      </c>
      <c r="O626" s="51" t="e">
        <f t="shared" si="90"/>
        <v>#DIV/0!</v>
      </c>
      <c r="P626" s="51" t="e">
        <f t="shared" si="90"/>
        <v>#DIV/0!</v>
      </c>
      <c r="R626" s="57" t="e">
        <f t="shared" si="92"/>
        <v>#DIV/0!</v>
      </c>
      <c r="S626" s="57" t="e">
        <f t="shared" si="93"/>
        <v>#DIV/0!</v>
      </c>
      <c r="T626" s="57" t="e">
        <f t="shared" si="94"/>
        <v>#DIV/0!</v>
      </c>
    </row>
    <row r="627" spans="1:20" ht="19" customHeight="1" x14ac:dyDescent="0.2">
      <c r="A627">
        <v>0.05</v>
      </c>
      <c r="C627">
        <v>30</v>
      </c>
      <c r="D627">
        <f t="shared" si="91"/>
        <v>1</v>
      </c>
      <c r="E627">
        <v>0</v>
      </c>
      <c r="F627">
        <v>0</v>
      </c>
      <c r="G627">
        <v>0</v>
      </c>
      <c r="H627">
        <v>0</v>
      </c>
      <c r="J627">
        <f t="shared" si="95"/>
        <v>0</v>
      </c>
      <c r="K627">
        <f t="shared" si="95"/>
        <v>0</v>
      </c>
      <c r="L627">
        <f t="shared" si="95"/>
        <v>0</v>
      </c>
      <c r="N627" s="51" t="e">
        <f t="shared" si="90"/>
        <v>#DIV/0!</v>
      </c>
      <c r="O627" s="51" t="e">
        <f t="shared" si="90"/>
        <v>#DIV/0!</v>
      </c>
      <c r="P627" s="51" t="e">
        <f t="shared" si="90"/>
        <v>#DIV/0!</v>
      </c>
      <c r="R627" s="57" t="e">
        <f t="shared" si="92"/>
        <v>#DIV/0!</v>
      </c>
      <c r="S627" s="57" t="e">
        <f t="shared" si="93"/>
        <v>#DIV/0!</v>
      </c>
      <c r="T627" s="57" t="e">
        <f t="shared" si="94"/>
        <v>#DIV/0!</v>
      </c>
    </row>
    <row r="628" spans="1:20" x14ac:dyDescent="0.2">
      <c r="A628">
        <v>0.05</v>
      </c>
      <c r="C628">
        <v>40</v>
      </c>
      <c r="D628">
        <f t="shared" si="91"/>
        <v>1</v>
      </c>
      <c r="E628">
        <v>0</v>
      </c>
      <c r="F628">
        <v>0</v>
      </c>
      <c r="G628">
        <v>0</v>
      </c>
      <c r="H628">
        <v>0</v>
      </c>
      <c r="J628">
        <f t="shared" si="95"/>
        <v>0</v>
      </c>
      <c r="K628">
        <f t="shared" si="95"/>
        <v>0</v>
      </c>
      <c r="L628">
        <f t="shared" si="95"/>
        <v>0</v>
      </c>
      <c r="R628" s="57">
        <f t="shared" si="92"/>
        <v>0</v>
      </c>
      <c r="S628" s="57">
        <f t="shared" si="93"/>
        <v>0</v>
      </c>
      <c r="T628" s="57">
        <f t="shared" si="94"/>
        <v>0</v>
      </c>
    </row>
    <row r="629" spans="1:20" ht="19" customHeight="1" x14ac:dyDescent="0.2">
      <c r="A629">
        <v>0.05</v>
      </c>
      <c r="C629">
        <v>50</v>
      </c>
      <c r="D629">
        <f t="shared" si="91"/>
        <v>1</v>
      </c>
      <c r="E629">
        <v>0</v>
      </c>
      <c r="F629">
        <v>0</v>
      </c>
      <c r="G629">
        <v>0</v>
      </c>
      <c r="H629">
        <v>0</v>
      </c>
      <c r="J629">
        <f t="shared" si="95"/>
        <v>0</v>
      </c>
      <c r="K629">
        <f t="shared" si="95"/>
        <v>0</v>
      </c>
      <c r="L629">
        <f t="shared" si="95"/>
        <v>0</v>
      </c>
      <c r="N629" s="51" t="e">
        <f t="shared" si="90"/>
        <v>#DIV/0!</v>
      </c>
      <c r="O629" s="51" t="e">
        <f t="shared" si="90"/>
        <v>#DIV/0!</v>
      </c>
      <c r="P629" s="51" t="e">
        <f t="shared" si="90"/>
        <v>#DIV/0!</v>
      </c>
      <c r="R629" s="57" t="e">
        <f t="shared" si="92"/>
        <v>#DIV/0!</v>
      </c>
      <c r="S629" s="57" t="e">
        <f t="shared" si="93"/>
        <v>#DIV/0!</v>
      </c>
      <c r="T629" s="57" t="e">
        <f t="shared" si="94"/>
        <v>#DIV/0!</v>
      </c>
    </row>
    <row r="630" spans="1:20" ht="19" customHeight="1" x14ac:dyDescent="0.2">
      <c r="A630">
        <v>1</v>
      </c>
      <c r="B630" t="s">
        <v>30</v>
      </c>
      <c r="C630">
        <v>50</v>
      </c>
      <c r="D630">
        <f t="shared" si="91"/>
        <v>1</v>
      </c>
      <c r="E630">
        <v>0</v>
      </c>
      <c r="F630">
        <v>0</v>
      </c>
      <c r="G630">
        <v>0</v>
      </c>
      <c r="H630">
        <v>0</v>
      </c>
      <c r="J630">
        <f t="shared" si="95"/>
        <v>0</v>
      </c>
      <c r="K630">
        <f t="shared" si="95"/>
        <v>0</v>
      </c>
      <c r="L630">
        <f t="shared" si="95"/>
        <v>0</v>
      </c>
      <c r="N630" s="51" t="e">
        <f t="shared" si="90"/>
        <v>#DIV/0!</v>
      </c>
      <c r="O630" s="51" t="e">
        <f t="shared" si="90"/>
        <v>#DIV/0!</v>
      </c>
      <c r="P630" s="51" t="e">
        <f t="shared" si="90"/>
        <v>#DIV/0!</v>
      </c>
      <c r="R630" s="57" t="e">
        <f t="shared" si="92"/>
        <v>#DIV/0!</v>
      </c>
      <c r="S630" s="57" t="e">
        <f t="shared" si="93"/>
        <v>#DIV/0!</v>
      </c>
      <c r="T630" s="57" t="e">
        <f t="shared" si="94"/>
        <v>#DIV/0!</v>
      </c>
    </row>
    <row r="631" spans="1:20" ht="19" customHeight="1" x14ac:dyDescent="0.2">
      <c r="A631">
        <v>1.5</v>
      </c>
      <c r="C631">
        <v>50</v>
      </c>
      <c r="D631">
        <f t="shared" si="91"/>
        <v>1</v>
      </c>
      <c r="E631">
        <v>0</v>
      </c>
      <c r="F631">
        <v>0</v>
      </c>
      <c r="G631">
        <v>0</v>
      </c>
      <c r="H631">
        <v>0</v>
      </c>
      <c r="J631">
        <f t="shared" si="95"/>
        <v>0</v>
      </c>
      <c r="K631">
        <f t="shared" si="95"/>
        <v>0</v>
      </c>
      <c r="L631">
        <f t="shared" si="95"/>
        <v>0</v>
      </c>
      <c r="N631" s="51" t="e">
        <f t="shared" si="90"/>
        <v>#DIV/0!</v>
      </c>
      <c r="O631" s="51" t="e">
        <f t="shared" si="90"/>
        <v>#DIV/0!</v>
      </c>
      <c r="P631" s="51" t="e">
        <f t="shared" si="90"/>
        <v>#DIV/0!</v>
      </c>
      <c r="R631" s="57" t="e">
        <f t="shared" si="92"/>
        <v>#DIV/0!</v>
      </c>
      <c r="S631" s="57" t="e">
        <f t="shared" si="93"/>
        <v>#DIV/0!</v>
      </c>
      <c r="T631" s="57" t="e">
        <f t="shared" si="94"/>
        <v>#DIV/0!</v>
      </c>
    </row>
    <row r="632" spans="1:20" ht="19" customHeight="1" x14ac:dyDescent="0.2">
      <c r="A632">
        <v>2</v>
      </c>
      <c r="C632">
        <v>50</v>
      </c>
      <c r="D632">
        <f t="shared" si="91"/>
        <v>1</v>
      </c>
      <c r="E632">
        <v>0</v>
      </c>
      <c r="F632">
        <v>0</v>
      </c>
      <c r="G632">
        <v>0</v>
      </c>
      <c r="H632">
        <v>0</v>
      </c>
      <c r="J632">
        <f t="shared" si="95"/>
        <v>0</v>
      </c>
      <c r="K632">
        <f t="shared" si="95"/>
        <v>0</v>
      </c>
      <c r="L632">
        <f t="shared" si="95"/>
        <v>0</v>
      </c>
      <c r="N632" s="51" t="e">
        <f t="shared" si="90"/>
        <v>#DIV/0!</v>
      </c>
      <c r="O632" s="51" t="e">
        <f t="shared" si="90"/>
        <v>#DIV/0!</v>
      </c>
      <c r="P632" s="51" t="e">
        <f t="shared" si="90"/>
        <v>#DIV/0!</v>
      </c>
      <c r="R632" s="57" t="e">
        <f t="shared" si="92"/>
        <v>#DIV/0!</v>
      </c>
      <c r="S632" s="57" t="e">
        <f t="shared" si="93"/>
        <v>#DIV/0!</v>
      </c>
      <c r="T632" s="57" t="e">
        <f t="shared" si="94"/>
        <v>#DIV/0!</v>
      </c>
    </row>
    <row r="633" spans="1:20" ht="19" customHeight="1" x14ac:dyDescent="0.2">
      <c r="A633">
        <v>3</v>
      </c>
      <c r="C633">
        <v>50</v>
      </c>
      <c r="D633">
        <f t="shared" si="91"/>
        <v>1</v>
      </c>
      <c r="E633">
        <v>0</v>
      </c>
      <c r="F633">
        <v>0</v>
      </c>
      <c r="G633">
        <v>0</v>
      </c>
      <c r="H633">
        <v>0</v>
      </c>
      <c r="J633">
        <f t="shared" si="95"/>
        <v>0</v>
      </c>
      <c r="K633">
        <f t="shared" si="95"/>
        <v>0</v>
      </c>
      <c r="L633">
        <f t="shared" si="95"/>
        <v>0</v>
      </c>
      <c r="N633" s="51" t="e">
        <f t="shared" si="90"/>
        <v>#DIV/0!</v>
      </c>
      <c r="O633" s="51" t="e">
        <f t="shared" si="90"/>
        <v>#DIV/0!</v>
      </c>
      <c r="P633" s="51" t="e">
        <f t="shared" si="90"/>
        <v>#DIV/0!</v>
      </c>
      <c r="R633" s="57" t="e">
        <f t="shared" si="92"/>
        <v>#DIV/0!</v>
      </c>
      <c r="S633" s="57" t="e">
        <f t="shared" si="93"/>
        <v>#DIV/0!</v>
      </c>
      <c r="T633" s="57" t="e">
        <f t="shared" si="94"/>
        <v>#DIV/0!</v>
      </c>
    </row>
    <row r="634" spans="1:20" ht="19" customHeight="1" x14ac:dyDescent="0.2">
      <c r="A634">
        <v>0.5</v>
      </c>
      <c r="B634" t="s">
        <v>32</v>
      </c>
      <c r="C634">
        <v>10</v>
      </c>
      <c r="D634">
        <f t="shared" si="91"/>
        <v>1</v>
      </c>
      <c r="E634" s="55">
        <v>0</v>
      </c>
      <c r="F634" s="55">
        <v>0</v>
      </c>
      <c r="G634" s="55">
        <v>0</v>
      </c>
      <c r="H634" s="55">
        <v>0</v>
      </c>
      <c r="J634">
        <f t="shared" si="95"/>
        <v>0</v>
      </c>
      <c r="K634">
        <f t="shared" si="95"/>
        <v>0</v>
      </c>
      <c r="L634">
        <f t="shared" si="95"/>
        <v>0</v>
      </c>
      <c r="N634" s="51" t="e">
        <f t="shared" ref="N634:P657" si="96">(F634-$E634)/$E634</f>
        <v>#DIV/0!</v>
      </c>
      <c r="O634" s="51" t="e">
        <f t="shared" si="96"/>
        <v>#DIV/0!</v>
      </c>
      <c r="P634" s="51" t="e">
        <f t="shared" si="96"/>
        <v>#DIV/0!</v>
      </c>
      <c r="R634" s="57" t="e">
        <f t="shared" si="92"/>
        <v>#DIV/0!</v>
      </c>
      <c r="S634" s="57" t="e">
        <f t="shared" si="93"/>
        <v>#DIV/0!</v>
      </c>
      <c r="T634" s="57" t="e">
        <f t="shared" si="94"/>
        <v>#DIV/0!</v>
      </c>
    </row>
    <row r="635" spans="1:20" ht="19" x14ac:dyDescent="0.25">
      <c r="A635">
        <v>1</v>
      </c>
      <c r="C635">
        <v>10</v>
      </c>
      <c r="D635">
        <f t="shared" si="91"/>
        <v>1</v>
      </c>
      <c r="E635">
        <v>0</v>
      </c>
      <c r="F635" s="34">
        <v>0</v>
      </c>
      <c r="G635" s="34">
        <v>0</v>
      </c>
      <c r="H635" s="34">
        <v>0</v>
      </c>
      <c r="J635">
        <f t="shared" si="95"/>
        <v>0</v>
      </c>
      <c r="K635">
        <f t="shared" si="95"/>
        <v>0</v>
      </c>
      <c r="L635">
        <f t="shared" si="95"/>
        <v>0</v>
      </c>
      <c r="N635" s="51" t="e">
        <f t="shared" si="96"/>
        <v>#DIV/0!</v>
      </c>
      <c r="O635" s="51" t="e">
        <f t="shared" si="96"/>
        <v>#DIV/0!</v>
      </c>
      <c r="P635" s="51" t="e">
        <f t="shared" si="96"/>
        <v>#DIV/0!</v>
      </c>
      <c r="R635" s="57" t="e">
        <f t="shared" si="92"/>
        <v>#DIV/0!</v>
      </c>
      <c r="S635" s="57" t="e">
        <f t="shared" si="93"/>
        <v>#DIV/0!</v>
      </c>
      <c r="T635" s="57" t="e">
        <f t="shared" si="94"/>
        <v>#DIV/0!</v>
      </c>
    </row>
    <row r="636" spans="1:20" ht="19" customHeight="1" x14ac:dyDescent="0.2">
      <c r="A636">
        <v>1.5</v>
      </c>
      <c r="C636">
        <v>10</v>
      </c>
      <c r="D636">
        <f t="shared" si="91"/>
        <v>1</v>
      </c>
      <c r="E636" s="55">
        <v>0</v>
      </c>
      <c r="F636" s="55">
        <v>0</v>
      </c>
      <c r="G636" s="55">
        <v>0</v>
      </c>
      <c r="H636" s="55">
        <v>0</v>
      </c>
      <c r="J636">
        <f t="shared" si="95"/>
        <v>0</v>
      </c>
      <c r="K636">
        <f t="shared" si="95"/>
        <v>0</v>
      </c>
      <c r="L636">
        <f t="shared" si="95"/>
        <v>0</v>
      </c>
      <c r="N636" s="51" t="e">
        <f t="shared" si="96"/>
        <v>#DIV/0!</v>
      </c>
      <c r="O636" s="51" t="e">
        <f t="shared" si="96"/>
        <v>#DIV/0!</v>
      </c>
      <c r="P636" s="51" t="e">
        <f t="shared" si="96"/>
        <v>#DIV/0!</v>
      </c>
      <c r="R636" s="57" t="e">
        <f t="shared" si="92"/>
        <v>#DIV/0!</v>
      </c>
      <c r="S636" s="57" t="e">
        <f t="shared" si="93"/>
        <v>#DIV/0!</v>
      </c>
      <c r="T636" s="57" t="e">
        <f t="shared" si="94"/>
        <v>#DIV/0!</v>
      </c>
    </row>
    <row r="637" spans="1:20" ht="19" customHeight="1" x14ac:dyDescent="0.2">
      <c r="A637">
        <v>2</v>
      </c>
      <c r="C637">
        <v>10</v>
      </c>
      <c r="D637">
        <f t="shared" si="91"/>
        <v>1</v>
      </c>
      <c r="E637">
        <v>0</v>
      </c>
      <c r="F637">
        <v>0</v>
      </c>
      <c r="G637">
        <v>0</v>
      </c>
      <c r="H637">
        <v>0</v>
      </c>
      <c r="J637">
        <f t="shared" si="95"/>
        <v>0</v>
      </c>
      <c r="K637">
        <f t="shared" si="95"/>
        <v>0</v>
      </c>
      <c r="L637">
        <f t="shared" si="95"/>
        <v>0</v>
      </c>
      <c r="N637" s="51" t="e">
        <f t="shared" si="96"/>
        <v>#DIV/0!</v>
      </c>
      <c r="O637" s="51" t="e">
        <f t="shared" si="96"/>
        <v>#DIV/0!</v>
      </c>
      <c r="P637" s="51" t="e">
        <f t="shared" si="96"/>
        <v>#DIV/0!</v>
      </c>
      <c r="R637" s="57" t="e">
        <f t="shared" si="92"/>
        <v>#DIV/0!</v>
      </c>
      <c r="S637" s="57" t="e">
        <f t="shared" si="93"/>
        <v>#DIV/0!</v>
      </c>
      <c r="T637" s="57" t="e">
        <f t="shared" si="94"/>
        <v>#DIV/0!</v>
      </c>
    </row>
    <row r="638" spans="1:20" ht="19" customHeight="1" x14ac:dyDescent="0.2">
      <c r="A638">
        <v>0.5</v>
      </c>
      <c r="B638" t="s">
        <v>34</v>
      </c>
      <c r="C638">
        <v>100</v>
      </c>
      <c r="D638">
        <f t="shared" si="91"/>
        <v>1</v>
      </c>
      <c r="E638">
        <v>0</v>
      </c>
      <c r="F638">
        <v>0</v>
      </c>
      <c r="G638">
        <v>0</v>
      </c>
      <c r="H638">
        <v>0</v>
      </c>
      <c r="J638">
        <f t="shared" si="95"/>
        <v>0</v>
      </c>
      <c r="K638">
        <f t="shared" si="95"/>
        <v>0</v>
      </c>
      <c r="L638">
        <f t="shared" si="95"/>
        <v>0</v>
      </c>
      <c r="N638" s="51" t="e">
        <f t="shared" si="96"/>
        <v>#DIV/0!</v>
      </c>
      <c r="O638" s="51" t="e">
        <f t="shared" si="96"/>
        <v>#DIV/0!</v>
      </c>
      <c r="P638" s="51" t="e">
        <f t="shared" si="96"/>
        <v>#DIV/0!</v>
      </c>
      <c r="R638" s="57" t="e">
        <f t="shared" si="92"/>
        <v>#DIV/0!</v>
      </c>
      <c r="S638" s="57" t="e">
        <f t="shared" si="93"/>
        <v>#DIV/0!</v>
      </c>
      <c r="T638" s="57" t="e">
        <f t="shared" si="94"/>
        <v>#DIV/0!</v>
      </c>
    </row>
    <row r="639" spans="1:20" ht="19" customHeight="1" x14ac:dyDescent="0.2">
      <c r="A639">
        <v>0.8</v>
      </c>
      <c r="C639">
        <v>100</v>
      </c>
      <c r="D639">
        <f t="shared" si="91"/>
        <v>1</v>
      </c>
      <c r="E639">
        <v>0</v>
      </c>
      <c r="F639">
        <v>0</v>
      </c>
      <c r="G639">
        <v>0</v>
      </c>
      <c r="H639">
        <v>0</v>
      </c>
      <c r="J639">
        <f t="shared" si="95"/>
        <v>0</v>
      </c>
      <c r="K639">
        <f t="shared" si="95"/>
        <v>0</v>
      </c>
      <c r="L639">
        <f t="shared" si="95"/>
        <v>0</v>
      </c>
      <c r="N639" s="51" t="e">
        <f t="shared" si="96"/>
        <v>#DIV/0!</v>
      </c>
      <c r="O639" s="51" t="e">
        <f t="shared" si="96"/>
        <v>#DIV/0!</v>
      </c>
      <c r="P639" s="51" t="e">
        <f t="shared" si="96"/>
        <v>#DIV/0!</v>
      </c>
      <c r="R639" s="57" t="e">
        <f t="shared" si="92"/>
        <v>#DIV/0!</v>
      </c>
      <c r="S639" s="57" t="e">
        <f t="shared" si="93"/>
        <v>#DIV/0!</v>
      </c>
      <c r="T639" s="57" t="e">
        <f t="shared" si="94"/>
        <v>#DIV/0!</v>
      </c>
    </row>
    <row r="640" spans="1:20" ht="19" customHeight="1" x14ac:dyDescent="0.2">
      <c r="A640">
        <v>1</v>
      </c>
      <c r="C640">
        <v>100</v>
      </c>
      <c r="D640">
        <f t="shared" si="91"/>
        <v>1</v>
      </c>
      <c r="E640">
        <v>0</v>
      </c>
      <c r="F640">
        <v>0</v>
      </c>
      <c r="G640">
        <v>0</v>
      </c>
      <c r="H640">
        <v>0</v>
      </c>
      <c r="J640">
        <f t="shared" si="95"/>
        <v>0</v>
      </c>
      <c r="K640">
        <f t="shared" si="95"/>
        <v>0</v>
      </c>
      <c r="L640">
        <f t="shared" si="95"/>
        <v>0</v>
      </c>
      <c r="N640" s="51" t="e">
        <f t="shared" si="96"/>
        <v>#DIV/0!</v>
      </c>
      <c r="O640" s="51" t="e">
        <f t="shared" si="96"/>
        <v>#DIV/0!</v>
      </c>
      <c r="P640" s="51" t="e">
        <f t="shared" si="96"/>
        <v>#DIV/0!</v>
      </c>
      <c r="R640" s="57" t="e">
        <f t="shared" si="92"/>
        <v>#DIV/0!</v>
      </c>
      <c r="S640" s="57" t="e">
        <f t="shared" si="93"/>
        <v>#DIV/0!</v>
      </c>
      <c r="T640" s="57" t="e">
        <f t="shared" si="94"/>
        <v>#DIV/0!</v>
      </c>
    </row>
    <row r="641" spans="1:20" ht="19" customHeight="1" x14ac:dyDescent="0.2">
      <c r="A641">
        <v>1.5</v>
      </c>
      <c r="C641">
        <v>100</v>
      </c>
      <c r="D641">
        <f t="shared" si="91"/>
        <v>1</v>
      </c>
      <c r="E641">
        <v>0</v>
      </c>
      <c r="F641">
        <v>0</v>
      </c>
      <c r="G641">
        <v>0</v>
      </c>
      <c r="H641">
        <v>0</v>
      </c>
      <c r="J641">
        <f t="shared" si="95"/>
        <v>0</v>
      </c>
      <c r="K641">
        <f t="shared" si="95"/>
        <v>0</v>
      </c>
      <c r="L641">
        <f t="shared" si="95"/>
        <v>0</v>
      </c>
      <c r="N641" s="51" t="e">
        <f t="shared" si="96"/>
        <v>#DIV/0!</v>
      </c>
      <c r="O641" s="51" t="e">
        <f t="shared" si="96"/>
        <v>#DIV/0!</v>
      </c>
      <c r="P641" s="51" t="e">
        <f t="shared" si="96"/>
        <v>#DIV/0!</v>
      </c>
      <c r="R641" s="57" t="e">
        <f t="shared" si="92"/>
        <v>#DIV/0!</v>
      </c>
      <c r="S641" s="57" t="e">
        <f t="shared" si="93"/>
        <v>#DIV/0!</v>
      </c>
      <c r="T641" s="57" t="e">
        <f t="shared" si="94"/>
        <v>#DIV/0!</v>
      </c>
    </row>
    <row r="642" spans="1:20" ht="19" customHeight="1" x14ac:dyDescent="0.2">
      <c r="A642">
        <v>2</v>
      </c>
      <c r="C642">
        <v>100</v>
      </c>
      <c r="D642">
        <f t="shared" si="91"/>
        <v>1</v>
      </c>
      <c r="E642">
        <v>0</v>
      </c>
      <c r="F642">
        <v>0</v>
      </c>
      <c r="G642">
        <v>0</v>
      </c>
      <c r="H642">
        <v>0</v>
      </c>
      <c r="J642">
        <f t="shared" si="95"/>
        <v>0</v>
      </c>
      <c r="K642">
        <f t="shared" si="95"/>
        <v>0</v>
      </c>
      <c r="L642">
        <f t="shared" si="95"/>
        <v>0</v>
      </c>
      <c r="N642" s="51" t="e">
        <f t="shared" si="96"/>
        <v>#DIV/0!</v>
      </c>
      <c r="O642" s="51" t="e">
        <f t="shared" si="96"/>
        <v>#DIV/0!</v>
      </c>
      <c r="P642" s="51" t="e">
        <f t="shared" si="96"/>
        <v>#DIV/0!</v>
      </c>
      <c r="R642" s="57" t="e">
        <f t="shared" si="92"/>
        <v>#DIV/0!</v>
      </c>
      <c r="S642" s="57" t="e">
        <f t="shared" si="93"/>
        <v>#DIV/0!</v>
      </c>
      <c r="T642" s="57" t="e">
        <f t="shared" si="94"/>
        <v>#DIV/0!</v>
      </c>
    </row>
    <row r="643" spans="1:20" x14ac:dyDescent="0.2">
      <c r="A643">
        <v>2.5</v>
      </c>
      <c r="C643">
        <v>100</v>
      </c>
      <c r="D643">
        <f t="shared" ref="D643:D706" si="97">(C643-A643*E643)/C643</f>
        <v>1</v>
      </c>
      <c r="E643">
        <v>0</v>
      </c>
      <c r="F643">
        <v>0</v>
      </c>
      <c r="G643">
        <v>0</v>
      </c>
      <c r="H643">
        <v>0</v>
      </c>
      <c r="J643">
        <f t="shared" si="95"/>
        <v>0</v>
      </c>
      <c r="K643">
        <f t="shared" si="95"/>
        <v>0</v>
      </c>
      <c r="L643">
        <f t="shared" si="95"/>
        <v>0</v>
      </c>
      <c r="N643" s="51">
        <v>0</v>
      </c>
      <c r="O643" s="51">
        <v>0</v>
      </c>
      <c r="P643" s="51">
        <v>0</v>
      </c>
      <c r="R643" s="57">
        <f t="shared" si="92"/>
        <v>0</v>
      </c>
      <c r="S643" s="57">
        <f t="shared" si="93"/>
        <v>0</v>
      </c>
      <c r="T643" s="57">
        <f t="shared" si="94"/>
        <v>0</v>
      </c>
    </row>
    <row r="644" spans="1:20" ht="19" customHeight="1" x14ac:dyDescent="0.2">
      <c r="A644">
        <v>0.05</v>
      </c>
      <c r="B644" t="s">
        <v>36</v>
      </c>
      <c r="C644">
        <v>0.1</v>
      </c>
      <c r="D644">
        <f t="shared" si="97"/>
        <v>1</v>
      </c>
      <c r="E644">
        <v>0</v>
      </c>
      <c r="F644">
        <v>0</v>
      </c>
      <c r="G644">
        <v>0</v>
      </c>
      <c r="H644">
        <v>0</v>
      </c>
      <c r="J644">
        <f t="shared" si="95"/>
        <v>0</v>
      </c>
      <c r="K644">
        <f t="shared" si="95"/>
        <v>0</v>
      </c>
      <c r="L644">
        <f t="shared" si="95"/>
        <v>0</v>
      </c>
      <c r="N644" s="51" t="e">
        <f t="shared" si="96"/>
        <v>#DIV/0!</v>
      </c>
      <c r="O644" s="51" t="e">
        <f t="shared" si="96"/>
        <v>#DIV/0!</v>
      </c>
      <c r="P644" s="51" t="e">
        <f t="shared" si="96"/>
        <v>#DIV/0!</v>
      </c>
      <c r="R644" s="57" t="e">
        <f t="shared" si="92"/>
        <v>#DIV/0!</v>
      </c>
      <c r="S644" s="57" t="e">
        <f t="shared" si="93"/>
        <v>#DIV/0!</v>
      </c>
      <c r="T644" s="57" t="e">
        <f t="shared" si="94"/>
        <v>#DIV/0!</v>
      </c>
    </row>
    <row r="645" spans="1:20" ht="19" customHeight="1" x14ac:dyDescent="0.2">
      <c r="A645">
        <v>0.1</v>
      </c>
      <c r="C645">
        <v>0.1</v>
      </c>
      <c r="D645">
        <f t="shared" si="97"/>
        <v>1</v>
      </c>
      <c r="E645">
        <v>0</v>
      </c>
      <c r="F645">
        <v>0</v>
      </c>
      <c r="G645">
        <v>0</v>
      </c>
      <c r="H645">
        <v>0</v>
      </c>
      <c r="J645">
        <f t="shared" si="95"/>
        <v>0</v>
      </c>
      <c r="K645">
        <f t="shared" si="95"/>
        <v>0</v>
      </c>
      <c r="L645">
        <f t="shared" si="95"/>
        <v>0</v>
      </c>
      <c r="N645" s="51" t="e">
        <f t="shared" si="96"/>
        <v>#DIV/0!</v>
      </c>
      <c r="O645" s="51" t="e">
        <f t="shared" si="96"/>
        <v>#DIV/0!</v>
      </c>
      <c r="P645" s="51" t="e">
        <f t="shared" si="96"/>
        <v>#DIV/0!</v>
      </c>
      <c r="R645" s="57" t="e">
        <f t="shared" ref="R645:R657" si="98">ABS(N645)</f>
        <v>#DIV/0!</v>
      </c>
      <c r="S645" s="57" t="e">
        <f t="shared" si="93"/>
        <v>#DIV/0!</v>
      </c>
      <c r="T645" s="57" t="e">
        <f t="shared" si="94"/>
        <v>#DIV/0!</v>
      </c>
    </row>
    <row r="646" spans="1:20" ht="19" customHeight="1" x14ac:dyDescent="0.2">
      <c r="A646">
        <v>0.5</v>
      </c>
      <c r="C646">
        <v>0.1</v>
      </c>
      <c r="D646">
        <f t="shared" si="97"/>
        <v>1</v>
      </c>
      <c r="E646">
        <v>0</v>
      </c>
      <c r="F646">
        <v>0</v>
      </c>
      <c r="G646">
        <v>0</v>
      </c>
      <c r="H646">
        <v>0</v>
      </c>
      <c r="J646">
        <f t="shared" si="95"/>
        <v>0</v>
      </c>
      <c r="K646">
        <f t="shared" si="95"/>
        <v>0</v>
      </c>
      <c r="L646">
        <f t="shared" si="95"/>
        <v>0</v>
      </c>
      <c r="N646" s="51" t="e">
        <f t="shared" si="96"/>
        <v>#DIV/0!</v>
      </c>
      <c r="O646" s="51" t="e">
        <f t="shared" si="96"/>
        <v>#DIV/0!</v>
      </c>
      <c r="P646" s="51" t="e">
        <f t="shared" si="96"/>
        <v>#DIV/0!</v>
      </c>
      <c r="R646" s="57" t="e">
        <f t="shared" si="98"/>
        <v>#DIV/0!</v>
      </c>
      <c r="S646" s="57" t="e">
        <f t="shared" ref="S646:S657" si="99">ABS(O646)</f>
        <v>#DIV/0!</v>
      </c>
      <c r="T646" s="57" t="e">
        <f t="shared" ref="T646:T657" si="100">ABS(P646)</f>
        <v>#DIV/0!</v>
      </c>
    </row>
    <row r="647" spans="1:20" ht="19" customHeight="1" x14ac:dyDescent="0.2">
      <c r="A647">
        <v>0.1</v>
      </c>
      <c r="B647" t="s">
        <v>38</v>
      </c>
      <c r="C647">
        <v>50</v>
      </c>
      <c r="D647">
        <f t="shared" si="97"/>
        <v>1</v>
      </c>
      <c r="E647">
        <v>0</v>
      </c>
      <c r="F647">
        <v>0</v>
      </c>
      <c r="G647">
        <v>0</v>
      </c>
      <c r="H647">
        <v>0</v>
      </c>
      <c r="J647">
        <f t="shared" si="95"/>
        <v>0</v>
      </c>
      <c r="K647">
        <f t="shared" si="95"/>
        <v>0</v>
      </c>
      <c r="L647">
        <f t="shared" si="95"/>
        <v>0</v>
      </c>
      <c r="N647" s="51" t="e">
        <f t="shared" si="96"/>
        <v>#DIV/0!</v>
      </c>
      <c r="O647" s="51" t="e">
        <f t="shared" si="96"/>
        <v>#DIV/0!</v>
      </c>
      <c r="P647" s="51" t="e">
        <f t="shared" si="96"/>
        <v>#DIV/0!</v>
      </c>
      <c r="R647" s="57" t="e">
        <f t="shared" si="98"/>
        <v>#DIV/0!</v>
      </c>
      <c r="S647" s="57" t="e">
        <f t="shared" si="99"/>
        <v>#DIV/0!</v>
      </c>
      <c r="T647" s="57" t="e">
        <f t="shared" si="100"/>
        <v>#DIV/0!</v>
      </c>
    </row>
    <row r="648" spans="1:20" ht="19" customHeight="1" x14ac:dyDescent="0.2">
      <c r="A648">
        <v>0.2</v>
      </c>
      <c r="C648">
        <v>50</v>
      </c>
      <c r="D648">
        <f t="shared" si="97"/>
        <v>1</v>
      </c>
      <c r="E648">
        <v>0</v>
      </c>
      <c r="F648">
        <v>0</v>
      </c>
      <c r="G648">
        <v>0</v>
      </c>
      <c r="H648">
        <v>0</v>
      </c>
      <c r="J648">
        <f t="shared" si="95"/>
        <v>0</v>
      </c>
      <c r="K648">
        <f t="shared" si="95"/>
        <v>0</v>
      </c>
      <c r="L648">
        <f t="shared" si="95"/>
        <v>0</v>
      </c>
      <c r="N648" s="51" t="e">
        <f t="shared" si="96"/>
        <v>#DIV/0!</v>
      </c>
      <c r="O648" s="51" t="e">
        <f t="shared" si="96"/>
        <v>#DIV/0!</v>
      </c>
      <c r="P648" s="51" t="e">
        <f t="shared" si="96"/>
        <v>#DIV/0!</v>
      </c>
      <c r="R648" s="57" t="e">
        <f t="shared" si="98"/>
        <v>#DIV/0!</v>
      </c>
      <c r="S648" s="57" t="e">
        <f t="shared" si="99"/>
        <v>#DIV/0!</v>
      </c>
      <c r="T648" s="57" t="e">
        <f t="shared" si="100"/>
        <v>#DIV/0!</v>
      </c>
    </row>
    <row r="649" spans="1:20" ht="19" customHeight="1" x14ac:dyDescent="0.2">
      <c r="A649">
        <v>0.4</v>
      </c>
      <c r="C649">
        <v>50</v>
      </c>
      <c r="D649">
        <f t="shared" si="97"/>
        <v>1</v>
      </c>
      <c r="E649">
        <v>0</v>
      </c>
      <c r="F649">
        <v>0</v>
      </c>
      <c r="G649">
        <v>0</v>
      </c>
      <c r="H649">
        <v>0</v>
      </c>
      <c r="J649">
        <f t="shared" ref="J649:L657" si="101">ABS(F649-$E649)</f>
        <v>0</v>
      </c>
      <c r="K649">
        <f t="shared" si="101"/>
        <v>0</v>
      </c>
      <c r="L649">
        <f t="shared" si="101"/>
        <v>0</v>
      </c>
      <c r="N649" s="51" t="e">
        <f t="shared" si="96"/>
        <v>#DIV/0!</v>
      </c>
      <c r="O649" s="51" t="e">
        <f t="shared" si="96"/>
        <v>#DIV/0!</v>
      </c>
      <c r="P649" s="51" t="e">
        <f t="shared" si="96"/>
        <v>#DIV/0!</v>
      </c>
      <c r="R649" s="57" t="e">
        <f t="shared" si="98"/>
        <v>#DIV/0!</v>
      </c>
      <c r="S649" s="57" t="e">
        <f t="shared" si="99"/>
        <v>#DIV/0!</v>
      </c>
      <c r="T649" s="57" t="e">
        <f t="shared" si="100"/>
        <v>#DIV/0!</v>
      </c>
    </row>
    <row r="650" spans="1:20" ht="19" customHeight="1" x14ac:dyDescent="0.2">
      <c r="A650">
        <v>0.05</v>
      </c>
      <c r="B650" t="s">
        <v>38</v>
      </c>
      <c r="C650">
        <v>50</v>
      </c>
      <c r="D650">
        <f t="shared" si="97"/>
        <v>1</v>
      </c>
      <c r="E650">
        <v>0</v>
      </c>
      <c r="F650">
        <v>0</v>
      </c>
      <c r="G650">
        <v>0</v>
      </c>
      <c r="H650">
        <v>0</v>
      </c>
      <c r="J650">
        <f t="shared" si="101"/>
        <v>0</v>
      </c>
      <c r="K650">
        <f t="shared" si="101"/>
        <v>0</v>
      </c>
      <c r="L650">
        <f t="shared" si="101"/>
        <v>0</v>
      </c>
      <c r="N650" s="51" t="e">
        <f t="shared" si="96"/>
        <v>#DIV/0!</v>
      </c>
      <c r="O650" s="51" t="e">
        <f t="shared" si="96"/>
        <v>#DIV/0!</v>
      </c>
      <c r="P650" s="51" t="e">
        <f t="shared" si="96"/>
        <v>#DIV/0!</v>
      </c>
      <c r="R650" s="57" t="e">
        <f t="shared" si="98"/>
        <v>#DIV/0!</v>
      </c>
      <c r="S650" s="57" t="e">
        <f t="shared" si="99"/>
        <v>#DIV/0!</v>
      </c>
      <c r="T650" s="57" t="e">
        <f t="shared" si="100"/>
        <v>#DIV/0!</v>
      </c>
    </row>
    <row r="651" spans="1:20" ht="19" customHeight="1" x14ac:dyDescent="0.2">
      <c r="A651">
        <v>0.1</v>
      </c>
      <c r="C651">
        <v>50</v>
      </c>
      <c r="D651">
        <f t="shared" si="97"/>
        <v>1</v>
      </c>
      <c r="E651">
        <v>0</v>
      </c>
      <c r="F651">
        <v>0</v>
      </c>
      <c r="G651">
        <v>0</v>
      </c>
      <c r="H651">
        <v>0</v>
      </c>
      <c r="J651">
        <f t="shared" si="101"/>
        <v>0</v>
      </c>
      <c r="K651">
        <f t="shared" si="101"/>
        <v>0</v>
      </c>
      <c r="L651">
        <f t="shared" si="101"/>
        <v>0</v>
      </c>
      <c r="N651" s="51" t="e">
        <f t="shared" si="96"/>
        <v>#DIV/0!</v>
      </c>
      <c r="O651" s="51" t="e">
        <f t="shared" si="96"/>
        <v>#DIV/0!</v>
      </c>
      <c r="P651" s="51" t="e">
        <f t="shared" si="96"/>
        <v>#DIV/0!</v>
      </c>
      <c r="R651" s="57" t="e">
        <f t="shared" si="98"/>
        <v>#DIV/0!</v>
      </c>
      <c r="S651" s="57" t="e">
        <f t="shared" si="99"/>
        <v>#DIV/0!</v>
      </c>
      <c r="T651" s="57" t="e">
        <f t="shared" si="100"/>
        <v>#DIV/0!</v>
      </c>
    </row>
    <row r="652" spans="1:20" ht="19" customHeight="1" x14ac:dyDescent="0.2">
      <c r="A652">
        <v>0.5</v>
      </c>
      <c r="C652">
        <v>50</v>
      </c>
      <c r="D652">
        <f t="shared" si="97"/>
        <v>1</v>
      </c>
      <c r="E652">
        <v>0</v>
      </c>
      <c r="F652">
        <v>0</v>
      </c>
      <c r="G652">
        <v>0</v>
      </c>
      <c r="H652">
        <v>0</v>
      </c>
      <c r="J652">
        <f t="shared" si="101"/>
        <v>0</v>
      </c>
      <c r="K652">
        <f t="shared" si="101"/>
        <v>0</v>
      </c>
      <c r="L652">
        <f t="shared" si="101"/>
        <v>0</v>
      </c>
      <c r="N652" s="51" t="e">
        <f t="shared" si="96"/>
        <v>#DIV/0!</v>
      </c>
      <c r="O652" s="51" t="e">
        <f t="shared" si="96"/>
        <v>#DIV/0!</v>
      </c>
      <c r="P652" s="51" t="e">
        <f t="shared" si="96"/>
        <v>#DIV/0!</v>
      </c>
      <c r="R652" s="57" t="e">
        <f t="shared" si="98"/>
        <v>#DIV/0!</v>
      </c>
      <c r="S652" s="57" t="e">
        <f t="shared" si="99"/>
        <v>#DIV/0!</v>
      </c>
      <c r="T652" s="57" t="e">
        <f t="shared" si="100"/>
        <v>#DIV/0!</v>
      </c>
    </row>
    <row r="653" spans="1:20" ht="19" customHeight="1" x14ac:dyDescent="0.2">
      <c r="A653">
        <v>1</v>
      </c>
      <c r="B653" t="s">
        <v>41</v>
      </c>
      <c r="C653">
        <v>11</v>
      </c>
      <c r="D653">
        <f t="shared" si="97"/>
        <v>1</v>
      </c>
      <c r="E653" s="55">
        <v>0</v>
      </c>
      <c r="F653" s="55">
        <v>0</v>
      </c>
      <c r="G653" s="55">
        <v>0</v>
      </c>
      <c r="H653" s="55">
        <v>0</v>
      </c>
      <c r="J653">
        <f t="shared" si="101"/>
        <v>0</v>
      </c>
      <c r="K653">
        <f t="shared" si="101"/>
        <v>0</v>
      </c>
      <c r="L653">
        <f t="shared" si="101"/>
        <v>0</v>
      </c>
      <c r="N653" s="51" t="e">
        <f t="shared" si="96"/>
        <v>#DIV/0!</v>
      </c>
      <c r="O653" s="51" t="e">
        <f t="shared" si="96"/>
        <v>#DIV/0!</v>
      </c>
      <c r="P653" s="51" t="e">
        <f t="shared" si="96"/>
        <v>#DIV/0!</v>
      </c>
      <c r="R653" s="57" t="e">
        <f t="shared" si="98"/>
        <v>#DIV/0!</v>
      </c>
      <c r="S653" s="57" t="e">
        <f t="shared" si="99"/>
        <v>#DIV/0!</v>
      </c>
      <c r="T653" s="57" t="e">
        <f t="shared" si="100"/>
        <v>#DIV/0!</v>
      </c>
    </row>
    <row r="654" spans="1:20" ht="19" customHeight="1" x14ac:dyDescent="0.2">
      <c r="A654">
        <v>1.25</v>
      </c>
      <c r="C654">
        <v>11</v>
      </c>
      <c r="D654">
        <f t="shared" si="97"/>
        <v>1</v>
      </c>
      <c r="E654">
        <v>0</v>
      </c>
      <c r="F654">
        <v>0</v>
      </c>
      <c r="G654">
        <v>0</v>
      </c>
      <c r="H654">
        <v>0</v>
      </c>
      <c r="J654">
        <f t="shared" si="101"/>
        <v>0</v>
      </c>
      <c r="K654">
        <f t="shared" si="101"/>
        <v>0</v>
      </c>
      <c r="L654">
        <f t="shared" si="101"/>
        <v>0</v>
      </c>
      <c r="N654" s="51" t="e">
        <f t="shared" si="96"/>
        <v>#DIV/0!</v>
      </c>
      <c r="O654" s="51" t="e">
        <f t="shared" si="96"/>
        <v>#DIV/0!</v>
      </c>
      <c r="P654" s="51" t="e">
        <f t="shared" si="96"/>
        <v>#DIV/0!</v>
      </c>
      <c r="R654" s="57" t="e">
        <f t="shared" si="98"/>
        <v>#DIV/0!</v>
      </c>
      <c r="S654" s="57" t="e">
        <f t="shared" si="99"/>
        <v>#DIV/0!</v>
      </c>
      <c r="T654" s="57" t="e">
        <f t="shared" si="100"/>
        <v>#DIV/0!</v>
      </c>
    </row>
    <row r="655" spans="1:20" ht="19" customHeight="1" x14ac:dyDescent="0.2">
      <c r="A655">
        <v>1.5</v>
      </c>
      <c r="C655">
        <v>11</v>
      </c>
      <c r="D655">
        <f t="shared" si="97"/>
        <v>1</v>
      </c>
      <c r="E655">
        <v>0</v>
      </c>
      <c r="F655">
        <v>0</v>
      </c>
      <c r="G655">
        <v>0</v>
      </c>
      <c r="H655">
        <v>0</v>
      </c>
      <c r="J655">
        <f t="shared" si="101"/>
        <v>0</v>
      </c>
      <c r="K655">
        <f t="shared" si="101"/>
        <v>0</v>
      </c>
      <c r="L655">
        <f t="shared" si="101"/>
        <v>0</v>
      </c>
      <c r="N655" s="51" t="e">
        <f t="shared" si="96"/>
        <v>#DIV/0!</v>
      </c>
      <c r="O655" s="51" t="e">
        <f t="shared" si="96"/>
        <v>#DIV/0!</v>
      </c>
      <c r="P655" s="51" t="e">
        <f t="shared" si="96"/>
        <v>#DIV/0!</v>
      </c>
      <c r="R655" s="57" t="e">
        <f t="shared" si="98"/>
        <v>#DIV/0!</v>
      </c>
      <c r="S655" s="57" t="e">
        <f t="shared" si="99"/>
        <v>#DIV/0!</v>
      </c>
      <c r="T655" s="57" t="e">
        <f t="shared" si="100"/>
        <v>#DIV/0!</v>
      </c>
    </row>
    <row r="656" spans="1:20" ht="19" customHeight="1" x14ac:dyDescent="0.2">
      <c r="A656">
        <v>1.75</v>
      </c>
      <c r="C656">
        <v>11</v>
      </c>
      <c r="D656">
        <f t="shared" si="97"/>
        <v>1</v>
      </c>
      <c r="E656">
        <v>0</v>
      </c>
      <c r="F656">
        <v>0</v>
      </c>
      <c r="G656">
        <v>0</v>
      </c>
      <c r="H656">
        <v>0</v>
      </c>
      <c r="J656">
        <f t="shared" si="101"/>
        <v>0</v>
      </c>
      <c r="K656">
        <f t="shared" si="101"/>
        <v>0</v>
      </c>
      <c r="L656">
        <f t="shared" si="101"/>
        <v>0</v>
      </c>
      <c r="N656" s="51" t="e">
        <f t="shared" si="96"/>
        <v>#DIV/0!</v>
      </c>
      <c r="O656" s="51" t="e">
        <f t="shared" si="96"/>
        <v>#DIV/0!</v>
      </c>
      <c r="P656" s="51" t="e">
        <f t="shared" si="96"/>
        <v>#DIV/0!</v>
      </c>
      <c r="R656" s="57" t="e">
        <f t="shared" si="98"/>
        <v>#DIV/0!</v>
      </c>
      <c r="S656" s="57" t="e">
        <f t="shared" si="99"/>
        <v>#DIV/0!</v>
      </c>
      <c r="T656" s="57" t="e">
        <f t="shared" si="100"/>
        <v>#DIV/0!</v>
      </c>
    </row>
    <row r="657" spans="1:20" ht="19" customHeight="1" x14ac:dyDescent="0.2">
      <c r="A657">
        <v>2</v>
      </c>
      <c r="C657">
        <v>11</v>
      </c>
      <c r="D657">
        <f t="shared" si="97"/>
        <v>1</v>
      </c>
      <c r="E657">
        <v>0</v>
      </c>
      <c r="F657">
        <v>0</v>
      </c>
      <c r="G657">
        <v>0</v>
      </c>
      <c r="H657">
        <v>0</v>
      </c>
      <c r="J657">
        <f t="shared" si="101"/>
        <v>0</v>
      </c>
      <c r="K657">
        <f t="shared" si="101"/>
        <v>0</v>
      </c>
      <c r="L657">
        <f t="shared" si="101"/>
        <v>0</v>
      </c>
      <c r="N657" s="51" t="e">
        <f t="shared" si="96"/>
        <v>#DIV/0!</v>
      </c>
      <c r="O657" s="51" t="e">
        <f t="shared" si="96"/>
        <v>#DIV/0!</v>
      </c>
      <c r="P657" s="51" t="e">
        <f t="shared" si="96"/>
        <v>#DIV/0!</v>
      </c>
      <c r="R657" s="57" t="e">
        <f t="shared" si="98"/>
        <v>#DIV/0!</v>
      </c>
      <c r="S657" s="57" t="e">
        <f t="shared" si="99"/>
        <v>#DIV/0!</v>
      </c>
      <c r="T657" s="57" t="e">
        <f t="shared" si="100"/>
        <v>#DIV/0!</v>
      </c>
    </row>
  </sheetData>
  <sortState xmlns:xlrd2="http://schemas.microsoft.com/office/spreadsheetml/2017/richdata2" ref="A3:H657">
    <sortCondition ref="D1:D6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 XIONG</dc:creator>
  <cp:lastModifiedBy>Xiong, Yanan</cp:lastModifiedBy>
  <dcterms:created xsi:type="dcterms:W3CDTF">2022-07-30T22:25:46Z</dcterms:created>
  <dcterms:modified xsi:type="dcterms:W3CDTF">2022-08-16T14:26:34Z</dcterms:modified>
</cp:coreProperties>
</file>