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weiwe\.vscode\projects\WhiteWater Excel Automation\templates\BOM transfomation\"/>
    </mc:Choice>
  </mc:AlternateContent>
  <xr:revisionPtr revIDLastSave="0" documentId="13_ncr:1_{814A081C-85D9-4484-BA1C-24D2E68BDA7A}" xr6:coauthVersionLast="47" xr6:coauthVersionMax="47" xr10:uidLastSave="{00000000-0000-0000-0000-000000000000}"/>
  <bookViews>
    <workbookView xWindow="3380" yWindow="3380" windowWidth="14310" windowHeight="10060" xr2:uid="{00000000-000D-0000-FFFF-FFFF00000000}"/>
  </bookViews>
  <sheets>
    <sheet name="BOMTemplate" sheetId="1" r:id="rId1"/>
    <sheet name="ColumnSwap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0" i="1" l="1"/>
  <c r="A78" i="1" l="1"/>
  <c r="A80" i="1"/>
  <c r="B80" i="1"/>
  <c r="C80" i="1"/>
  <c r="D80" i="1"/>
  <c r="E80" i="1"/>
  <c r="F80" i="1"/>
  <c r="G80" i="1"/>
  <c r="U80" i="1" s="1"/>
  <c r="I80" i="1"/>
  <c r="L80" i="1"/>
  <c r="O80" i="1"/>
  <c r="P80" i="1"/>
  <c r="Q80" i="1"/>
  <c r="R80" i="1"/>
  <c r="A81" i="1"/>
  <c r="B81" i="1"/>
  <c r="C81" i="1"/>
  <c r="D81" i="1"/>
  <c r="E81" i="1"/>
  <c r="F81" i="1"/>
  <c r="G81" i="1"/>
  <c r="U81" i="1" s="1"/>
  <c r="I81" i="1"/>
  <c r="L81" i="1"/>
  <c r="N81" i="1"/>
  <c r="O81" i="1"/>
  <c r="P81" i="1"/>
  <c r="Q81" i="1"/>
  <c r="R81" i="1"/>
  <c r="A82" i="1"/>
  <c r="B82" i="1"/>
  <c r="C82" i="1"/>
  <c r="D82" i="1"/>
  <c r="E82" i="1"/>
  <c r="F82" i="1"/>
  <c r="G82" i="1"/>
  <c r="U82" i="1" s="1"/>
  <c r="I82" i="1"/>
  <c r="L82" i="1"/>
  <c r="N82" i="1"/>
  <c r="O82" i="1"/>
  <c r="P82" i="1"/>
  <c r="Q82" i="1"/>
  <c r="R82" i="1"/>
  <c r="A83" i="1"/>
  <c r="B83" i="1"/>
  <c r="C83" i="1"/>
  <c r="D83" i="1"/>
  <c r="E83" i="1"/>
  <c r="F83" i="1"/>
  <c r="G83" i="1"/>
  <c r="U83" i="1" s="1"/>
  <c r="I83" i="1"/>
  <c r="L83" i="1"/>
  <c r="N83" i="1"/>
  <c r="O83" i="1"/>
  <c r="P83" i="1"/>
  <c r="Q83" i="1"/>
  <c r="R83" i="1"/>
  <c r="A84" i="1"/>
  <c r="B84" i="1"/>
  <c r="C84" i="1"/>
  <c r="D84" i="1"/>
  <c r="E84" i="1"/>
  <c r="F84" i="1"/>
  <c r="G84" i="1"/>
  <c r="U84" i="1" s="1"/>
  <c r="I84" i="1"/>
  <c r="L84" i="1"/>
  <c r="N84" i="1"/>
  <c r="O84" i="1"/>
  <c r="P84" i="1"/>
  <c r="Q84" i="1"/>
  <c r="R84" i="1"/>
  <c r="A85" i="1"/>
  <c r="B85" i="1"/>
  <c r="C85" i="1"/>
  <c r="D85" i="1"/>
  <c r="E85" i="1"/>
  <c r="F85" i="1"/>
  <c r="G85" i="1"/>
  <c r="U85" i="1" s="1"/>
  <c r="I85" i="1"/>
  <c r="L85" i="1"/>
  <c r="N85" i="1"/>
  <c r="O85" i="1"/>
  <c r="P85" i="1"/>
  <c r="Q85" i="1"/>
  <c r="R85" i="1"/>
  <c r="A86" i="1"/>
  <c r="B86" i="1"/>
  <c r="C86" i="1"/>
  <c r="D86" i="1"/>
  <c r="E86" i="1"/>
  <c r="F86" i="1"/>
  <c r="G86" i="1"/>
  <c r="U86" i="1" s="1"/>
  <c r="I86" i="1"/>
  <c r="L86" i="1"/>
  <c r="N86" i="1"/>
  <c r="O86" i="1"/>
  <c r="P86" i="1"/>
  <c r="Q86" i="1"/>
  <c r="R86" i="1"/>
  <c r="A87" i="1"/>
  <c r="B87" i="1"/>
  <c r="C87" i="1"/>
  <c r="D87" i="1"/>
  <c r="E87" i="1"/>
  <c r="F87" i="1"/>
  <c r="G87" i="1"/>
  <c r="U87" i="1" s="1"/>
  <c r="I87" i="1"/>
  <c r="L87" i="1"/>
  <c r="N87" i="1"/>
  <c r="O87" i="1"/>
  <c r="P87" i="1"/>
  <c r="Q87" i="1"/>
  <c r="R87" i="1"/>
  <c r="A88" i="1"/>
  <c r="B88" i="1"/>
  <c r="C88" i="1"/>
  <c r="D88" i="1"/>
  <c r="E88" i="1"/>
  <c r="F88" i="1"/>
  <c r="G88" i="1"/>
  <c r="U88" i="1" s="1"/>
  <c r="I88" i="1"/>
  <c r="L88" i="1"/>
  <c r="N88" i="1"/>
  <c r="O88" i="1"/>
  <c r="P88" i="1"/>
  <c r="Q88" i="1"/>
  <c r="R88" i="1"/>
  <c r="A89" i="1"/>
  <c r="B89" i="1"/>
  <c r="C89" i="1"/>
  <c r="D89" i="1"/>
  <c r="E89" i="1"/>
  <c r="F89" i="1"/>
  <c r="G89" i="1"/>
  <c r="U89" i="1" s="1"/>
  <c r="I89" i="1"/>
  <c r="L89" i="1"/>
  <c r="N89" i="1"/>
  <c r="O89" i="1"/>
  <c r="P89" i="1"/>
  <c r="Q89" i="1"/>
  <c r="R89" i="1"/>
  <c r="S85" i="1" l="1"/>
  <c r="S86" i="1"/>
  <c r="S82" i="1"/>
  <c r="S87" i="1"/>
  <c r="T88" i="1"/>
  <c r="S83" i="1"/>
  <c r="S84" i="1"/>
  <c r="S89" i="1"/>
  <c r="S81" i="1"/>
  <c r="T80" i="1"/>
  <c r="T89" i="1"/>
  <c r="T81" i="1"/>
  <c r="T82" i="1"/>
  <c r="T84" i="1"/>
  <c r="T85" i="1"/>
  <c r="S80" i="1"/>
  <c r="S88" i="1"/>
  <c r="T83" i="1"/>
  <c r="T86" i="1"/>
  <c r="T87" i="1"/>
</calcChain>
</file>

<file path=xl/sharedStrings.xml><?xml version="1.0" encoding="utf-8"?>
<sst xmlns="http://schemas.openxmlformats.org/spreadsheetml/2006/main" count="93" uniqueCount="57">
  <si>
    <t>DWG Number</t>
  </si>
  <si>
    <t>Detail Number</t>
  </si>
  <si>
    <t>Item Callout</t>
  </si>
  <si>
    <t>Description on DWG</t>
  </si>
  <si>
    <t>Measure Value</t>
  </si>
  <si>
    <t>Measure Units</t>
  </si>
  <si>
    <t>Quantity per DWG</t>
  </si>
  <si>
    <t>Instances per Group</t>
  </si>
  <si>
    <t>Qty UOM</t>
  </si>
  <si>
    <t>WWID Item Different from Original on DWG</t>
  </si>
  <si>
    <t>Remark</t>
  </si>
  <si>
    <t>WWID Raw</t>
  </si>
  <si>
    <t>WWID Description Raw</t>
  </si>
  <si>
    <t>X DIMENSION</t>
  </si>
  <si>
    <t>Y DIMENSION</t>
  </si>
  <si>
    <t>DATABASE</t>
  </si>
  <si>
    <t>SHEET NUMBER</t>
  </si>
  <si>
    <t>WWID</t>
  </si>
  <si>
    <t>WWID Description</t>
  </si>
  <si>
    <t>Total Qty per Group</t>
  </si>
  <si>
    <t>(manual entry per project)</t>
  </si>
  <si>
    <t>(enter on standard)</t>
  </si>
  <si>
    <t>(enter per project)</t>
  </si>
  <si>
    <t>(might have to pull)</t>
  </si>
  <si>
    <t>304 or 316</t>
  </si>
  <si>
    <t>ITEM VARIANT GROUP</t>
  </si>
  <si>
    <t>Column Swap Notes</t>
  </si>
  <si>
    <t>Get list to Rose for priority list</t>
  </si>
  <si>
    <r>
      <rPr>
        <sz val="11"/>
        <color theme="1"/>
        <rFont val="Calibri"/>
        <family val="2"/>
      </rPr>
      <t>•</t>
    </r>
    <r>
      <rPr>
        <sz val="9.35"/>
        <color theme="1"/>
        <rFont val="Calibri"/>
        <family val="2"/>
      </rPr>
      <t xml:space="preserve">    </t>
    </r>
    <r>
      <rPr>
        <sz val="11"/>
        <color theme="1"/>
        <rFont val="Calibri"/>
        <family val="2"/>
        <scheme val="minor"/>
      </rPr>
      <t>Open new table template file DWGNOseriesBOM-MEAS_ForMistItemList_TEMPLATE</t>
    </r>
  </si>
  <si>
    <t>•    Open original file - Save As "DWGNOseriesBOM-MEAS_ForMiscItemList" DWGNO is the drawing number (like SF311) or series number (like SF300) depending if the file is one tab or many, and MEAS is the measurement system IMP or MET</t>
  </si>
  <si>
    <t>•    In "New_oldfilename", go to first tab requiring converstion - make note of bottom row with content (most will be less than row 32)</t>
  </si>
  <si>
    <t>•    In new table template file, insert rows to push new table at least two or three rows below highest row number in "New_oldfilename" file (might already be good enough for most files/tabs)</t>
  </si>
  <si>
    <t>•    Copy and then paste-values in-place</t>
  </si>
  <si>
    <t>•    Check for any "Cell Comments" or "Cell Notes" and transfer to "new" cells in new table</t>
  </si>
  <si>
    <t>•    Select any cells above new table that just have notes/comments in them - transfer to location below new table</t>
  </si>
  <si>
    <t>•    Select table cells, from A2 to U# - can select A2, then hold Ctrl-Shift and arrow-down (selects all rows of content in column A) then arrow-right (selects all columns of content, should now be whole table, including headers)</t>
  </si>
  <si>
    <t>•    From the Insert menu, select Insert Table - be sure "my table has headers" box is checked</t>
  </si>
  <si>
    <t>•    Watch for BOM lists that are longer than 30 - there are a few</t>
  </si>
  <si>
    <t>•    Watch for entries in "Detail" like "ALL" or any multiple value - there should be separate lines for each detail</t>
  </si>
  <si>
    <t>•    Update "Description" per exactly what is on DWG, then load WWID Raw Description from EngDash</t>
  </si>
  <si>
    <t>•    Watch for hardware that has only one part number - should mostly have 304/316 options for "nut/bolt/screw" - maybe special hardware doesn't</t>
  </si>
  <si>
    <t>•    Copy full table from new table template file, including PICK MAT'L row</t>
  </si>
  <si>
    <t>•    Paste into tab in original file - IMPORTANT: Paste at same row as in source file!</t>
  </si>
  <si>
    <t>•    Confirm new table (below where old table was pasted) has valid entries, starting with new column headers, then old column headers, then values</t>
  </si>
  <si>
    <t>•    Adjust length of new table to capture all values of old table (same number of rows) - use fill-down if necessary</t>
  </si>
  <si>
    <t>•    Select new table value cells (do not include new or old headers) - can select entire row</t>
  </si>
  <si>
    <t>•    Select last three old header cells (below WWID, WWID Description, and Total Qty per Group) - will be complex formulae</t>
  </si>
  <si>
    <t>•    Fill-down (small black + in bottom right corner of selection) to copy formulae down for all rows in table</t>
  </si>
  <si>
    <t>•    Select all rows above the new table and Delete (not just clear content) - should leave PICK MAT'L as cell A1</t>
  </si>
  <si>
    <t>•    Select Row 3 (was old headers - now likely full of #REF) and delete</t>
  </si>
  <si>
    <t>•    Do same for any "extra" rows below the new table (likely a bunch of #REF)</t>
  </si>
  <si>
    <t>•    Select whole sheet (half-shaded box above Row 1 and to the left of Column A)</t>
  </si>
  <si>
    <t>•    Move mouse to line between two column headers - should get the left-right split arrow - double-click to auto-fit column widths</t>
  </si>
  <si>
    <t>•    Confirm descriptions (from DWG for Description on DWG and from EngDash for WWID Description Raw)</t>
  </si>
  <si>
    <t>•    Confirm entries in WWID Item Different from Original on DWG - will mostly be "N"</t>
  </si>
  <si>
    <t>•    Save file, record the completed tab, continue with next tab</t>
  </si>
  <si>
    <t>Final version 2023-02-21-1549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</si>
</sst>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3F3F76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0" borderId="0" xfId="0" applyFont="1" applyAlignment="1">
      <alignment wrapText="1"/>
    </xf>
    <xf numFmtId="0" fontId="3" fillId="2" borderId="1" xfId="1" applyFont="1" applyAlignment="1">
      <alignment wrapText="1"/>
    </xf>
    <xf numFmtId="0" fontId="1" fillId="2" borderId="1" xfId="1"/>
    <xf numFmtId="0" fontId="1" fillId="2" borderId="1" xfId="1" applyAlignment="1">
      <alignment horizontal="center"/>
    </xf>
    <xf numFmtId="0" fontId="6" fillId="0" borderId="0" xfId="0" applyFont="1"/>
    <xf numFmtId="0" fontId="7" fillId="0" borderId="0" xfId="0" applyFont="1"/>
  </cellXfs>
  <cellStyles count="2">
    <cellStyle name="Input" xfId="1" builtinId="20"/>
    <cellStyle name="Normal" xfId="0" builtinId="0"/>
  </cellStyles>
  <dxfs count="6"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8:U89"/>
  <sheetViews>
    <sheetView tabSelected="1" topLeftCell="A22" workbookViewId="0">
      <selection activeCell="A25" sqref="A25"/>
    </sheetView>
  </sheetViews>
  <sheetFormatPr defaultRowHeight="14.5" x14ac:dyDescent="0.35"/>
  <cols>
    <col min="1" max="1" width="13.26953125" bestFit="1" customWidth="1"/>
    <col min="2" max="2" width="14.1796875" bestFit="1" customWidth="1"/>
    <col min="3" max="3" width="11.81640625" bestFit="1" customWidth="1"/>
    <col min="4" max="4" width="19" bestFit="1" customWidth="1"/>
    <col min="5" max="5" width="14.453125" bestFit="1" customWidth="1"/>
    <col min="6" max="6" width="13.81640625" bestFit="1" customWidth="1"/>
    <col min="7" max="7" width="17.26953125" bestFit="1" customWidth="1"/>
    <col min="8" max="8" width="24.7265625" bestFit="1" customWidth="1"/>
    <col min="9" max="9" width="9" bestFit="1" customWidth="1"/>
    <col min="10" max="10" width="40.453125" bestFit="1" customWidth="1"/>
    <col min="11" max="11" width="17.7265625" bestFit="1" customWidth="1"/>
    <col min="12" max="12" width="10.7265625" bestFit="1" customWidth="1"/>
    <col min="13" max="13" width="21.7265625" bestFit="1" customWidth="1"/>
    <col min="14" max="14" width="13.1796875" bestFit="1" customWidth="1"/>
    <col min="15" max="15" width="12.81640625" bestFit="1" customWidth="1"/>
    <col min="16" max="16" width="20.7265625" bestFit="1" customWidth="1"/>
    <col min="17" max="17" width="10.26953125" bestFit="1" customWidth="1"/>
    <col min="18" max="18" width="14.54296875" bestFit="1" customWidth="1"/>
    <col min="19" max="19" width="19.26953125" bestFit="1" customWidth="1"/>
    <col min="20" max="20" width="32.1796875" bestFit="1" customWidth="1"/>
    <col min="21" max="21" width="50.1796875" bestFit="1" customWidth="1"/>
  </cols>
  <sheetData>
    <row r="78" spans="1:21" ht="42" x14ac:dyDescent="0.5">
      <c r="A78" s="1" t="str">
        <f>IF(OR($B$78=304,$B$78=316),"MAT'L","PICK MAT'L")</f>
        <v>PICK MAT'L</v>
      </c>
      <c r="B78" s="2" t="s">
        <v>24</v>
      </c>
    </row>
    <row r="79" spans="1:21" x14ac:dyDescent="0.3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13</v>
      </c>
      <c r="O79" t="s">
        <v>14</v>
      </c>
      <c r="P79" t="s">
        <v>25</v>
      </c>
      <c r="Q79" t="s">
        <v>15</v>
      </c>
      <c r="R79" t="s">
        <v>16</v>
      </c>
      <c r="S79" t="s">
        <v>17</v>
      </c>
      <c r="T79" t="s">
        <v>18</v>
      </c>
      <c r="U79" t="s">
        <v>19</v>
      </c>
    </row>
    <row r="80" spans="1:21" x14ac:dyDescent="0.35">
      <c r="A80">
        <f>L2</f>
        <v>0</v>
      </c>
      <c r="B80">
        <f>K2</f>
        <v>0</v>
      </c>
      <c r="C80">
        <f>M2</f>
        <v>0</v>
      </c>
      <c r="D80">
        <f>H2</f>
        <v>0</v>
      </c>
      <c r="E80">
        <f>D2</f>
        <v>0</v>
      </c>
      <c r="F80">
        <f>E2</f>
        <v>0</v>
      </c>
      <c r="G80" s="3">
        <f>B2</f>
        <v>0</v>
      </c>
      <c r="H80" s="3" t="s">
        <v>20</v>
      </c>
      <c r="I80">
        <f>C2</f>
        <v>0</v>
      </c>
      <c r="J80" s="4" t="s">
        <v>21</v>
      </c>
      <c r="K80" s="3" t="s">
        <v>22</v>
      </c>
      <c r="L80">
        <f>A2</f>
        <v>0</v>
      </c>
      <c r="M80" t="s">
        <v>23</v>
      </c>
      <c r="N80">
        <f>F2</f>
        <v>0</v>
      </c>
      <c r="O80">
        <f>G2</f>
        <v>0</v>
      </c>
      <c r="P80">
        <f>I2</f>
        <v>0</v>
      </c>
      <c r="Q80">
        <f>J2</f>
        <v>0</v>
      </c>
      <c r="R80">
        <f>N2</f>
        <v>0</v>
      </c>
      <c r="S80" t="str">
        <f>IF(AND(LEN(L80)=9,F80="N/A"),L80,IF(LEN(L80)=9,"( "&amp;L80&amp;" @ "&amp;E80&amp;" "&amp;F80&amp;")",IF(AND($B$78=304,F80="N/A"),VALUE(LEFT(L80,6)),IF(AND($B$78=316,F80="N/A"),VALUE(RIGHT(L80,6)),IF($B$78=304,"( "&amp;VALUE(LEFT(L80,6))&amp;" @ "&amp;E80&amp;" "&amp;F80&amp;")",IF($B$78=316,"( "&amp;VALUE(RIGHT(L80,6))&amp;" @ "&amp;E80&amp;" "&amp;F80&amp;")","SELECT 304/316 in B1"))))))</f>
        <v>SELECT 304/316 in B1</v>
      </c>
      <c r="T80" t="str">
        <f>IF(AND(F80="N/A",OR(LEN(L80)=6,LEN(L80)=9)),M80,IF(AND(F80="n/a",LEN(L80)&gt;9),"( "&amp;$B$78&amp;" SS of ) "&amp;M80,IF(OR(LEN(L80)=6,LEN(L80)=9),"( "&amp;E80&amp;" "&amp;F80&amp;" of ) "&amp;M80,IF(LEN(L80)&gt;9,"( "&amp;E80&amp;" "&amp;F80&amp;" of "&amp;$B$78&amp;" SS of ) "&amp;M80,"ERROR IN WWID OR Measure Units"))))</f>
        <v>ERROR IN WWID OR Measure Units</v>
      </c>
      <c r="U80" t="str">
        <f>(IFERROR(IF(G80*H80=0,"Qty/Dwg and Inst/Grp need to be non-zero",G80*H80),"Will calculate when Qty/Dwg and Inst/Grp have values"))</f>
        <v>Will calculate when Qty/Dwg and Inst/Grp have values</v>
      </c>
    </row>
    <row r="81" spans="1:21" x14ac:dyDescent="0.35">
      <c r="A81">
        <f>L3</f>
        <v>0</v>
      </c>
      <c r="B81">
        <f>K3</f>
        <v>0</v>
      </c>
      <c r="C81">
        <f>M3</f>
        <v>0</v>
      </c>
      <c r="D81">
        <f>H3</f>
        <v>0</v>
      </c>
      <c r="E81">
        <f>D3</f>
        <v>0</v>
      </c>
      <c r="F81">
        <f>E3</f>
        <v>0</v>
      </c>
      <c r="G81" s="3">
        <f>B3</f>
        <v>0</v>
      </c>
      <c r="H81" s="3" t="s">
        <v>20</v>
      </c>
      <c r="I81">
        <f>C3</f>
        <v>0</v>
      </c>
      <c r="J81" s="4" t="s">
        <v>21</v>
      </c>
      <c r="K81" s="3" t="s">
        <v>22</v>
      </c>
      <c r="L81">
        <f>A3</f>
        <v>0</v>
      </c>
      <c r="M81" t="s">
        <v>23</v>
      </c>
      <c r="N81">
        <f>F3</f>
        <v>0</v>
      </c>
      <c r="O81">
        <f>G3</f>
        <v>0</v>
      </c>
      <c r="P81">
        <f>I3</f>
        <v>0</v>
      </c>
      <c r="Q81">
        <f>J3</f>
        <v>0</v>
      </c>
      <c r="R81">
        <f>N3</f>
        <v>0</v>
      </c>
      <c r="S81" t="str">
        <f>IF(AND(LEN(L81)=9,F81="N/A"),L81,IF(LEN(L81)=9,"( "&amp;L81&amp;" @ "&amp;E81&amp;" "&amp;F81&amp;")",IF(AND($B$78=304,F81="N/A"),VALUE(LEFT(L81,6)),IF(AND($B$78=316,F81="N/A"),VALUE(RIGHT(L81,6)),IF($B$78=304,"( "&amp;VALUE(LEFT(L81,6))&amp;" @ "&amp;E81&amp;" "&amp;F81&amp;")",IF($B$78=316,"( "&amp;VALUE(RIGHT(L81,6))&amp;" @ "&amp;E81&amp;" "&amp;F81&amp;")","SELECT 304/316 in B1"))))))</f>
        <v>SELECT 304/316 in B1</v>
      </c>
      <c r="T81" t="str">
        <f>IF(AND(F81="N/A",OR(LEN(L81)=6,LEN(L81)=9)),M81,IF(AND(F81="n/a",LEN(L81)&gt;9),"( "&amp;$B$78&amp;" SS of ) "&amp;M81,IF(OR(LEN(L81)=6,LEN(L81)=9),"( "&amp;E81&amp;" "&amp;F81&amp;" of ) "&amp;M81,IF(LEN(L81)&gt;9,"( "&amp;E81&amp;" "&amp;F81&amp;" of "&amp;$B$78&amp;" SS of ) "&amp;M81,"ERROR IN WWID OR Measure Units"))))</f>
        <v>ERROR IN WWID OR Measure Units</v>
      </c>
      <c r="U81" t="str">
        <f t="shared" ref="U81:U89" si="0">(IFERROR(IF(G81*H81=0,"Qty/Dwg and Inst/Grp need to be non-zero",G81*H81),"Will calculate when Qty/Dwg and Inst/Grp have values"))</f>
        <v>Will calculate when Qty/Dwg and Inst/Grp have values</v>
      </c>
    </row>
    <row r="82" spans="1:21" x14ac:dyDescent="0.35">
      <c r="A82">
        <f>L4</f>
        <v>0</v>
      </c>
      <c r="B82">
        <f>K4</f>
        <v>0</v>
      </c>
      <c r="C82">
        <f>M4</f>
        <v>0</v>
      </c>
      <c r="D82">
        <f>H4</f>
        <v>0</v>
      </c>
      <c r="E82">
        <f>D4</f>
        <v>0</v>
      </c>
      <c r="F82">
        <f>E4</f>
        <v>0</v>
      </c>
      <c r="G82" s="3">
        <f>B4</f>
        <v>0</v>
      </c>
      <c r="H82" s="3" t="s">
        <v>20</v>
      </c>
      <c r="I82">
        <f>C4</f>
        <v>0</v>
      </c>
      <c r="J82" s="4" t="s">
        <v>21</v>
      </c>
      <c r="K82" s="3" t="s">
        <v>22</v>
      </c>
      <c r="L82">
        <f>A4</f>
        <v>0</v>
      </c>
      <c r="M82" t="s">
        <v>23</v>
      </c>
      <c r="N82">
        <f>F4</f>
        <v>0</v>
      </c>
      <c r="O82">
        <f>G4</f>
        <v>0</v>
      </c>
      <c r="P82">
        <f>I4</f>
        <v>0</v>
      </c>
      <c r="Q82">
        <f>J4</f>
        <v>0</v>
      </c>
      <c r="R82">
        <f>N4</f>
        <v>0</v>
      </c>
      <c r="S82" t="str">
        <f>IF(AND(LEN(L82)=9,F82="N/A"),L82,IF(LEN(L82)=9,"( "&amp;L82&amp;" @ "&amp;E82&amp;" "&amp;F82&amp;")",IF(AND($B$78=304,F82="N/A"),VALUE(LEFT(L82,6)),IF(AND($B$78=316,F82="N/A"),VALUE(RIGHT(L82,6)),IF($B$78=304,"( "&amp;VALUE(LEFT(L82,6))&amp;" @ "&amp;E82&amp;" "&amp;F82&amp;")",IF($B$78=316,"( "&amp;VALUE(RIGHT(L82,6))&amp;" @ "&amp;E82&amp;" "&amp;F82&amp;")","SELECT 304/316 in B1"))))))</f>
        <v>SELECT 304/316 in B1</v>
      </c>
      <c r="T82" t="str">
        <f>IF(AND(F82="N/A",OR(LEN(L82)=6,LEN(L82)=9)),M82,IF(AND(F82="n/a",LEN(L82)&gt;9),"( "&amp;$B$78&amp;" SS of ) "&amp;M82,IF(OR(LEN(L82)=6,LEN(L82)=9),"( "&amp;E82&amp;" "&amp;F82&amp;" of ) "&amp;M82,IF(LEN(L82)&gt;9,"( "&amp;E82&amp;" "&amp;F82&amp;" of "&amp;$B$78&amp;" SS of ) "&amp;M82,"ERROR IN WWID OR Measure Units"))))</f>
        <v>ERROR IN WWID OR Measure Units</v>
      </c>
      <c r="U82" t="str">
        <f t="shared" si="0"/>
        <v>Will calculate when Qty/Dwg and Inst/Grp have values</v>
      </c>
    </row>
    <row r="83" spans="1:21" x14ac:dyDescent="0.35">
      <c r="A83">
        <f>L5</f>
        <v>0</v>
      </c>
      <c r="B83">
        <f>K5</f>
        <v>0</v>
      </c>
      <c r="C83">
        <f>M5</f>
        <v>0</v>
      </c>
      <c r="D83">
        <f>H5</f>
        <v>0</v>
      </c>
      <c r="E83">
        <f>D5</f>
        <v>0</v>
      </c>
      <c r="F83">
        <f>E5</f>
        <v>0</v>
      </c>
      <c r="G83" s="3">
        <f>B5</f>
        <v>0</v>
      </c>
      <c r="H83" s="3" t="s">
        <v>20</v>
      </c>
      <c r="I83">
        <f>C5</f>
        <v>0</v>
      </c>
      <c r="J83" s="4" t="s">
        <v>21</v>
      </c>
      <c r="K83" s="3" t="s">
        <v>22</v>
      </c>
      <c r="L83">
        <f>A5</f>
        <v>0</v>
      </c>
      <c r="M83" t="s">
        <v>23</v>
      </c>
      <c r="N83">
        <f>F5</f>
        <v>0</v>
      </c>
      <c r="O83">
        <f>G5</f>
        <v>0</v>
      </c>
      <c r="P83">
        <f>I5</f>
        <v>0</v>
      </c>
      <c r="Q83">
        <f>J5</f>
        <v>0</v>
      </c>
      <c r="R83">
        <f>N5</f>
        <v>0</v>
      </c>
      <c r="S83" t="str">
        <f>IF(AND(LEN(L83)=9,F83="N/A"),L83,IF(LEN(L83)=9,"( "&amp;L83&amp;" @ "&amp;E83&amp;" "&amp;F83&amp;")",IF(AND($B$78=304,F83="N/A"),VALUE(LEFT(L83,6)),IF(AND($B$78=316,F83="N/A"),VALUE(RIGHT(L83,6)),IF($B$78=304,"( "&amp;VALUE(LEFT(L83,6))&amp;" @ "&amp;E83&amp;" "&amp;F83&amp;")",IF($B$78=316,"( "&amp;VALUE(RIGHT(L83,6))&amp;" @ "&amp;E83&amp;" "&amp;F83&amp;")","SELECT 304/316 in B1"))))))</f>
        <v>SELECT 304/316 in B1</v>
      </c>
      <c r="T83" t="str">
        <f>IF(AND(F83="N/A",OR(LEN(L83)=6,LEN(L83)=9)),M83,IF(AND(F83="n/a",LEN(L83)&gt;9),"( "&amp;$B$78&amp;" SS of ) "&amp;M83,IF(OR(LEN(L83)=6,LEN(L83)=9),"( "&amp;E83&amp;" "&amp;F83&amp;" of ) "&amp;M83,IF(LEN(L83)&gt;9,"( "&amp;E83&amp;" "&amp;F83&amp;" of "&amp;$B$78&amp;" SS of ) "&amp;M83,"ERROR IN WWID OR Measure Units"))))</f>
        <v>ERROR IN WWID OR Measure Units</v>
      </c>
      <c r="U83" t="str">
        <f t="shared" si="0"/>
        <v>Will calculate when Qty/Dwg and Inst/Grp have values</v>
      </c>
    </row>
    <row r="84" spans="1:21" x14ac:dyDescent="0.35">
      <c r="A84">
        <f>L6</f>
        <v>0</v>
      </c>
      <c r="B84">
        <f>K6</f>
        <v>0</v>
      </c>
      <c r="C84">
        <f>M6</f>
        <v>0</v>
      </c>
      <c r="D84">
        <f>H6</f>
        <v>0</v>
      </c>
      <c r="E84">
        <f>D6</f>
        <v>0</v>
      </c>
      <c r="F84">
        <f>E6</f>
        <v>0</v>
      </c>
      <c r="G84" s="3">
        <f>B6</f>
        <v>0</v>
      </c>
      <c r="H84" s="3" t="s">
        <v>20</v>
      </c>
      <c r="I84">
        <f>C6</f>
        <v>0</v>
      </c>
      <c r="J84" s="4" t="s">
        <v>21</v>
      </c>
      <c r="K84" s="3" t="s">
        <v>22</v>
      </c>
      <c r="L84">
        <f>A6</f>
        <v>0</v>
      </c>
      <c r="M84" t="s">
        <v>23</v>
      </c>
      <c r="N84">
        <f>F6</f>
        <v>0</v>
      </c>
      <c r="O84">
        <f>G6</f>
        <v>0</v>
      </c>
      <c r="P84">
        <f>I6</f>
        <v>0</v>
      </c>
      <c r="Q84">
        <f>J6</f>
        <v>0</v>
      </c>
      <c r="R84">
        <f>N6</f>
        <v>0</v>
      </c>
      <c r="S84" t="str">
        <f>IF(AND(LEN(L84)=9,F84="N/A"),L84,IF(LEN(L84)=9,"( "&amp;L84&amp;" @ "&amp;E84&amp;" "&amp;F84&amp;")",IF(AND($B$78=304,F84="N/A"),VALUE(LEFT(L84,6)),IF(AND($B$78=316,F84="N/A"),VALUE(RIGHT(L84,6)),IF($B$78=304,"( "&amp;VALUE(LEFT(L84,6))&amp;" @ "&amp;E84&amp;" "&amp;F84&amp;")",IF($B$78=316,"( "&amp;VALUE(RIGHT(L84,6))&amp;" @ "&amp;E84&amp;" "&amp;F84&amp;")","SELECT 304/316 in B1"))))))</f>
        <v>SELECT 304/316 in B1</v>
      </c>
      <c r="T84" t="str">
        <f>IF(AND(F84="N/A",OR(LEN(L84)=6,LEN(L84)=9)),M84,IF(AND(F84="n/a",LEN(L84)&gt;9),"( "&amp;$B$78&amp;" SS of ) "&amp;M84,IF(OR(LEN(L84)=6,LEN(L84)=9),"( "&amp;E84&amp;" "&amp;F84&amp;" of ) "&amp;M84,IF(LEN(L84)&gt;9,"( "&amp;E84&amp;" "&amp;F84&amp;" of "&amp;$B$78&amp;" SS of ) "&amp;M84,"ERROR IN WWID OR Measure Units"))))</f>
        <v>ERROR IN WWID OR Measure Units</v>
      </c>
      <c r="U84" t="str">
        <f t="shared" si="0"/>
        <v>Will calculate when Qty/Dwg and Inst/Grp have values</v>
      </c>
    </row>
    <row r="85" spans="1:21" x14ac:dyDescent="0.35">
      <c r="A85">
        <f>L7</f>
        <v>0</v>
      </c>
      <c r="B85">
        <f>K7</f>
        <v>0</v>
      </c>
      <c r="C85">
        <f>M7</f>
        <v>0</v>
      </c>
      <c r="D85">
        <f>H7</f>
        <v>0</v>
      </c>
      <c r="E85">
        <f>D7</f>
        <v>0</v>
      </c>
      <c r="F85">
        <f>E7</f>
        <v>0</v>
      </c>
      <c r="G85" s="3">
        <f>B7</f>
        <v>0</v>
      </c>
      <c r="H85" s="3" t="s">
        <v>20</v>
      </c>
      <c r="I85">
        <f>C7</f>
        <v>0</v>
      </c>
      <c r="J85" s="4" t="s">
        <v>21</v>
      </c>
      <c r="K85" s="3" t="s">
        <v>22</v>
      </c>
      <c r="L85">
        <f>A7</f>
        <v>0</v>
      </c>
      <c r="M85" t="s">
        <v>23</v>
      </c>
      <c r="N85">
        <f>F7</f>
        <v>0</v>
      </c>
      <c r="O85">
        <f>G7</f>
        <v>0</v>
      </c>
      <c r="P85">
        <f>I7</f>
        <v>0</v>
      </c>
      <c r="Q85">
        <f>J7</f>
        <v>0</v>
      </c>
      <c r="R85">
        <f>N7</f>
        <v>0</v>
      </c>
      <c r="S85" t="str">
        <f>IF(AND(LEN(L85)=9,F85="N/A"),L85,IF(LEN(L85)=9,"( "&amp;L85&amp;" @ "&amp;E85&amp;" "&amp;F85&amp;")",IF(AND($B$78=304,F85="N/A"),VALUE(LEFT(L85,6)),IF(AND($B$78=316,F85="N/A"),VALUE(RIGHT(L85,6)),IF($B$78=304,"( "&amp;VALUE(LEFT(L85,6))&amp;" @ "&amp;E85&amp;" "&amp;F85&amp;")",IF($B$78=316,"( "&amp;VALUE(RIGHT(L85,6))&amp;" @ "&amp;E85&amp;" "&amp;F85&amp;")","SELECT 304/316 in B1"))))))</f>
        <v>SELECT 304/316 in B1</v>
      </c>
      <c r="T85" t="str">
        <f>IF(AND(F85="N/A",OR(LEN(L85)=6,LEN(L85)=9)),M85,IF(AND(F85="n/a",LEN(L85)&gt;9),"( "&amp;$B$78&amp;" SS of ) "&amp;M85,IF(OR(LEN(L85)=6,LEN(L85)=9),"( "&amp;E85&amp;" "&amp;F85&amp;" of ) "&amp;M85,IF(LEN(L85)&gt;9,"( "&amp;E85&amp;" "&amp;F85&amp;" of "&amp;$B$78&amp;" SS of ) "&amp;M85,"ERROR IN WWID OR Measure Units"))))</f>
        <v>ERROR IN WWID OR Measure Units</v>
      </c>
      <c r="U85" t="str">
        <f t="shared" si="0"/>
        <v>Will calculate when Qty/Dwg and Inst/Grp have values</v>
      </c>
    </row>
    <row r="86" spans="1:21" x14ac:dyDescent="0.35">
      <c r="A86">
        <f>L8</f>
        <v>0</v>
      </c>
      <c r="B86">
        <f>K8</f>
        <v>0</v>
      </c>
      <c r="C86">
        <f>M8</f>
        <v>0</v>
      </c>
      <c r="D86">
        <f>H8</f>
        <v>0</v>
      </c>
      <c r="E86">
        <f>D8</f>
        <v>0</v>
      </c>
      <c r="F86">
        <f>E8</f>
        <v>0</v>
      </c>
      <c r="G86" s="3">
        <f>B8</f>
        <v>0</v>
      </c>
      <c r="H86" s="3" t="s">
        <v>20</v>
      </c>
      <c r="I86">
        <f>C8</f>
        <v>0</v>
      </c>
      <c r="J86" s="4" t="s">
        <v>21</v>
      </c>
      <c r="K86" s="3" t="s">
        <v>22</v>
      </c>
      <c r="L86">
        <f>A8</f>
        <v>0</v>
      </c>
      <c r="M86" t="s">
        <v>23</v>
      </c>
      <c r="N86">
        <f>F8</f>
        <v>0</v>
      </c>
      <c r="O86">
        <f>G8</f>
        <v>0</v>
      </c>
      <c r="P86">
        <f>I8</f>
        <v>0</v>
      </c>
      <c r="Q86">
        <f>J8</f>
        <v>0</v>
      </c>
      <c r="R86">
        <f>N8</f>
        <v>0</v>
      </c>
      <c r="S86" t="str">
        <f>IF(AND(LEN(L86)=9,F86="N/A"),L86,IF(LEN(L86)=9,"( "&amp;L86&amp;" @ "&amp;E86&amp;" "&amp;F86&amp;")",IF(AND($B$78=304,F86="N/A"),VALUE(LEFT(L86,6)),IF(AND($B$78=316,F86="N/A"),VALUE(RIGHT(L86,6)),IF($B$78=304,"( "&amp;VALUE(LEFT(L86,6))&amp;" @ "&amp;E86&amp;" "&amp;F86&amp;")",IF($B$78=316,"( "&amp;VALUE(RIGHT(L86,6))&amp;" @ "&amp;E86&amp;" "&amp;F86&amp;")","SELECT 304/316 in B1"))))))</f>
        <v>SELECT 304/316 in B1</v>
      </c>
      <c r="T86" t="str">
        <f>IF(AND(F86="N/A",OR(LEN(L86)=6,LEN(L86)=9)),M86,IF(AND(F86="n/a",LEN(L86)&gt;9),"( "&amp;$B$78&amp;" SS of ) "&amp;M86,IF(OR(LEN(L86)=6,LEN(L86)=9),"( "&amp;E86&amp;" "&amp;F86&amp;" of ) "&amp;M86,IF(LEN(L86)&gt;9,"( "&amp;E86&amp;" "&amp;F86&amp;" of "&amp;$B$78&amp;" SS of ) "&amp;M86,"ERROR IN WWID OR Measure Units"))))</f>
        <v>ERROR IN WWID OR Measure Units</v>
      </c>
      <c r="U86" t="str">
        <f t="shared" si="0"/>
        <v>Will calculate when Qty/Dwg and Inst/Grp have values</v>
      </c>
    </row>
    <row r="87" spans="1:21" x14ac:dyDescent="0.35">
      <c r="A87">
        <f>L9</f>
        <v>0</v>
      </c>
      <c r="B87">
        <f>K9</f>
        <v>0</v>
      </c>
      <c r="C87">
        <f>M9</f>
        <v>0</v>
      </c>
      <c r="D87">
        <f>H9</f>
        <v>0</v>
      </c>
      <c r="E87">
        <f>D9</f>
        <v>0</v>
      </c>
      <c r="F87">
        <f>E9</f>
        <v>0</v>
      </c>
      <c r="G87" s="3">
        <f>B9</f>
        <v>0</v>
      </c>
      <c r="H87" s="3" t="s">
        <v>20</v>
      </c>
      <c r="I87">
        <f>C9</f>
        <v>0</v>
      </c>
      <c r="J87" s="4" t="s">
        <v>21</v>
      </c>
      <c r="K87" s="3" t="s">
        <v>22</v>
      </c>
      <c r="L87">
        <f>A9</f>
        <v>0</v>
      </c>
      <c r="M87" t="s">
        <v>23</v>
      </c>
      <c r="N87">
        <f>F9</f>
        <v>0</v>
      </c>
      <c r="O87">
        <f>G9</f>
        <v>0</v>
      </c>
      <c r="P87">
        <f>I9</f>
        <v>0</v>
      </c>
      <c r="Q87">
        <f>J9</f>
        <v>0</v>
      </c>
      <c r="R87">
        <f>N9</f>
        <v>0</v>
      </c>
      <c r="S87" t="str">
        <f>IF(AND(LEN(L87)=9,F87="N/A"),L87,IF(LEN(L87)=9,"( "&amp;L87&amp;" @ "&amp;E87&amp;" "&amp;F87&amp;")",IF(AND($B$78=304,F87="N/A"),VALUE(LEFT(L87,6)),IF(AND($B$78=316,F87="N/A"),VALUE(RIGHT(L87,6)),IF($B$78=304,"( "&amp;VALUE(LEFT(L87,6))&amp;" @ "&amp;E87&amp;" "&amp;F87&amp;")",IF($B$78=316,"( "&amp;VALUE(RIGHT(L87,6))&amp;" @ "&amp;E87&amp;" "&amp;F87&amp;")","SELECT 304/316 in B1"))))))</f>
        <v>SELECT 304/316 in B1</v>
      </c>
      <c r="T87" t="str">
        <f>IF(AND(F87="N/A",OR(LEN(L87)=6,LEN(L87)=9)),M87,IF(AND(F87="n/a",LEN(L87)&gt;9),"( "&amp;$B$78&amp;" SS of ) "&amp;M87,IF(OR(LEN(L87)=6,LEN(L87)=9),"( "&amp;E87&amp;" "&amp;F87&amp;" of ) "&amp;M87,IF(LEN(L87)&gt;9,"( "&amp;E87&amp;" "&amp;F87&amp;" of "&amp;$B$78&amp;" SS of ) "&amp;M87,"ERROR IN WWID OR Measure Units"))))</f>
        <v>ERROR IN WWID OR Measure Units</v>
      </c>
      <c r="U87" t="str">
        <f t="shared" si="0"/>
        <v>Will calculate when Qty/Dwg and Inst/Grp have values</v>
      </c>
    </row>
    <row r="88" spans="1:21" x14ac:dyDescent="0.35">
      <c r="A88">
        <f>L10</f>
        <v>0</v>
      </c>
      <c r="B88">
        <f>K10</f>
        <v>0</v>
      </c>
      <c r="C88">
        <f>M10</f>
        <v>0</v>
      </c>
      <c r="D88">
        <f>H10</f>
        <v>0</v>
      </c>
      <c r="E88">
        <f>D10</f>
        <v>0</v>
      </c>
      <c r="F88">
        <f>E10</f>
        <v>0</v>
      </c>
      <c r="G88" s="3">
        <f>B10</f>
        <v>0</v>
      </c>
      <c r="H88" s="3" t="s">
        <v>20</v>
      </c>
      <c r="I88">
        <f>C10</f>
        <v>0</v>
      </c>
      <c r="J88" s="4" t="s">
        <v>21</v>
      </c>
      <c r="K88" s="3" t="s">
        <v>22</v>
      </c>
      <c r="L88">
        <f>A10</f>
        <v>0</v>
      </c>
      <c r="M88" t="s">
        <v>23</v>
      </c>
      <c r="N88">
        <f>F10</f>
        <v>0</v>
      </c>
      <c r="O88">
        <f>G10</f>
        <v>0</v>
      </c>
      <c r="P88">
        <f>I10</f>
        <v>0</v>
      </c>
      <c r="Q88">
        <f>J10</f>
        <v>0</v>
      </c>
      <c r="R88">
        <f>N10</f>
        <v>0</v>
      </c>
      <c r="S88" t="str">
        <f>IF(AND(LEN(L88)=9,F88="N/A"),L88,IF(LEN(L88)=9,"( "&amp;L88&amp;" @ "&amp;E88&amp;" "&amp;F88&amp;")",IF(AND($B$78=304,F88="N/A"),VALUE(LEFT(L88,6)),IF(AND($B$78=316,F88="N/A"),VALUE(RIGHT(L88,6)),IF($B$78=304,"( "&amp;VALUE(LEFT(L88,6))&amp;" @ "&amp;E88&amp;" "&amp;F88&amp;")",IF($B$78=316,"( "&amp;VALUE(RIGHT(L88,6))&amp;" @ "&amp;E88&amp;" "&amp;F88&amp;")","SELECT 304/316 in B1"))))))</f>
        <v>SELECT 304/316 in B1</v>
      </c>
      <c r="T88" t="str">
        <f>IF(AND(F88="N/A",OR(LEN(L88)=6,LEN(L88)=9)),M88,IF(AND(F88="n/a",LEN(L88)&gt;9),"( "&amp;$B$78&amp;" SS of ) "&amp;M88,IF(OR(LEN(L88)=6,LEN(L88)=9),"( "&amp;E88&amp;" "&amp;F88&amp;" of ) "&amp;M88,IF(LEN(L88)&gt;9,"( "&amp;E88&amp;" "&amp;F88&amp;" of "&amp;$B$78&amp;" SS of ) "&amp;M88,"ERROR IN WWID OR Measure Units"))))</f>
        <v>ERROR IN WWID OR Measure Units</v>
      </c>
      <c r="U88" t="str">
        <f t="shared" si="0"/>
        <v>Will calculate when Qty/Dwg and Inst/Grp have values</v>
      </c>
    </row>
    <row r="89" spans="1:21" x14ac:dyDescent="0.35">
      <c r="A89">
        <f>L11</f>
        <v>0</v>
      </c>
      <c r="B89">
        <f>K11</f>
        <v>0</v>
      </c>
      <c r="C89">
        <f>M11</f>
        <v>0</v>
      </c>
      <c r="D89">
        <f>H11</f>
        <v>0</v>
      </c>
      <c r="E89">
        <f>D11</f>
        <v>0</v>
      </c>
      <c r="F89">
        <f>E11</f>
        <v>0</v>
      </c>
      <c r="G89" s="3">
        <f>B11</f>
        <v>0</v>
      </c>
      <c r="H89" s="3" t="s">
        <v>20</v>
      </c>
      <c r="I89">
        <f>C11</f>
        <v>0</v>
      </c>
      <c r="J89" s="4" t="s">
        <v>21</v>
      </c>
      <c r="K89" s="3" t="s">
        <v>22</v>
      </c>
      <c r="L89">
        <f>A11</f>
        <v>0</v>
      </c>
      <c r="M89" t="s">
        <v>23</v>
      </c>
      <c r="N89">
        <f>F11</f>
        <v>0</v>
      </c>
      <c r="O89">
        <f>G11</f>
        <v>0</v>
      </c>
      <c r="P89">
        <f>I11</f>
        <v>0</v>
      </c>
      <c r="Q89">
        <f>J11</f>
        <v>0</v>
      </c>
      <c r="R89">
        <f>N11</f>
        <v>0</v>
      </c>
      <c r="S89" t="str">
        <f>IF(AND(LEN(L89)=9,F89="N/A"),L89,IF(LEN(L89)=9,"( "&amp;L89&amp;" @ "&amp;E89&amp;" "&amp;F89&amp;")",IF(AND($B$78=304,F89="N/A"),VALUE(LEFT(L89,6)),IF(AND($B$78=316,F89="N/A"),VALUE(RIGHT(L89,6)),IF($B$78=304,"( "&amp;VALUE(LEFT(L89,6))&amp;" @ "&amp;E89&amp;" "&amp;F89&amp;")",IF($B$78=316,"( "&amp;VALUE(RIGHT(L89,6))&amp;" @ "&amp;E89&amp;" "&amp;F89&amp;")","SELECT 304/316 in B1"))))))</f>
        <v>SELECT 304/316 in B1</v>
      </c>
      <c r="T89" t="str">
        <f>IF(AND(F89="N/A",OR(LEN(L89)=6,LEN(L89)=9)),M89,IF(AND(F89="n/a",LEN(L89)&gt;9),"( "&amp;$B$78&amp;" SS of ) "&amp;M89,IF(OR(LEN(L89)=6,LEN(L89)=9),"( "&amp;E89&amp;" "&amp;F89&amp;" of ) "&amp;M89,IF(LEN(L89)&gt;9,"( "&amp;E89&amp;" "&amp;F89&amp;" of "&amp;$B$78&amp;" SS of ) "&amp;M89,"ERROR IN WWID OR Measure Units"))))</f>
        <v>ERROR IN WWID OR Measure Units</v>
      </c>
      <c r="U89" t="str">
        <f t="shared" si="0"/>
        <v>Will calculate when Qty/Dwg and Inst/Grp have values</v>
      </c>
    </row>
  </sheetData>
  <conditionalFormatting sqref="A78">
    <cfRule type="expression" dxfId="5" priority="5">
      <formula>OR($B$78=304,$B$78=316)</formula>
    </cfRule>
    <cfRule type="expression" dxfId="4" priority="6">
      <formula>NOT(OR($B$78=304,$B$78=316))</formula>
    </cfRule>
  </conditionalFormatting>
  <conditionalFormatting sqref="J145:J205 J218:J280 J313:J1048576 J136:J137 J1:J123">
    <cfRule type="cellIs" dxfId="3" priority="1" operator="equal">
      <formula>"Y"</formula>
    </cfRule>
  </conditionalFormatting>
  <conditionalFormatting sqref="K145:K205 K218:K280 K313:K1048576 K136:K137 K1:K123">
    <cfRule type="cellIs" dxfId="2" priority="2" operator="equal">
      <formula>"Standard-Copied"</formula>
    </cfRule>
    <cfRule type="cellIs" dxfId="1" priority="3" operator="equal">
      <formula>"Modified-Adjusted"</formula>
    </cfRule>
    <cfRule type="cellIs" dxfId="0" priority="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78" xr:uid="{E800361E-7BA7-4762-A576-A0427B9E93DC}">
      <formula1>"304,316,304 or 316"</formula1>
    </dataValidation>
    <dataValidation type="list" allowBlank="1" showInputMessage="1" showErrorMessage="1" sqref="K80:K89" xr:uid="{309A97EB-D6C0-4306-87C5-CD50CAC8B474}">
      <formula1>"Standard-Copied,Modified-Adjusted,Custom-Manual,(enter per project)"</formula1>
    </dataValidation>
    <dataValidation type="list" allowBlank="1" showInputMessage="1" showErrorMessage="1" sqref="J80:J89" xr:uid="{42A66D84-8CE8-4F74-B33E-78D2920FAC3F}">
      <formula1>"N,Y"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F99F-192B-43E3-B357-ECB86BE933FA}">
  <dimension ref="A1:A41"/>
  <sheetViews>
    <sheetView topLeftCell="A3" zoomScale="85" zoomScaleNormal="85" workbookViewId="0">
      <selection activeCell="A7" sqref="A7"/>
    </sheetView>
  </sheetViews>
  <sheetFormatPr defaultRowHeight="14.5" x14ac:dyDescent="0.35"/>
  <cols>
    <col min="1" max="1" width="221.1796875" customWidth="1"/>
  </cols>
  <sheetData>
    <row r="1" spans="1:1" ht="21" x14ac:dyDescent="0.5">
      <c r="A1" s="5" t="s">
        <v>26</v>
      </c>
    </row>
    <row r="2" spans="1:1" ht="16.5" customHeight="1" x14ac:dyDescent="0.5">
      <c r="A2" s="5"/>
    </row>
    <row r="3" spans="1:1" ht="16.5" customHeight="1" x14ac:dyDescent="0.5">
      <c r="A3" s="5"/>
    </row>
    <row r="4" spans="1:1" ht="18.75" customHeight="1" x14ac:dyDescent="0.35">
      <c r="A4" t="s">
        <v>28</v>
      </c>
    </row>
    <row r="5" spans="1:1" ht="18.75" customHeight="1" x14ac:dyDescent="0.35">
      <c r="A5" t="s">
        <v>29</v>
      </c>
    </row>
    <row r="6" spans="1:1" ht="18.75" customHeight="1" x14ac:dyDescent="0.35">
      <c r="A6" t="s">
        <v>30</v>
      </c>
    </row>
    <row r="7" spans="1:1" ht="18.75" customHeight="1" x14ac:dyDescent="0.35">
      <c r="A7" t="s">
        <v>31</v>
      </c>
    </row>
    <row r="8" spans="1:1" ht="18.75" customHeight="1" x14ac:dyDescent="0.35">
      <c r="A8" t="s">
        <v>41</v>
      </c>
    </row>
    <row r="9" spans="1:1" ht="18.75" customHeight="1" x14ac:dyDescent="0.35">
      <c r="A9" t="s">
        <v>42</v>
      </c>
    </row>
    <row r="10" spans="1:1" ht="18.75" customHeight="1" x14ac:dyDescent="0.35">
      <c r="A10" t="s">
        <v>43</v>
      </c>
    </row>
    <row r="11" spans="1:1" ht="18.75" customHeight="1" x14ac:dyDescent="0.35">
      <c r="A11" t="s">
        <v>44</v>
      </c>
    </row>
    <row r="12" spans="1:1" ht="18.75" customHeight="1" x14ac:dyDescent="0.35">
      <c r="A12" t="s">
        <v>45</v>
      </c>
    </row>
    <row r="13" spans="1:1" ht="18.75" customHeight="1" x14ac:dyDescent="0.35">
      <c r="A13" t="s">
        <v>32</v>
      </c>
    </row>
    <row r="14" spans="1:1" ht="18.75" customHeight="1" x14ac:dyDescent="0.35">
      <c r="A14" t="s">
        <v>46</v>
      </c>
    </row>
    <row r="15" spans="1:1" ht="18.75" customHeight="1" x14ac:dyDescent="0.35">
      <c r="A15" t="s">
        <v>47</v>
      </c>
    </row>
    <row r="16" spans="1:1" ht="18.75" customHeight="1" x14ac:dyDescent="0.35">
      <c r="A16" t="s">
        <v>33</v>
      </c>
    </row>
    <row r="17" spans="1:1" ht="18.75" customHeight="1" x14ac:dyDescent="0.35">
      <c r="A17" t="s">
        <v>34</v>
      </c>
    </row>
    <row r="18" spans="1:1" ht="18.75" customHeight="1" x14ac:dyDescent="0.35">
      <c r="A18" t="s">
        <v>48</v>
      </c>
    </row>
    <row r="19" spans="1:1" ht="18.75" customHeight="1" x14ac:dyDescent="0.35">
      <c r="A19" t="s">
        <v>49</v>
      </c>
    </row>
    <row r="20" spans="1:1" ht="18.75" customHeight="1" x14ac:dyDescent="0.35">
      <c r="A20" t="s">
        <v>50</v>
      </c>
    </row>
    <row r="21" spans="1:1" ht="18.75" customHeight="1" x14ac:dyDescent="0.35">
      <c r="A21" t="s">
        <v>35</v>
      </c>
    </row>
    <row r="22" spans="1:1" ht="18.75" customHeight="1" x14ac:dyDescent="0.35">
      <c r="A22" t="s">
        <v>36</v>
      </c>
    </row>
    <row r="23" spans="1:1" ht="18.75" customHeight="1" x14ac:dyDescent="0.35">
      <c r="A23" t="s">
        <v>51</v>
      </c>
    </row>
    <row r="24" spans="1:1" ht="18.75" customHeight="1" x14ac:dyDescent="0.35">
      <c r="A24" t="s">
        <v>52</v>
      </c>
    </row>
    <row r="25" spans="1:1" ht="18.75" customHeight="1" x14ac:dyDescent="0.35">
      <c r="A25" t="s">
        <v>53</v>
      </c>
    </row>
    <row r="26" spans="1:1" ht="18.75" customHeight="1" x14ac:dyDescent="0.35">
      <c r="A26" t="s">
        <v>54</v>
      </c>
    </row>
    <row r="27" spans="1:1" ht="18.75" customHeight="1" x14ac:dyDescent="0.35">
      <c r="A27" t="s">
        <v>55</v>
      </c>
    </row>
    <row r="28" spans="1:1" ht="18.75" customHeight="1" x14ac:dyDescent="0.35"/>
    <row r="29" spans="1:1" ht="18.75" customHeight="1" x14ac:dyDescent="0.35"/>
    <row r="30" spans="1:1" ht="18.75" customHeight="1" x14ac:dyDescent="0.35">
      <c r="A30" t="s">
        <v>37</v>
      </c>
    </row>
    <row r="31" spans="1:1" ht="18.75" customHeight="1" x14ac:dyDescent="0.35">
      <c r="A31" t="s">
        <v>38</v>
      </c>
    </row>
    <row r="32" spans="1:1" ht="18.75" customHeight="1" x14ac:dyDescent="0.35">
      <c r="A32" t="s">
        <v>39</v>
      </c>
    </row>
    <row r="33" spans="1:1" ht="18.75" customHeight="1" x14ac:dyDescent="0.35">
      <c r="A33" t="s">
        <v>40</v>
      </c>
    </row>
    <row r="36" spans="1:1" x14ac:dyDescent="0.35">
      <c r="A36" t="s">
        <v>27</v>
      </c>
    </row>
    <row r="41" spans="1:1" x14ac:dyDescent="0.35">
      <c r="A41" s="6" t="s">
        <v>56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52CB98BAC95542AAF8F4854055DECA" ma:contentTypeVersion="16" ma:contentTypeDescription="Create a new document." ma:contentTypeScope="" ma:versionID="0db8e32840fd477a801fee2bda4d1aec">
  <xsd:schema xmlns:xsd="http://www.w3.org/2001/XMLSchema" xmlns:xs="http://www.w3.org/2001/XMLSchema" xmlns:p="http://schemas.microsoft.com/office/2006/metadata/properties" xmlns:ns2="1150a514-99c2-43a9-ae05-8ba74ef03190" xmlns:ns3="d942cee0-9db2-4a8d-9520-b83ffc32d3ce" xmlns:ns4="f95cdda2-25a0-4b12-820e-c8bff55621e0" targetNamespace="http://schemas.microsoft.com/office/2006/metadata/properties" ma:root="true" ma:fieldsID="29af431b493d30eed197f0f7a64e7498" ns2:_="" ns3:_="" ns4:_="">
    <xsd:import namespace="1150a514-99c2-43a9-ae05-8ba74ef03190"/>
    <xsd:import namespace="d942cee0-9db2-4a8d-9520-b83ffc32d3ce"/>
    <xsd:import namespace="f95cdda2-25a0-4b12-820e-c8bff55621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50a514-99c2-43a9-ae05-8ba74ef031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1093b85-10ad-4117-ba21-63ec3b761a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2cee0-9db2-4a8d-9520-b83ffc32d3c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cdda2-25a0-4b12-820e-c8bff55621e0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bf440cf8-0a44-4d63-8437-6ae333df512d}" ma:internalName="TaxCatchAll" ma:showField="CatchAllData" ma:web="d942cee0-9db2-4a8d-9520-b83ffc32d3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B798F8-D784-455D-A04C-F804AC5879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50a514-99c2-43a9-ae05-8ba74ef03190"/>
    <ds:schemaRef ds:uri="d942cee0-9db2-4a8d-9520-b83ffc32d3ce"/>
    <ds:schemaRef ds:uri="f95cdda2-25a0-4b12-820e-c8bff55621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9DEAE4-646F-49A0-A577-CFB65F08EA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BOMTemplate</vt:lpstr>
      <vt:lpstr>ColumnSwapNotes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Senger</dc:creator>
  <cp:lastModifiedBy>weiwei w</cp:lastModifiedBy>
  <dcterms:created xsi:type="dcterms:W3CDTF">2015-06-05T18:17:20Z</dcterms:created>
  <dcterms:modified xsi:type="dcterms:W3CDTF">2023-04-20T16:27:21Z</dcterms:modified>
</cp:coreProperties>
</file>