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993" activeTab="8"/>
  </bookViews>
  <sheets>
    <sheet name="StandardChoice" sheetId="1" r:id="rId1"/>
    <sheet name="1-BabyChoice" sheetId="2" r:id="rId2"/>
    <sheet name="1-BabyChoiceResult" sheetId="3" r:id="rId3"/>
    <sheet name="2-ToddlerChoice" sheetId="4" r:id="rId4"/>
    <sheet name="ToddlerResult" sheetId="5" r:id="rId5"/>
    <sheet name="3-ChildrenChoice" sheetId="6" r:id="rId6"/>
    <sheet name="3-ChildrenResult" sheetId="14" r:id="rId7"/>
    <sheet name="4-PreteenChoice" sheetId="7" r:id="rId8"/>
    <sheet name="4-PreteenResult" sheetId="15" r:id="rId9"/>
    <sheet name="5-YoungAdultChoice" sheetId="8" r:id="rId10"/>
    <sheet name="6-MiddleAgeChoice" sheetId="9" r:id="rId11"/>
    <sheet name="7-OlderAdultChoice" sheetId="10" r:id="rId12"/>
    <sheet name="5-TeenagerChoice" sheetId="11" r:id="rId13"/>
    <sheet name="PreTeenagerChoice" sheetId="12" r:id="rId14"/>
    <sheet name="PreTeenagerResult" sheetId="13" r:id="rId15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" i="15" l="1"/>
  <c r="H3" i="15"/>
  <c r="I3" i="15"/>
  <c r="J3" i="15"/>
  <c r="K3" i="15"/>
  <c r="L3" i="15"/>
  <c r="M3" i="15"/>
  <c r="N3" i="15"/>
  <c r="O3" i="15"/>
  <c r="P3" i="15"/>
  <c r="Q3" i="15"/>
  <c r="G4" i="15"/>
  <c r="H4" i="15"/>
  <c r="I4" i="15"/>
  <c r="J4" i="15"/>
  <c r="K4" i="15"/>
  <c r="L4" i="15"/>
  <c r="M4" i="15"/>
  <c r="N4" i="15"/>
  <c r="O4" i="15"/>
  <c r="P4" i="15"/>
  <c r="Q4" i="15"/>
  <c r="G5" i="15"/>
  <c r="H5" i="15"/>
  <c r="I5" i="15"/>
  <c r="J5" i="15"/>
  <c r="K5" i="15"/>
  <c r="L5" i="15"/>
  <c r="M5" i="15"/>
  <c r="N5" i="15"/>
  <c r="O5" i="15"/>
  <c r="P5" i="15"/>
  <c r="Q5" i="15"/>
  <c r="G6" i="15"/>
  <c r="H6" i="15"/>
  <c r="I6" i="15"/>
  <c r="J6" i="15"/>
  <c r="K6" i="15"/>
  <c r="L6" i="15"/>
  <c r="M6" i="15"/>
  <c r="N6" i="15"/>
  <c r="O6" i="15"/>
  <c r="P6" i="15"/>
  <c r="Q6" i="15"/>
  <c r="G7" i="15"/>
  <c r="H7" i="15"/>
  <c r="I7" i="15"/>
  <c r="J7" i="15"/>
  <c r="K7" i="15"/>
  <c r="L7" i="15"/>
  <c r="M7" i="15"/>
  <c r="N7" i="15"/>
  <c r="O7" i="15"/>
  <c r="P7" i="15"/>
  <c r="Q7" i="15"/>
  <c r="G8" i="15"/>
  <c r="H8" i="15"/>
  <c r="I8" i="15"/>
  <c r="J8" i="15"/>
  <c r="K8" i="15"/>
  <c r="L8" i="15"/>
  <c r="M8" i="15"/>
  <c r="N8" i="15"/>
  <c r="O8" i="15"/>
  <c r="P8" i="15"/>
  <c r="Q8" i="15"/>
  <c r="G9" i="15"/>
  <c r="H9" i="15"/>
  <c r="I9" i="15"/>
  <c r="J9" i="15"/>
  <c r="K9" i="15"/>
  <c r="L9" i="15"/>
  <c r="M9" i="15"/>
  <c r="N9" i="15"/>
  <c r="O9" i="15"/>
  <c r="P9" i="15"/>
  <c r="Q9" i="15"/>
  <c r="G10" i="15"/>
  <c r="H10" i="15"/>
  <c r="I10" i="15"/>
  <c r="J10" i="15"/>
  <c r="K10" i="15"/>
  <c r="L10" i="15"/>
  <c r="M10" i="15"/>
  <c r="N10" i="15"/>
  <c r="O10" i="15"/>
  <c r="P10" i="15"/>
  <c r="Q10" i="15"/>
  <c r="G11" i="15"/>
  <c r="H11" i="15"/>
  <c r="I11" i="15"/>
  <c r="J11" i="15"/>
  <c r="K11" i="15"/>
  <c r="L11" i="15"/>
  <c r="M11" i="15"/>
  <c r="N11" i="15"/>
  <c r="O11" i="15"/>
  <c r="P11" i="15"/>
  <c r="Q11" i="15"/>
  <c r="G12" i="15"/>
  <c r="H12" i="15"/>
  <c r="I12" i="15"/>
  <c r="J12" i="15"/>
  <c r="K12" i="15"/>
  <c r="L12" i="15"/>
  <c r="M12" i="15"/>
  <c r="N12" i="15"/>
  <c r="O12" i="15"/>
  <c r="P12" i="15"/>
  <c r="Q12" i="15"/>
  <c r="G13" i="15"/>
  <c r="H13" i="15"/>
  <c r="I13" i="15"/>
  <c r="J13" i="15"/>
  <c r="K13" i="15"/>
  <c r="L13" i="15"/>
  <c r="M13" i="15"/>
  <c r="N13" i="15"/>
  <c r="O13" i="15"/>
  <c r="P13" i="15"/>
  <c r="Q13" i="15"/>
  <c r="G14" i="15"/>
  <c r="H14" i="15"/>
  <c r="I14" i="15"/>
  <c r="J14" i="15"/>
  <c r="K14" i="15"/>
  <c r="L14" i="15"/>
  <c r="M14" i="15"/>
  <c r="N14" i="15"/>
  <c r="O14" i="15"/>
  <c r="P14" i="15"/>
  <c r="Q14" i="15"/>
  <c r="G15" i="15"/>
  <c r="H15" i="15"/>
  <c r="I15" i="15"/>
  <c r="J15" i="15"/>
  <c r="K15" i="15"/>
  <c r="L15" i="15"/>
  <c r="M15" i="15"/>
  <c r="N15" i="15"/>
  <c r="O15" i="15"/>
  <c r="P15" i="15"/>
  <c r="Q15" i="15"/>
  <c r="G16" i="15"/>
  <c r="H16" i="15"/>
  <c r="I16" i="15"/>
  <c r="J16" i="15"/>
  <c r="K16" i="15"/>
  <c r="L16" i="15"/>
  <c r="M16" i="15"/>
  <c r="N16" i="15"/>
  <c r="O16" i="15"/>
  <c r="P16" i="15"/>
  <c r="Q16" i="15"/>
  <c r="G17" i="15"/>
  <c r="H17" i="15"/>
  <c r="I17" i="15"/>
  <c r="J17" i="15"/>
  <c r="K17" i="15"/>
  <c r="L17" i="15"/>
  <c r="M17" i="15"/>
  <c r="N17" i="15"/>
  <c r="O17" i="15"/>
  <c r="P17" i="15"/>
  <c r="Q17" i="15"/>
  <c r="G18" i="15"/>
  <c r="H18" i="15"/>
  <c r="I18" i="15"/>
  <c r="J18" i="15"/>
  <c r="K18" i="15"/>
  <c r="L18" i="15"/>
  <c r="M18" i="15"/>
  <c r="N18" i="15"/>
  <c r="O18" i="15"/>
  <c r="P18" i="15"/>
  <c r="Q18" i="15"/>
  <c r="G19" i="15"/>
  <c r="H19" i="15"/>
  <c r="I19" i="15"/>
  <c r="J19" i="15"/>
  <c r="K19" i="15"/>
  <c r="L19" i="15"/>
  <c r="M19" i="15"/>
  <c r="N19" i="15"/>
  <c r="O19" i="15"/>
  <c r="P19" i="15"/>
  <c r="Q19" i="15"/>
  <c r="G20" i="15"/>
  <c r="H20" i="15"/>
  <c r="I20" i="15"/>
  <c r="J20" i="15"/>
  <c r="K20" i="15"/>
  <c r="L20" i="15"/>
  <c r="M20" i="15"/>
  <c r="N20" i="15"/>
  <c r="O20" i="15"/>
  <c r="P20" i="15"/>
  <c r="Q20" i="15"/>
  <c r="G21" i="15"/>
  <c r="H21" i="15"/>
  <c r="I21" i="15"/>
  <c r="J21" i="15"/>
  <c r="K21" i="15"/>
  <c r="L21" i="15"/>
  <c r="M21" i="15"/>
  <c r="N21" i="15"/>
  <c r="O21" i="15"/>
  <c r="P21" i="15"/>
  <c r="Q21" i="15"/>
  <c r="G22" i="15"/>
  <c r="H22" i="15"/>
  <c r="I22" i="15"/>
  <c r="J22" i="15"/>
  <c r="K22" i="15"/>
  <c r="L22" i="15"/>
  <c r="M22" i="15"/>
  <c r="N22" i="15"/>
  <c r="O22" i="15"/>
  <c r="P22" i="15"/>
  <c r="Q22" i="15"/>
  <c r="G23" i="15"/>
  <c r="H23" i="15"/>
  <c r="I23" i="15"/>
  <c r="J23" i="15"/>
  <c r="K23" i="15"/>
  <c r="L23" i="15"/>
  <c r="M23" i="15"/>
  <c r="N23" i="15"/>
  <c r="O23" i="15"/>
  <c r="P23" i="15"/>
  <c r="Q23" i="15"/>
  <c r="G24" i="15"/>
  <c r="H24" i="15"/>
  <c r="I24" i="15"/>
  <c r="J24" i="15"/>
  <c r="K24" i="15"/>
  <c r="L24" i="15"/>
  <c r="M24" i="15"/>
  <c r="N24" i="15"/>
  <c r="O24" i="15"/>
  <c r="P24" i="15"/>
  <c r="Q24" i="15"/>
  <c r="G25" i="15"/>
  <c r="H25" i="15"/>
  <c r="I25" i="15"/>
  <c r="J25" i="15"/>
  <c r="K25" i="15"/>
  <c r="L25" i="15"/>
  <c r="M25" i="15"/>
  <c r="N25" i="15"/>
  <c r="O25" i="15"/>
  <c r="P25" i="15"/>
  <c r="Q25" i="15"/>
  <c r="G26" i="15"/>
  <c r="H26" i="15"/>
  <c r="I26" i="15"/>
  <c r="J26" i="15"/>
  <c r="K26" i="15"/>
  <c r="L26" i="15"/>
  <c r="M26" i="15"/>
  <c r="N26" i="15"/>
  <c r="O26" i="15"/>
  <c r="P26" i="15"/>
  <c r="Q26" i="15"/>
  <c r="G27" i="15"/>
  <c r="H27" i="15"/>
  <c r="I27" i="15"/>
  <c r="J27" i="15"/>
  <c r="K27" i="15"/>
  <c r="L27" i="15"/>
  <c r="M27" i="15"/>
  <c r="N27" i="15"/>
  <c r="O27" i="15"/>
  <c r="P27" i="15"/>
  <c r="Q27" i="15"/>
  <c r="G28" i="15"/>
  <c r="H28" i="15"/>
  <c r="I28" i="15"/>
  <c r="J28" i="15"/>
  <c r="K28" i="15"/>
  <c r="L28" i="15"/>
  <c r="M28" i="15"/>
  <c r="N28" i="15"/>
  <c r="O28" i="15"/>
  <c r="P28" i="15"/>
  <c r="Q28" i="15"/>
  <c r="G29" i="15"/>
  <c r="H29" i="15"/>
  <c r="I29" i="15"/>
  <c r="J29" i="15"/>
  <c r="K29" i="15"/>
  <c r="L29" i="15"/>
  <c r="M29" i="15"/>
  <c r="N29" i="15"/>
  <c r="O29" i="15"/>
  <c r="P29" i="15"/>
  <c r="Q29" i="15"/>
  <c r="G30" i="15"/>
  <c r="H30" i="15"/>
  <c r="I30" i="15"/>
  <c r="J30" i="15"/>
  <c r="K30" i="15"/>
  <c r="L30" i="15"/>
  <c r="M30" i="15"/>
  <c r="N30" i="15"/>
  <c r="O30" i="15"/>
  <c r="P30" i="15"/>
  <c r="Q30" i="15"/>
  <c r="G31" i="15"/>
  <c r="H31" i="15"/>
  <c r="I31" i="15"/>
  <c r="J31" i="15"/>
  <c r="K31" i="15"/>
  <c r="L31" i="15"/>
  <c r="M31" i="15"/>
  <c r="N31" i="15"/>
  <c r="O31" i="15"/>
  <c r="P31" i="15"/>
  <c r="Q31" i="15"/>
  <c r="G32" i="15"/>
  <c r="H32" i="15"/>
  <c r="I32" i="15"/>
  <c r="J32" i="15"/>
  <c r="K32" i="15"/>
  <c r="L32" i="15"/>
  <c r="M32" i="15"/>
  <c r="N32" i="15"/>
  <c r="O32" i="15"/>
  <c r="P32" i="15"/>
  <c r="Q32" i="15"/>
  <c r="G33" i="15"/>
  <c r="H33" i="15"/>
  <c r="I33" i="15"/>
  <c r="J33" i="15"/>
  <c r="K33" i="15"/>
  <c r="L33" i="15"/>
  <c r="M33" i="15"/>
  <c r="N33" i="15"/>
  <c r="O33" i="15"/>
  <c r="P33" i="15"/>
  <c r="Q33" i="15"/>
  <c r="G34" i="15"/>
  <c r="H34" i="15"/>
  <c r="I34" i="15"/>
  <c r="J34" i="15"/>
  <c r="K34" i="15"/>
  <c r="L34" i="15"/>
  <c r="M34" i="15"/>
  <c r="N34" i="15"/>
  <c r="O34" i="15"/>
  <c r="P34" i="15"/>
  <c r="Q34" i="15"/>
  <c r="G35" i="15"/>
  <c r="H35" i="15"/>
  <c r="I35" i="15"/>
  <c r="J35" i="15"/>
  <c r="K35" i="15"/>
  <c r="L35" i="15"/>
  <c r="M35" i="15"/>
  <c r="N35" i="15"/>
  <c r="O35" i="15"/>
  <c r="P35" i="15"/>
  <c r="Q35" i="15"/>
  <c r="G36" i="15"/>
  <c r="H36" i="15"/>
  <c r="I36" i="15"/>
  <c r="J36" i="15"/>
  <c r="K36" i="15"/>
  <c r="L36" i="15"/>
  <c r="M36" i="15"/>
  <c r="N36" i="15"/>
  <c r="O36" i="15"/>
  <c r="P36" i="15"/>
  <c r="Q36" i="15"/>
  <c r="G37" i="15"/>
  <c r="H37" i="15"/>
  <c r="I37" i="15"/>
  <c r="J37" i="15"/>
  <c r="K37" i="15"/>
  <c r="L37" i="15"/>
  <c r="M37" i="15"/>
  <c r="N37" i="15"/>
  <c r="O37" i="15"/>
  <c r="P37" i="15"/>
  <c r="Q37" i="15"/>
  <c r="G38" i="15"/>
  <c r="H38" i="15"/>
  <c r="I38" i="15"/>
  <c r="J38" i="15"/>
  <c r="K38" i="15"/>
  <c r="L38" i="15"/>
  <c r="M38" i="15"/>
  <c r="N38" i="15"/>
  <c r="O38" i="15"/>
  <c r="P38" i="15"/>
  <c r="Q38" i="15"/>
  <c r="G39" i="15"/>
  <c r="H39" i="15"/>
  <c r="I39" i="15"/>
  <c r="J39" i="15"/>
  <c r="K39" i="15"/>
  <c r="L39" i="15"/>
  <c r="M39" i="15"/>
  <c r="N39" i="15"/>
  <c r="O39" i="15"/>
  <c r="P39" i="15"/>
  <c r="Q39" i="15"/>
  <c r="G40" i="15"/>
  <c r="H40" i="15"/>
  <c r="I40" i="15"/>
  <c r="J40" i="15"/>
  <c r="K40" i="15"/>
  <c r="L40" i="15"/>
  <c r="M40" i="15"/>
  <c r="N40" i="15"/>
  <c r="O40" i="15"/>
  <c r="P40" i="15"/>
  <c r="Q40" i="15"/>
  <c r="G41" i="15"/>
  <c r="H41" i="15"/>
  <c r="I41" i="15"/>
  <c r="J41" i="15"/>
  <c r="K41" i="15"/>
  <c r="L41" i="15"/>
  <c r="M41" i="15"/>
  <c r="N41" i="15"/>
  <c r="O41" i="15"/>
  <c r="P41" i="15"/>
  <c r="Q41" i="15"/>
  <c r="G42" i="15"/>
  <c r="H42" i="15"/>
  <c r="I42" i="15"/>
  <c r="J42" i="15"/>
  <c r="K42" i="15"/>
  <c r="L42" i="15"/>
  <c r="M42" i="15"/>
  <c r="N42" i="15"/>
  <c r="O42" i="15"/>
  <c r="P42" i="15"/>
  <c r="Q42" i="15"/>
  <c r="H2" i="15"/>
  <c r="I2" i="15"/>
  <c r="J2" i="15"/>
  <c r="K2" i="15"/>
  <c r="L2" i="15"/>
  <c r="M2" i="15"/>
  <c r="N2" i="15"/>
  <c r="O2" i="15"/>
  <c r="P2" i="15"/>
  <c r="Q2" i="15"/>
  <c r="G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2" i="15"/>
  <c r="B40" i="15"/>
  <c r="B41" i="15"/>
  <c r="B42" i="15"/>
  <c r="B31" i="15"/>
  <c r="B32" i="15"/>
  <c r="B33" i="15"/>
  <c r="B34" i="15"/>
  <c r="B35" i="15"/>
  <c r="B36" i="15"/>
  <c r="B37" i="15"/>
  <c r="B38" i="15"/>
  <c r="B39" i="15"/>
  <c r="B27" i="15"/>
  <c r="B28" i="15"/>
  <c r="B29" i="15"/>
  <c r="B30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" i="15"/>
  <c r="H2" i="14"/>
  <c r="I2" i="14"/>
  <c r="J2" i="14"/>
  <c r="K2" i="14"/>
  <c r="L2" i="14"/>
  <c r="M2" i="14"/>
  <c r="N2" i="14"/>
  <c r="O2" i="14"/>
  <c r="P2" i="14"/>
  <c r="Q2" i="14"/>
  <c r="H3" i="14"/>
  <c r="I3" i="14"/>
  <c r="J3" i="14"/>
  <c r="K3" i="14"/>
  <c r="L3" i="14"/>
  <c r="M3" i="14"/>
  <c r="N3" i="14"/>
  <c r="O3" i="14"/>
  <c r="P3" i="14"/>
  <c r="Q3" i="14"/>
  <c r="H4" i="14"/>
  <c r="I4" i="14"/>
  <c r="J4" i="14"/>
  <c r="K4" i="14"/>
  <c r="L4" i="14"/>
  <c r="M4" i="14"/>
  <c r="N4" i="14"/>
  <c r="O4" i="14"/>
  <c r="P4" i="14"/>
  <c r="Q4" i="14"/>
  <c r="H5" i="14"/>
  <c r="I5" i="14"/>
  <c r="J5" i="14"/>
  <c r="K5" i="14"/>
  <c r="L5" i="14"/>
  <c r="M5" i="14"/>
  <c r="N5" i="14"/>
  <c r="O5" i="14"/>
  <c r="P5" i="14"/>
  <c r="Q5" i="14"/>
  <c r="H6" i="14"/>
  <c r="I6" i="14"/>
  <c r="J6" i="14"/>
  <c r="K6" i="14"/>
  <c r="L6" i="14"/>
  <c r="M6" i="14"/>
  <c r="N6" i="14"/>
  <c r="O6" i="14"/>
  <c r="P6" i="14"/>
  <c r="Q6" i="14"/>
  <c r="H7" i="14"/>
  <c r="I7" i="14"/>
  <c r="J7" i="14"/>
  <c r="K7" i="14"/>
  <c r="L7" i="14"/>
  <c r="M7" i="14"/>
  <c r="N7" i="14"/>
  <c r="O7" i="14"/>
  <c r="P7" i="14"/>
  <c r="Q7" i="14"/>
  <c r="H8" i="14"/>
  <c r="I8" i="14"/>
  <c r="J8" i="14"/>
  <c r="K8" i="14"/>
  <c r="L8" i="14"/>
  <c r="M8" i="14"/>
  <c r="N8" i="14"/>
  <c r="O8" i="14"/>
  <c r="P8" i="14"/>
  <c r="Q8" i="14"/>
  <c r="H9" i="14"/>
  <c r="I9" i="14"/>
  <c r="J9" i="14"/>
  <c r="K9" i="14"/>
  <c r="L9" i="14"/>
  <c r="M9" i="14"/>
  <c r="N9" i="14"/>
  <c r="O9" i="14"/>
  <c r="P9" i="14"/>
  <c r="Q9" i="14"/>
  <c r="H10" i="14"/>
  <c r="I10" i="14"/>
  <c r="J10" i="14"/>
  <c r="K10" i="14"/>
  <c r="L10" i="14"/>
  <c r="M10" i="14"/>
  <c r="N10" i="14"/>
  <c r="O10" i="14"/>
  <c r="P10" i="14"/>
  <c r="Q10" i="14"/>
  <c r="H11" i="14"/>
  <c r="I11" i="14"/>
  <c r="J11" i="14"/>
  <c r="K11" i="14"/>
  <c r="L11" i="14"/>
  <c r="M11" i="14"/>
  <c r="N11" i="14"/>
  <c r="O11" i="14"/>
  <c r="P11" i="14"/>
  <c r="Q11" i="14"/>
  <c r="H12" i="14"/>
  <c r="I12" i="14"/>
  <c r="J12" i="14"/>
  <c r="K12" i="14"/>
  <c r="L12" i="14"/>
  <c r="M12" i="14"/>
  <c r="N12" i="14"/>
  <c r="O12" i="14"/>
  <c r="P12" i="14"/>
  <c r="Q12" i="14"/>
  <c r="H13" i="14"/>
  <c r="I13" i="14"/>
  <c r="J13" i="14"/>
  <c r="K13" i="14"/>
  <c r="L13" i="14"/>
  <c r="M13" i="14"/>
  <c r="N13" i="14"/>
  <c r="O13" i="14"/>
  <c r="P13" i="14"/>
  <c r="Q13" i="14"/>
  <c r="G3" i="14"/>
  <c r="G4" i="14"/>
  <c r="G5" i="14"/>
  <c r="G6" i="14"/>
  <c r="G7" i="14"/>
  <c r="G8" i="14"/>
  <c r="G9" i="14"/>
  <c r="G10" i="14"/>
  <c r="G11" i="14"/>
  <c r="G12" i="14"/>
  <c r="G13" i="14"/>
  <c r="G2" i="14"/>
  <c r="F3" i="14"/>
  <c r="F4" i="14"/>
  <c r="F5" i="14"/>
  <c r="F6" i="14"/>
  <c r="F7" i="14"/>
  <c r="F8" i="14"/>
  <c r="F9" i="14"/>
  <c r="F10" i="14"/>
  <c r="F11" i="14"/>
  <c r="F12" i="14"/>
  <c r="F13" i="14"/>
  <c r="F2" i="14"/>
  <c r="E3" i="14"/>
  <c r="E4" i="14"/>
  <c r="E5" i="14"/>
  <c r="E6" i="14"/>
  <c r="E7" i="14"/>
  <c r="E8" i="14"/>
  <c r="E9" i="14"/>
  <c r="E10" i="14"/>
  <c r="E11" i="14"/>
  <c r="E12" i="14"/>
  <c r="E13" i="14"/>
  <c r="E2" i="14"/>
  <c r="D3" i="14"/>
  <c r="D4" i="14"/>
  <c r="D5" i="14"/>
  <c r="D6" i="14"/>
  <c r="D7" i="14"/>
  <c r="D8" i="14"/>
  <c r="D9" i="14"/>
  <c r="D10" i="14"/>
  <c r="D11" i="14"/>
  <c r="D12" i="14"/>
  <c r="D13" i="14"/>
  <c r="D2" i="14"/>
  <c r="C3" i="14"/>
  <c r="C4" i="14"/>
  <c r="C5" i="14"/>
  <c r="C6" i="14"/>
  <c r="C7" i="14"/>
  <c r="C8" i="14"/>
  <c r="C9" i="14"/>
  <c r="C10" i="14"/>
  <c r="C11" i="14"/>
  <c r="C12" i="14"/>
  <c r="C13" i="14"/>
  <c r="C2" i="14"/>
  <c r="B3" i="14"/>
  <c r="B4" i="14"/>
  <c r="B5" i="14"/>
  <c r="B6" i="14"/>
  <c r="B7" i="14"/>
  <c r="B8" i="14"/>
  <c r="B9" i="14"/>
  <c r="B10" i="14"/>
  <c r="B11" i="14"/>
  <c r="B12" i="14"/>
  <c r="B13" i="14"/>
  <c r="B2" i="14"/>
  <c r="H2" i="5"/>
  <c r="I2" i="5"/>
  <c r="J2" i="5"/>
  <c r="K2" i="5"/>
  <c r="L2" i="5"/>
  <c r="M2" i="5"/>
  <c r="N2" i="5"/>
  <c r="O2" i="5"/>
  <c r="P2" i="5"/>
  <c r="Q2" i="5"/>
  <c r="H3" i="5"/>
  <c r="I3" i="5"/>
  <c r="J3" i="5"/>
  <c r="K3" i="5"/>
  <c r="L3" i="5"/>
  <c r="M3" i="5"/>
  <c r="N3" i="5"/>
  <c r="O3" i="5"/>
  <c r="P3" i="5"/>
  <c r="Q3" i="5"/>
  <c r="H4" i="5"/>
  <c r="I4" i="5"/>
  <c r="J4" i="5"/>
  <c r="K4" i="5"/>
  <c r="L4" i="5"/>
  <c r="M4" i="5"/>
  <c r="N4" i="5"/>
  <c r="O4" i="5"/>
  <c r="P4" i="5"/>
  <c r="Q4" i="5"/>
  <c r="H5" i="5"/>
  <c r="I5" i="5"/>
  <c r="J5" i="5"/>
  <c r="K5" i="5"/>
  <c r="L5" i="5"/>
  <c r="M5" i="5"/>
  <c r="N5" i="5"/>
  <c r="O5" i="5"/>
  <c r="P5" i="5"/>
  <c r="Q5" i="5"/>
  <c r="H6" i="5"/>
  <c r="I6" i="5"/>
  <c r="J6" i="5"/>
  <c r="K6" i="5"/>
  <c r="L6" i="5"/>
  <c r="M6" i="5"/>
  <c r="N6" i="5"/>
  <c r="O6" i="5"/>
  <c r="P6" i="5"/>
  <c r="Q6" i="5"/>
  <c r="H7" i="5"/>
  <c r="I7" i="5"/>
  <c r="J7" i="5"/>
  <c r="K7" i="5"/>
  <c r="L7" i="5"/>
  <c r="M7" i="5"/>
  <c r="N7" i="5"/>
  <c r="O7" i="5"/>
  <c r="P7" i="5"/>
  <c r="Q7" i="5"/>
  <c r="H8" i="5"/>
  <c r="I8" i="5"/>
  <c r="J8" i="5"/>
  <c r="K8" i="5"/>
  <c r="L8" i="5"/>
  <c r="M8" i="5"/>
  <c r="N8" i="5"/>
  <c r="O8" i="5"/>
  <c r="P8" i="5"/>
  <c r="Q8" i="5"/>
  <c r="H9" i="5"/>
  <c r="I9" i="5"/>
  <c r="J9" i="5"/>
  <c r="K9" i="5"/>
  <c r="L9" i="5"/>
  <c r="M9" i="5"/>
  <c r="N9" i="5"/>
  <c r="O9" i="5"/>
  <c r="P9" i="5"/>
  <c r="Q9" i="5"/>
  <c r="H10" i="5"/>
  <c r="I10" i="5"/>
  <c r="J10" i="5"/>
  <c r="K10" i="5"/>
  <c r="L10" i="5"/>
  <c r="M10" i="5"/>
  <c r="N10" i="5"/>
  <c r="O10" i="5"/>
  <c r="P10" i="5"/>
  <c r="Q10" i="5"/>
  <c r="H11" i="5"/>
  <c r="I11" i="5"/>
  <c r="J11" i="5"/>
  <c r="K11" i="5"/>
  <c r="L11" i="5"/>
  <c r="M11" i="5"/>
  <c r="N11" i="5"/>
  <c r="O11" i="5"/>
  <c r="P11" i="5"/>
  <c r="Q11" i="5"/>
  <c r="H12" i="5"/>
  <c r="I12" i="5"/>
  <c r="J12" i="5"/>
  <c r="K12" i="5"/>
  <c r="L12" i="5"/>
  <c r="M12" i="5"/>
  <c r="N12" i="5"/>
  <c r="O12" i="5"/>
  <c r="P12" i="5"/>
  <c r="Q12" i="5"/>
  <c r="H13" i="5"/>
  <c r="I13" i="5"/>
  <c r="J13" i="5"/>
  <c r="K13" i="5"/>
  <c r="L13" i="5"/>
  <c r="M13" i="5"/>
  <c r="N13" i="5"/>
  <c r="O13" i="5"/>
  <c r="P13" i="5"/>
  <c r="Q13" i="5"/>
  <c r="G3" i="5"/>
  <c r="G4" i="5"/>
  <c r="G5" i="5"/>
  <c r="G6" i="5"/>
  <c r="G7" i="5"/>
  <c r="G8" i="5"/>
  <c r="G9" i="5"/>
  <c r="G10" i="5"/>
  <c r="G11" i="5"/>
  <c r="G12" i="5"/>
  <c r="G13" i="5"/>
  <c r="G2" i="5"/>
  <c r="F3" i="5"/>
  <c r="F4" i="5"/>
  <c r="F5" i="5"/>
  <c r="F6" i="5"/>
  <c r="F7" i="5"/>
  <c r="F8" i="5"/>
  <c r="F9" i="5"/>
  <c r="F10" i="5"/>
  <c r="F11" i="5"/>
  <c r="F12" i="5"/>
  <c r="F13" i="5"/>
  <c r="F2" i="5"/>
  <c r="E3" i="5"/>
  <c r="E4" i="5"/>
  <c r="E5" i="5"/>
  <c r="E6" i="5"/>
  <c r="E7" i="5"/>
  <c r="E8" i="5"/>
  <c r="E9" i="5"/>
  <c r="E10" i="5"/>
  <c r="E11" i="5"/>
  <c r="E12" i="5"/>
  <c r="E13" i="5"/>
  <c r="E2" i="5"/>
  <c r="D3" i="5"/>
  <c r="D4" i="5"/>
  <c r="D5" i="5"/>
  <c r="D6" i="5"/>
  <c r="D7" i="5"/>
  <c r="D8" i="5"/>
  <c r="D9" i="5"/>
  <c r="D10" i="5"/>
  <c r="D11" i="5"/>
  <c r="D12" i="5"/>
  <c r="D13" i="5"/>
  <c r="D2" i="5"/>
  <c r="C3" i="5"/>
  <c r="C4" i="5"/>
  <c r="C5" i="5"/>
  <c r="C6" i="5"/>
  <c r="C7" i="5"/>
  <c r="C8" i="5"/>
  <c r="C9" i="5"/>
  <c r="C10" i="5"/>
  <c r="C11" i="5"/>
  <c r="C12" i="5"/>
  <c r="C13" i="5"/>
  <c r="C2" i="5"/>
  <c r="B3" i="5"/>
  <c r="B4" i="5"/>
  <c r="B5" i="5"/>
  <c r="B6" i="5"/>
  <c r="B7" i="5"/>
  <c r="B8" i="5"/>
  <c r="B9" i="5"/>
  <c r="B10" i="5"/>
  <c r="B11" i="5"/>
  <c r="B12" i="5"/>
  <c r="B13" i="5"/>
  <c r="B2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" i="3"/>
  <c r="G23" i="3"/>
  <c r="H23" i="3"/>
  <c r="I23" i="3"/>
  <c r="J23" i="3"/>
  <c r="K23" i="3"/>
  <c r="L23" i="3"/>
  <c r="M23" i="3"/>
  <c r="N23" i="3"/>
  <c r="O23" i="3"/>
  <c r="P23" i="3"/>
  <c r="Q23" i="3"/>
  <c r="H2" i="3"/>
  <c r="I2" i="3"/>
  <c r="J2" i="3"/>
  <c r="K2" i="3"/>
  <c r="L2" i="3"/>
  <c r="M2" i="3"/>
  <c r="N2" i="3"/>
  <c r="O2" i="3"/>
  <c r="P2" i="3"/>
  <c r="Q2" i="3"/>
  <c r="H3" i="3"/>
  <c r="I3" i="3"/>
  <c r="J3" i="3"/>
  <c r="K3" i="3"/>
  <c r="L3" i="3"/>
  <c r="M3" i="3"/>
  <c r="N3" i="3"/>
  <c r="O3" i="3"/>
  <c r="P3" i="3"/>
  <c r="Q3" i="3"/>
  <c r="H4" i="3"/>
  <c r="I4" i="3"/>
  <c r="J4" i="3"/>
  <c r="K4" i="3"/>
  <c r="L4" i="3"/>
  <c r="M4" i="3"/>
  <c r="N4" i="3"/>
  <c r="O4" i="3"/>
  <c r="P4" i="3"/>
  <c r="Q4" i="3"/>
  <c r="H5" i="3"/>
  <c r="I5" i="3"/>
  <c r="J5" i="3"/>
  <c r="K5" i="3"/>
  <c r="L5" i="3"/>
  <c r="M5" i="3"/>
  <c r="N5" i="3"/>
  <c r="O5" i="3"/>
  <c r="P5" i="3"/>
  <c r="Q5" i="3"/>
  <c r="H6" i="3"/>
  <c r="I6" i="3"/>
  <c r="J6" i="3"/>
  <c r="K6" i="3"/>
  <c r="L6" i="3"/>
  <c r="M6" i="3"/>
  <c r="N6" i="3"/>
  <c r="O6" i="3"/>
  <c r="P6" i="3"/>
  <c r="Q6" i="3"/>
  <c r="H7" i="3"/>
  <c r="I7" i="3"/>
  <c r="J7" i="3"/>
  <c r="K7" i="3"/>
  <c r="L7" i="3"/>
  <c r="M7" i="3"/>
  <c r="N7" i="3"/>
  <c r="O7" i="3"/>
  <c r="P7" i="3"/>
  <c r="Q7" i="3"/>
  <c r="H8" i="3"/>
  <c r="I8" i="3"/>
  <c r="J8" i="3"/>
  <c r="K8" i="3"/>
  <c r="L8" i="3"/>
  <c r="M8" i="3"/>
  <c r="N8" i="3"/>
  <c r="O8" i="3"/>
  <c r="P8" i="3"/>
  <c r="Q8" i="3"/>
  <c r="H9" i="3"/>
  <c r="I9" i="3"/>
  <c r="J9" i="3"/>
  <c r="K9" i="3"/>
  <c r="L9" i="3"/>
  <c r="M9" i="3"/>
  <c r="N9" i="3"/>
  <c r="O9" i="3"/>
  <c r="P9" i="3"/>
  <c r="Q9" i="3"/>
  <c r="H10" i="3"/>
  <c r="I10" i="3"/>
  <c r="J10" i="3"/>
  <c r="K10" i="3"/>
  <c r="L10" i="3"/>
  <c r="M10" i="3"/>
  <c r="N10" i="3"/>
  <c r="O10" i="3"/>
  <c r="P10" i="3"/>
  <c r="Q10" i="3"/>
  <c r="H11" i="3"/>
  <c r="I11" i="3"/>
  <c r="J11" i="3"/>
  <c r="K11" i="3"/>
  <c r="L11" i="3"/>
  <c r="M11" i="3"/>
  <c r="N11" i="3"/>
  <c r="O11" i="3"/>
  <c r="P11" i="3"/>
  <c r="Q11" i="3"/>
  <c r="H12" i="3"/>
  <c r="I12" i="3"/>
  <c r="J12" i="3"/>
  <c r="K12" i="3"/>
  <c r="L12" i="3"/>
  <c r="M12" i="3"/>
  <c r="N12" i="3"/>
  <c r="O12" i="3"/>
  <c r="P12" i="3"/>
  <c r="Q12" i="3"/>
  <c r="H13" i="3"/>
  <c r="I13" i="3"/>
  <c r="J13" i="3"/>
  <c r="K13" i="3"/>
  <c r="L13" i="3"/>
  <c r="M13" i="3"/>
  <c r="N13" i="3"/>
  <c r="O13" i="3"/>
  <c r="P13" i="3"/>
  <c r="Q13" i="3"/>
  <c r="H14" i="3"/>
  <c r="I14" i="3"/>
  <c r="J14" i="3"/>
  <c r="K14" i="3"/>
  <c r="L14" i="3"/>
  <c r="M14" i="3"/>
  <c r="N14" i="3"/>
  <c r="O14" i="3"/>
  <c r="P14" i="3"/>
  <c r="Q14" i="3"/>
  <c r="H15" i="3"/>
  <c r="I15" i="3"/>
  <c r="J15" i="3"/>
  <c r="K15" i="3"/>
  <c r="L15" i="3"/>
  <c r="M15" i="3"/>
  <c r="N15" i="3"/>
  <c r="O15" i="3"/>
  <c r="P15" i="3"/>
  <c r="Q15" i="3"/>
  <c r="H16" i="3"/>
  <c r="I16" i="3"/>
  <c r="J16" i="3"/>
  <c r="K16" i="3"/>
  <c r="L16" i="3"/>
  <c r="M16" i="3"/>
  <c r="N16" i="3"/>
  <c r="O16" i="3"/>
  <c r="P16" i="3"/>
  <c r="Q16" i="3"/>
  <c r="H17" i="3"/>
  <c r="I17" i="3"/>
  <c r="J17" i="3"/>
  <c r="K17" i="3"/>
  <c r="L17" i="3"/>
  <c r="M17" i="3"/>
  <c r="N17" i="3"/>
  <c r="O17" i="3"/>
  <c r="P17" i="3"/>
  <c r="Q17" i="3"/>
  <c r="H18" i="3"/>
  <c r="I18" i="3"/>
  <c r="J18" i="3"/>
  <c r="K18" i="3"/>
  <c r="L18" i="3"/>
  <c r="M18" i="3"/>
  <c r="N18" i="3"/>
  <c r="O18" i="3"/>
  <c r="P18" i="3"/>
  <c r="Q18" i="3"/>
  <c r="H19" i="3"/>
  <c r="I19" i="3"/>
  <c r="J19" i="3"/>
  <c r="K19" i="3"/>
  <c r="L19" i="3"/>
  <c r="M19" i="3"/>
  <c r="N19" i="3"/>
  <c r="O19" i="3"/>
  <c r="P19" i="3"/>
  <c r="Q19" i="3"/>
  <c r="H20" i="3"/>
  <c r="I20" i="3"/>
  <c r="J20" i="3"/>
  <c r="K20" i="3"/>
  <c r="L20" i="3"/>
  <c r="M20" i="3"/>
  <c r="N20" i="3"/>
  <c r="O20" i="3"/>
  <c r="P20" i="3"/>
  <c r="Q20" i="3"/>
  <c r="H21" i="3"/>
  <c r="I21" i="3"/>
  <c r="J21" i="3"/>
  <c r="K21" i="3"/>
  <c r="L21" i="3"/>
  <c r="M21" i="3"/>
  <c r="N21" i="3"/>
  <c r="O21" i="3"/>
  <c r="P21" i="3"/>
  <c r="Q21" i="3"/>
  <c r="H22" i="3"/>
  <c r="I22" i="3"/>
  <c r="J22" i="3"/>
  <c r="K22" i="3"/>
  <c r="L22" i="3"/>
  <c r="M22" i="3"/>
  <c r="N22" i="3"/>
  <c r="O22" i="3"/>
  <c r="P22" i="3"/>
  <c r="Q22" i="3"/>
  <c r="G14" i="3"/>
  <c r="G15" i="3"/>
  <c r="G16" i="3"/>
  <c r="G17" i="3"/>
  <c r="G18" i="3"/>
  <c r="G19" i="3"/>
  <c r="G20" i="3"/>
  <c r="G21" i="3"/>
  <c r="G22" i="3"/>
  <c r="G3" i="3"/>
  <c r="G4" i="3"/>
  <c r="G5" i="3"/>
  <c r="G6" i="3"/>
  <c r="G7" i="3"/>
  <c r="G8" i="3"/>
  <c r="G9" i="3"/>
  <c r="G10" i="3"/>
  <c r="G11" i="3"/>
  <c r="G12" i="3"/>
  <c r="G13" i="3"/>
  <c r="G2" i="3"/>
  <c r="F13" i="13"/>
  <c r="E13" i="13"/>
  <c r="D13" i="13"/>
  <c r="C13" i="13"/>
  <c r="B13" i="13"/>
  <c r="F12" i="13"/>
  <c r="E12" i="13"/>
  <c r="D12" i="13"/>
  <c r="C12" i="13"/>
  <c r="B12" i="13"/>
  <c r="F11" i="13"/>
  <c r="E11" i="13"/>
  <c r="D11" i="13"/>
  <c r="C11" i="13"/>
  <c r="B11" i="13"/>
  <c r="F10" i="13"/>
  <c r="E10" i="13"/>
  <c r="D10" i="13"/>
  <c r="C10" i="13"/>
  <c r="B10" i="13"/>
  <c r="F9" i="13"/>
  <c r="E9" i="13"/>
  <c r="D9" i="13"/>
  <c r="C9" i="13"/>
  <c r="B9" i="13"/>
  <c r="F8" i="13"/>
  <c r="E8" i="13"/>
  <c r="D8" i="13"/>
  <c r="C8" i="13"/>
  <c r="B8" i="13"/>
  <c r="F7" i="13"/>
  <c r="E7" i="13"/>
  <c r="D7" i="13"/>
  <c r="C7" i="13"/>
  <c r="B7" i="13"/>
  <c r="F6" i="13"/>
  <c r="E6" i="13"/>
  <c r="D6" i="13"/>
  <c r="C6" i="13"/>
  <c r="B6" i="13"/>
  <c r="F5" i="13"/>
  <c r="E5" i="13"/>
  <c r="D5" i="13"/>
  <c r="C5" i="13"/>
  <c r="B5" i="13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C5" i="1"/>
  <c r="F4" i="1"/>
  <c r="E4" i="1"/>
  <c r="D4" i="1"/>
  <c r="C4" i="1"/>
</calcChain>
</file>

<file path=xl/sharedStrings.xml><?xml version="1.0" encoding="utf-8"?>
<sst xmlns="http://schemas.openxmlformats.org/spreadsheetml/2006/main" count="1437" uniqueCount="187">
  <si>
    <t>Standard Choice</t>
  </si>
  <si>
    <t>Level</t>
  </si>
  <si>
    <t>State</t>
  </si>
  <si>
    <t>TimeSpent(px)</t>
  </si>
  <si>
    <t>Happy</t>
  </si>
  <si>
    <t>Gold</t>
  </si>
  <si>
    <t>Skill</t>
  </si>
  <si>
    <t>Socialize</t>
  </si>
  <si>
    <t>TimeSpent = Base + (Base * (Increase % * Level) )</t>
  </si>
  <si>
    <t>Baby</t>
  </si>
  <si>
    <t>Base</t>
  </si>
  <si>
    <t>Toddler</t>
  </si>
  <si>
    <t>Increase %</t>
  </si>
  <si>
    <t>Children</t>
  </si>
  <si>
    <t>Preteenager</t>
  </si>
  <si>
    <t>Teenager</t>
  </si>
  <si>
    <t>Happy = Base - (Base * (Increase % * Level) )</t>
  </si>
  <si>
    <t>Young Adult</t>
  </si>
  <si>
    <t>Middle Age</t>
  </si>
  <si>
    <t>Older Adult</t>
  </si>
  <si>
    <t xml:space="preserve">Gold = Base + (Base * (Increase % * Level)) ) </t>
  </si>
  <si>
    <t>Skill =  Base + ((Base * Increase % * Level) )</t>
  </si>
  <si>
    <t>Socialize = Base</t>
  </si>
  <si>
    <t>TimeSpent</t>
  </si>
  <si>
    <t>Variable</t>
  </si>
  <si>
    <t>No</t>
  </si>
  <si>
    <t>Group</t>
  </si>
  <si>
    <t>NextGroup</t>
  </si>
  <si>
    <t>Category</t>
  </si>
  <si>
    <t>Add Responsibility</t>
  </si>
  <si>
    <t>Add Effect</t>
  </si>
  <si>
    <t>Required Gold</t>
  </si>
  <si>
    <t>Required Responsibility</t>
  </si>
  <si>
    <t>Required Effect</t>
  </si>
  <si>
    <t>Required Socialize</t>
  </si>
  <si>
    <t>Required skill</t>
  </si>
  <si>
    <t>Message</t>
  </si>
  <si>
    <t>A</t>
  </si>
  <si>
    <t>D</t>
  </si>
  <si>
    <t>B</t>
  </si>
  <si>
    <t>Sleep</t>
  </si>
  <si>
    <t>Cries and get comforted</t>
  </si>
  <si>
    <t>C</t>
  </si>
  <si>
    <t>Play with self</t>
  </si>
  <si>
    <t>Learn to Walk</t>
  </si>
  <si>
    <t>Learn to Crawl</t>
  </si>
  <si>
    <t>Learn to Run</t>
  </si>
  <si>
    <t>Learn to Stand</t>
  </si>
  <si>
    <t>101_GO_OUT</t>
  </si>
  <si>
    <t>Go out with Parents</t>
  </si>
  <si>
    <t>Cry and Reject</t>
  </si>
  <si>
    <t>Play with smartphone</t>
  </si>
  <si>
    <t>Play with finger</t>
  </si>
  <si>
    <t>Play with feet</t>
  </si>
  <si>
    <t>Play with socks</t>
  </si>
  <si>
    <t>Play with toys</t>
  </si>
  <si>
    <t>Play with ants</t>
  </si>
  <si>
    <t>Play with teddy</t>
  </si>
  <si>
    <t>102_MISCHIEF</t>
  </si>
  <si>
    <t>Mischief: Do nothing and be a good boy</t>
  </si>
  <si>
    <t>Naughty</t>
  </si>
  <si>
    <t>Mischief: Play with dad’s laptop</t>
  </si>
  <si>
    <t>Mischief: Make the house dirty</t>
  </si>
  <si>
    <t>Break vases</t>
  </si>
  <si>
    <t>Paint anywhere using color pencil</t>
  </si>
  <si>
    <t>Next Group</t>
  </si>
  <si>
    <t>Required Skill</t>
  </si>
  <si>
    <t>201_FUN</t>
  </si>
  <si>
    <t>Play ball</t>
  </si>
  <si>
    <t>Play toy car</t>
  </si>
  <si>
    <t>Play treasure hunt with parents</t>
  </si>
  <si>
    <t>202_FUN</t>
  </si>
  <si>
    <t>Play ironman model</t>
  </si>
  <si>
    <t>Play hide and seek with siblings</t>
  </si>
  <si>
    <t>Play lego bricks</t>
  </si>
  <si>
    <t>203_GO_OUT</t>
  </si>
  <si>
    <t>Going out with parents to zoo</t>
  </si>
  <si>
    <t>Going out with parents to park</t>
  </si>
  <si>
    <t>INACTIVE</t>
  </si>
  <si>
    <t>Stay home and sleep</t>
  </si>
  <si>
    <t>204_GO_OUT</t>
  </si>
  <si>
    <t>Going out with parents to shopping mall</t>
  </si>
  <si>
    <t>Required Skills</t>
  </si>
  <si>
    <t>E</t>
  </si>
  <si>
    <t>301_SHOULD_GO_SCHOOL</t>
  </si>
  <si>
    <t>302_KINDERGARTEN_ACTIVITIES</t>
  </si>
  <si>
    <t>DILIGENT</t>
  </si>
  <si>
    <t>R301_KINDERGARTEN</t>
  </si>
  <si>
    <t>Go to kindergarten</t>
  </si>
  <si>
    <t>F</t>
  </si>
  <si>
    <t>LAZY</t>
  </si>
  <si>
    <t>Pretend to be sick</t>
  </si>
  <si>
    <t>Cry and Reject kindergarten</t>
  </si>
  <si>
    <t>303_KINDERGARTEN_ACTIVITIES_2</t>
  </si>
  <si>
    <t>OUTGOING</t>
  </si>
  <si>
    <t>Play with friends</t>
  </si>
  <si>
    <t>Stay alone and read notes</t>
  </si>
  <si>
    <t>304_KINDERGARTEN_ACTIVITIES_3</t>
  </si>
  <si>
    <t>Find a young lover</t>
  </si>
  <si>
    <t>Listen to the teacher</t>
  </si>
  <si>
    <t>306_KINDERGARTEN_ACTIVITES_4</t>
  </si>
  <si>
    <t>Talk to friends</t>
  </si>
  <si>
    <t>Pretend to be listening in class</t>
  </si>
  <si>
    <t>Learn to sing song</t>
  </si>
  <si>
    <t>Refuse to learn</t>
  </si>
  <si>
    <t>Volunteer to be singer at graduation</t>
  </si>
  <si>
    <t>305_KINDERGARTEN_GRADUATION</t>
  </si>
  <si>
    <t>R302_SINGER</t>
  </si>
  <si>
    <t>Graduation of kindergarten: Participate as singer</t>
  </si>
  <si>
    <t>Graduation of kindergarten: Participate as audience</t>
  </si>
  <si>
    <t>Graduation of kindergarten: Refuse to go</t>
  </si>
  <si>
    <t>Participate in class activities actively</t>
  </si>
  <si>
    <t>Be a lone ranger in class activities</t>
  </si>
  <si>
    <t>Only participate with known friends</t>
  </si>
  <si>
    <t>307_HOME_CHOICES</t>
  </si>
  <si>
    <t>308_SKILL_CHOICES</t>
  </si>
  <si>
    <t>Learn new skills</t>
  </si>
  <si>
    <t xml:space="preserve">Sleep </t>
  </si>
  <si>
    <t>309_PLAY_CHOICES</t>
  </si>
  <si>
    <t>Play</t>
  </si>
  <si>
    <t>Learn drawing</t>
  </si>
  <si>
    <t>Learn piano</t>
  </si>
  <si>
    <t>Learn swimming</t>
  </si>
  <si>
    <t>Play with parent’s smartphone</t>
  </si>
  <si>
    <t>Tinker around with house stuff</t>
  </si>
  <si>
    <t>Talk to dear teddy</t>
  </si>
  <si>
    <t>310_DO_WORK</t>
  </si>
  <si>
    <t>Do kindergarten homework carefully</t>
  </si>
  <si>
    <t>Simply do kindergarten homework</t>
  </si>
  <si>
    <t>Ask parents to do kindergarten homework</t>
  </si>
  <si>
    <t>Watch educational show</t>
  </si>
  <si>
    <t>Play hide-and-seek with friends</t>
  </si>
  <si>
    <t>Get to know neighboring children as friends</t>
  </si>
  <si>
    <t>Go out with parents to the zoo</t>
  </si>
  <si>
    <t>401_SCHOOL_CHOICE</t>
  </si>
  <si>
    <t>402_SCHOOL_ACTIVITIES_1</t>
  </si>
  <si>
    <t>R401_PRIMARY_SCHOOL</t>
  </si>
  <si>
    <t>Go to school</t>
  </si>
  <si>
    <t>Quarrel with parents to avoid going to school</t>
  </si>
  <si>
    <t>403_SCHOOL_ACTIVITIES_2</t>
  </si>
  <si>
    <t>Study in the boring classroom</t>
  </si>
  <si>
    <t>Have fun with friends in class</t>
  </si>
  <si>
    <t>404_SCHOOL_ACTIVITIES_3</t>
  </si>
  <si>
    <t>Play truant</t>
  </si>
  <si>
    <t>Attend PJ class</t>
  </si>
  <si>
    <t>G</t>
  </si>
  <si>
    <t>EVIL</t>
  </si>
  <si>
    <t>Stay in class and steal classmate’s money</t>
  </si>
  <si>
    <t>Stand aside without playing</t>
  </si>
  <si>
    <t>Visit the library</t>
  </si>
  <si>
    <t>Sleep in class</t>
  </si>
  <si>
    <t>Play with friends in the field</t>
  </si>
  <si>
    <t>407_SHOPPING_CHOICES</t>
  </si>
  <si>
    <t>Going out to shopping mall with parents</t>
  </si>
  <si>
    <t xml:space="preserve">Stay at home </t>
  </si>
  <si>
    <t>Go to the zoo with parents</t>
  </si>
  <si>
    <t>Go to the beach with parents</t>
  </si>
  <si>
    <t>Go to the park with parents</t>
  </si>
  <si>
    <t>405_HOBBY_ACTIVITIES</t>
  </si>
  <si>
    <t>Play outside with friends</t>
  </si>
  <si>
    <t>Watch movies with friends</t>
  </si>
  <si>
    <t>406_READ_CHOICES</t>
  </si>
  <si>
    <t>Read at home</t>
  </si>
  <si>
    <t>Read storybooks</t>
  </si>
  <si>
    <t>Study school material</t>
  </si>
  <si>
    <t>Read the biography of Steve Jobs</t>
  </si>
  <si>
    <t>Ask parents to buy my favorite toy gun!</t>
  </si>
  <si>
    <t>Buy with my own money</t>
  </si>
  <si>
    <t>Window shopping</t>
  </si>
  <si>
    <t>408_TUITION_CHOICES</t>
  </si>
  <si>
    <t>Attend tuition class</t>
  </si>
  <si>
    <t>Pretend to be ill</t>
  </si>
  <si>
    <t>Screw the tuition class and don’t go anymore</t>
  </si>
  <si>
    <t>Draw</t>
  </si>
  <si>
    <t>Fold paper plane</t>
  </si>
  <si>
    <t>Watch TV</t>
  </si>
  <si>
    <t>409_HOMEWORK_CHOICES</t>
  </si>
  <si>
    <t>Do homework with the best effort</t>
  </si>
  <si>
    <t>Cincai do homework</t>
  </si>
  <si>
    <t>Screw the homework, I’ll copy my friends’ tomorrow</t>
  </si>
  <si>
    <t>410_NEIGHBOR_HAS_TOYS</t>
  </si>
  <si>
    <t>Seeing neighbor has a new toy, ask parents to buy</t>
  </si>
  <si>
    <t>Seeing neighbor has a new toy, buy with my own money</t>
  </si>
  <si>
    <t>Seeing neighbor has a new toy, I can only dream about it</t>
  </si>
  <si>
    <t>Ask parents for pocket money</t>
  </si>
  <si>
    <t>Pretend to be sleeping</t>
  </si>
  <si>
    <t>Suggest to go to the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</si>
</sst>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C6D9F1"/>
        <bgColor rgb="FFD9D9D9"/>
      </patternFill>
    </fill>
    <fill>
      <patternFill patternType="solid">
        <fgColor rgb="FFFCD5B5"/>
        <bgColor rgb="FFDDD9C3"/>
      </patternFill>
    </fill>
    <fill>
      <patternFill patternType="solid">
        <fgColor rgb="FFE6B9B8"/>
        <bgColor rgb="FFFAC090"/>
      </patternFill>
    </fill>
    <fill>
      <patternFill patternType="solid">
        <fgColor rgb="FFDDD9C3"/>
        <bgColor rgb="FFD9D9D9"/>
      </patternFill>
    </fill>
    <fill>
      <patternFill patternType="solid">
        <fgColor rgb="FFFAC090"/>
        <bgColor rgb="FFE6B9B8"/>
      </patternFill>
    </fill>
    <fill>
      <patternFill patternType="solid">
        <fgColor rgb="FFD7E4BD"/>
        <bgColor rgb="FFDDD9C3"/>
      </patternFill>
    </fill>
    <fill>
      <patternFill patternType="solid">
        <fgColor rgb="FFCCC1DA"/>
        <bgColor rgb="FFE6B9B8"/>
      </patternFill>
    </fill>
    <fill>
      <patternFill patternType="solid">
        <fgColor rgb="FFFF99FF"/>
        <bgColor rgb="FFE6B9B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 applyAlignment="1"/>
    <xf numFmtId="0" fontId="0" fillId="2" borderId="0" xfId="0" applyFont="1" applyFill="1"/>
    <xf numFmtId="0" fontId="0" fillId="2" borderId="0" xfId="0" applyFont="1" applyFill="1" applyAlignment="1">
      <alignment horizontal="left"/>
    </xf>
    <xf numFmtId="0" fontId="0" fillId="2" borderId="0" xfId="0" applyFont="1" applyFill="1" applyAlignment="1"/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0" fontId="1" fillId="0" borderId="0" xfId="0" applyFont="1"/>
    <xf numFmtId="0" fontId="0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4F81BD"/>
      <rgbColor rgb="FF9999FF"/>
      <rgbColor rgb="FF993366"/>
      <rgbColor rgb="FFFCD5B5"/>
      <rgbColor rgb="FFD9D9D9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9C3"/>
      <rgbColor rgb="FFD7E4BD"/>
      <rgbColor rgb="FFFFFF99"/>
      <rgbColor rgb="FF8EB4E3"/>
      <rgbColor rgb="FFFF99FF"/>
      <rgbColor rgb="FFE6B9B8"/>
      <rgbColor rgb="FFFAC090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MY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MY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TimeSpent(px)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StandardChoice!$C$3</c:f>
              <c:strCache>
                <c:ptCount val="1"/>
                <c:pt idx="0">
                  <c:v>TimeSpent(px)</c:v>
                </c:pt>
              </c:strCache>
            </c:strRef>
          </c:tx>
          <c:spPr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StandardChoice!$B$4:$B$11</c:f>
              <c:strCache>
                <c:ptCount val="8"/>
                <c:pt idx="0">
                  <c:v>Baby</c:v>
                </c:pt>
                <c:pt idx="1">
                  <c:v>Toddler</c:v>
                </c:pt>
                <c:pt idx="2">
                  <c:v>Children</c:v>
                </c:pt>
                <c:pt idx="3">
                  <c:v>Preteenager</c:v>
                </c:pt>
                <c:pt idx="4">
                  <c:v>Teenager</c:v>
                </c:pt>
                <c:pt idx="5">
                  <c:v>Young Adult</c:v>
                </c:pt>
                <c:pt idx="6">
                  <c:v>Middle Age</c:v>
                </c:pt>
                <c:pt idx="7">
                  <c:v>Older Adult</c:v>
                </c:pt>
              </c:strCache>
            </c:strRef>
          </c:cat>
          <c:val>
            <c:numRef>
              <c:f>StandardChoice!$C$4:$C$11</c:f>
              <c:numCache>
                <c:formatCode>General</c:formatCode>
                <c:ptCount val="8"/>
                <c:pt idx="0">
                  <c:v>18</c:v>
                </c:pt>
                <c:pt idx="1">
                  <c:v>21</c:v>
                </c:pt>
                <c:pt idx="2">
                  <c:v>24</c:v>
                </c:pt>
                <c:pt idx="3">
                  <c:v>27</c:v>
                </c:pt>
                <c:pt idx="4">
                  <c:v>30</c:v>
                </c:pt>
                <c:pt idx="5">
                  <c:v>33</c:v>
                </c:pt>
                <c:pt idx="6">
                  <c:v>36</c:v>
                </c:pt>
                <c:pt idx="7">
                  <c:v>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01516928"/>
        <c:axId val="201518464"/>
      </c:lineChart>
      <c:catAx>
        <c:axId val="20151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01518464"/>
        <c:crosses val="autoZero"/>
        <c:auto val="1"/>
        <c:lblAlgn val="ctr"/>
        <c:lblOffset val="100"/>
        <c:noMultiLvlLbl val="1"/>
      </c:catAx>
      <c:valAx>
        <c:axId val="2015184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0151692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MY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MY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Happy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StandardChoice!$D$3</c:f>
              <c:strCache>
                <c:ptCount val="1"/>
                <c:pt idx="0">
                  <c:v>Happy</c:v>
                </c:pt>
              </c:strCache>
            </c:strRef>
          </c:tx>
          <c:spPr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StandardChoice!$D$4:$D$11</c:f>
              <c:numCache>
                <c:formatCode>General</c:formatCode>
                <c:ptCount val="8"/>
                <c:pt idx="0">
                  <c:v>53</c:v>
                </c:pt>
                <c:pt idx="1">
                  <c:v>46</c:v>
                </c:pt>
                <c:pt idx="2">
                  <c:v>38</c:v>
                </c:pt>
                <c:pt idx="3">
                  <c:v>31</c:v>
                </c:pt>
                <c:pt idx="4">
                  <c:v>24</c:v>
                </c:pt>
                <c:pt idx="5">
                  <c:v>17</c:v>
                </c:pt>
                <c:pt idx="6">
                  <c:v>10</c:v>
                </c:pt>
                <c:pt idx="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02076160"/>
        <c:axId val="202077696"/>
      </c:lineChart>
      <c:catAx>
        <c:axId val="20207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02077696"/>
        <c:crosses val="autoZero"/>
        <c:auto val="1"/>
        <c:lblAlgn val="ctr"/>
        <c:lblOffset val="100"/>
        <c:noMultiLvlLbl val="1"/>
      </c:catAx>
      <c:valAx>
        <c:axId val="2020776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0207616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MY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MY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Gold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StandardChoice!$E$3</c:f>
              <c:strCache>
                <c:ptCount val="1"/>
                <c:pt idx="0">
                  <c:v>Gold</c:v>
                </c:pt>
              </c:strCache>
            </c:strRef>
          </c:tx>
          <c:spPr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StandardChoice!$E$4:$E$11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02446720"/>
        <c:axId val="202448256"/>
      </c:lineChart>
      <c:catAx>
        <c:axId val="20244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02448256"/>
        <c:crosses val="autoZero"/>
        <c:auto val="1"/>
        <c:lblAlgn val="ctr"/>
        <c:lblOffset val="100"/>
        <c:noMultiLvlLbl val="1"/>
      </c:catAx>
      <c:valAx>
        <c:axId val="2024482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0244672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MY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MY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Skill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StandardChoice!$F$3</c:f>
              <c:strCache>
                <c:ptCount val="1"/>
                <c:pt idx="0">
                  <c:v>Skill</c:v>
                </c:pt>
              </c:strCache>
            </c:strRef>
          </c:tx>
          <c:spPr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StandardChoice!$F$4:$F$11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02485760"/>
        <c:axId val="202487296"/>
      </c:lineChart>
      <c:catAx>
        <c:axId val="20248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02487296"/>
        <c:crosses val="autoZero"/>
        <c:auto val="1"/>
        <c:lblAlgn val="ctr"/>
        <c:lblOffset val="100"/>
        <c:noMultiLvlLbl val="1"/>
      </c:catAx>
      <c:valAx>
        <c:axId val="2024872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0248576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324000</xdr:colOff>
      <xdr:row>12</xdr:row>
      <xdr:rowOff>100080</xdr:rowOff>
    </xdr:from>
    <xdr:to>
      <xdr:col>3</xdr:col>
      <xdr:colOff>171360</xdr:colOff>
      <xdr:row>22</xdr:row>
      <xdr:rowOff>9360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343080</xdr:colOff>
      <xdr:row>23</xdr:row>
      <xdr:rowOff>90360</xdr:rowOff>
    </xdr:from>
    <xdr:to>
      <xdr:col>3</xdr:col>
      <xdr:colOff>223560</xdr:colOff>
      <xdr:row>31</xdr:row>
      <xdr:rowOff>151920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447840</xdr:colOff>
      <xdr:row>12</xdr:row>
      <xdr:rowOff>147600</xdr:rowOff>
    </xdr:from>
    <xdr:to>
      <xdr:col>5</xdr:col>
      <xdr:colOff>709560</xdr:colOff>
      <xdr:row>22</xdr:row>
      <xdr:rowOff>56880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428760</xdr:colOff>
      <xdr:row>23</xdr:row>
      <xdr:rowOff>52560</xdr:rowOff>
    </xdr:from>
    <xdr:to>
      <xdr:col>5</xdr:col>
      <xdr:colOff>523800</xdr:colOff>
      <xdr:row>32</xdr:row>
      <xdr:rowOff>52200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Normal="100" workbookViewId="0">
      <selection activeCell="C5" sqref="C5"/>
    </sheetView>
  </sheetViews>
  <sheetFormatPr defaultRowHeight="14.4" x14ac:dyDescent="0.3"/>
  <cols>
    <col min="1" max="1" width="6"/>
    <col min="2" max="7" width="20.77734375"/>
    <col min="8" max="8" width="8.33203125"/>
    <col min="9" max="10" width="14.109375"/>
    <col min="11" max="12" width="20.77734375"/>
    <col min="13" max="1025" width="8.5546875"/>
  </cols>
  <sheetData>
    <row r="1" spans="1:11" x14ac:dyDescent="0.3">
      <c r="B1" s="1" t="s">
        <v>0</v>
      </c>
      <c r="C1" s="1"/>
      <c r="D1" s="1"/>
      <c r="E1" s="1"/>
      <c r="F1" s="1"/>
      <c r="G1" s="1"/>
    </row>
    <row r="2" spans="1:11" x14ac:dyDescent="0.3">
      <c r="I2" s="1"/>
      <c r="J2" s="1"/>
      <c r="K2" s="1"/>
    </row>
    <row r="3" spans="1:11" x14ac:dyDescent="0.3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I3" s="4" t="s">
        <v>8</v>
      </c>
      <c r="J3" s="2"/>
      <c r="K3" s="2"/>
    </row>
    <row r="4" spans="1:11" x14ac:dyDescent="0.3">
      <c r="A4">
        <v>1</v>
      </c>
      <c r="B4" t="s">
        <v>9</v>
      </c>
      <c r="C4">
        <f t="shared" ref="C4:C11" si="0">ROUND($J$4+($J$4*($J$5*A4)),0)</f>
        <v>18</v>
      </c>
      <c r="D4">
        <f t="shared" ref="D4:D11" si="1">ROUND($J$9-($J$9*($J$10*$A4)),0)</f>
        <v>53</v>
      </c>
      <c r="E4">
        <f t="shared" ref="E4:E11" si="2">ROUND($J$14 + ($J$14*($J$15*$A4)),0)</f>
        <v>3</v>
      </c>
      <c r="F4">
        <f t="shared" ref="F4:F11" si="3">ROUND($J$19 - ($J$19*($J$20*$A4)),0)</f>
        <v>9</v>
      </c>
      <c r="G4">
        <v>2</v>
      </c>
      <c r="I4" s="1" t="s">
        <v>10</v>
      </c>
      <c r="J4">
        <v>15</v>
      </c>
    </row>
    <row r="5" spans="1:11" x14ac:dyDescent="0.3">
      <c r="A5">
        <v>2</v>
      </c>
      <c r="B5" t="s">
        <v>11</v>
      </c>
      <c r="C5">
        <f t="shared" si="0"/>
        <v>21</v>
      </c>
      <c r="D5">
        <f t="shared" si="1"/>
        <v>46</v>
      </c>
      <c r="E5">
        <f t="shared" si="2"/>
        <v>5</v>
      </c>
      <c r="F5">
        <f t="shared" si="3"/>
        <v>8</v>
      </c>
      <c r="G5">
        <v>2</v>
      </c>
      <c r="I5" s="1" t="s">
        <v>12</v>
      </c>
      <c r="J5">
        <v>0.2</v>
      </c>
    </row>
    <row r="6" spans="1:11" x14ac:dyDescent="0.3">
      <c r="A6">
        <v>3</v>
      </c>
      <c r="B6" t="s">
        <v>13</v>
      </c>
      <c r="C6">
        <f t="shared" si="0"/>
        <v>24</v>
      </c>
      <c r="D6">
        <f t="shared" si="1"/>
        <v>38</v>
      </c>
      <c r="E6">
        <f t="shared" si="2"/>
        <v>7</v>
      </c>
      <c r="F6">
        <f t="shared" si="3"/>
        <v>7</v>
      </c>
      <c r="G6">
        <v>2</v>
      </c>
    </row>
    <row r="7" spans="1:11" x14ac:dyDescent="0.3">
      <c r="A7">
        <v>4</v>
      </c>
      <c r="B7" t="s">
        <v>14</v>
      </c>
      <c r="C7">
        <f t="shared" si="0"/>
        <v>27</v>
      </c>
      <c r="D7">
        <f t="shared" si="1"/>
        <v>31</v>
      </c>
      <c r="E7">
        <f t="shared" si="2"/>
        <v>9</v>
      </c>
      <c r="F7">
        <f t="shared" si="3"/>
        <v>6</v>
      </c>
      <c r="G7">
        <v>2</v>
      </c>
      <c r="I7" s="1"/>
      <c r="J7" s="1"/>
      <c r="K7" s="1"/>
    </row>
    <row r="8" spans="1:11" x14ac:dyDescent="0.3">
      <c r="A8">
        <v>5</v>
      </c>
      <c r="B8" t="s">
        <v>15</v>
      </c>
      <c r="C8">
        <f t="shared" si="0"/>
        <v>30</v>
      </c>
      <c r="D8">
        <f t="shared" si="1"/>
        <v>24</v>
      </c>
      <c r="E8">
        <f t="shared" si="2"/>
        <v>11</v>
      </c>
      <c r="F8">
        <f t="shared" si="3"/>
        <v>5</v>
      </c>
      <c r="G8">
        <v>2</v>
      </c>
      <c r="I8" s="15" t="s">
        <v>16</v>
      </c>
      <c r="J8" s="15"/>
      <c r="K8" s="15"/>
    </row>
    <row r="9" spans="1:11" x14ac:dyDescent="0.3">
      <c r="A9">
        <v>6</v>
      </c>
      <c r="B9" t="s">
        <v>17</v>
      </c>
      <c r="C9">
        <f t="shared" si="0"/>
        <v>33</v>
      </c>
      <c r="D9">
        <f t="shared" si="1"/>
        <v>17</v>
      </c>
      <c r="E9">
        <f t="shared" si="2"/>
        <v>13</v>
      </c>
      <c r="F9">
        <f t="shared" si="3"/>
        <v>4</v>
      </c>
      <c r="G9">
        <v>2</v>
      </c>
      <c r="I9" s="1" t="s">
        <v>10</v>
      </c>
      <c r="J9">
        <v>60</v>
      </c>
    </row>
    <row r="10" spans="1:11" x14ac:dyDescent="0.3">
      <c r="A10">
        <v>7</v>
      </c>
      <c r="B10" t="s">
        <v>18</v>
      </c>
      <c r="C10">
        <f t="shared" si="0"/>
        <v>36</v>
      </c>
      <c r="D10">
        <f t="shared" si="1"/>
        <v>10</v>
      </c>
      <c r="E10">
        <f t="shared" si="2"/>
        <v>15</v>
      </c>
      <c r="F10">
        <f t="shared" si="3"/>
        <v>3</v>
      </c>
      <c r="G10">
        <v>2</v>
      </c>
      <c r="I10" s="1" t="s">
        <v>12</v>
      </c>
      <c r="J10">
        <v>0.12</v>
      </c>
    </row>
    <row r="11" spans="1:11" x14ac:dyDescent="0.3">
      <c r="A11">
        <v>8</v>
      </c>
      <c r="B11" t="s">
        <v>19</v>
      </c>
      <c r="C11">
        <f t="shared" si="0"/>
        <v>39</v>
      </c>
      <c r="D11">
        <f t="shared" si="1"/>
        <v>2</v>
      </c>
      <c r="E11">
        <f t="shared" si="2"/>
        <v>17</v>
      </c>
      <c r="F11">
        <f t="shared" si="3"/>
        <v>2</v>
      </c>
      <c r="G11">
        <v>2</v>
      </c>
    </row>
    <row r="12" spans="1:11" x14ac:dyDescent="0.3">
      <c r="I12" s="1"/>
      <c r="J12" s="1"/>
      <c r="K12" s="1"/>
    </row>
    <row r="13" spans="1:11" x14ac:dyDescent="0.3">
      <c r="I13" s="15" t="s">
        <v>20</v>
      </c>
      <c r="J13" s="15"/>
      <c r="K13" s="15"/>
    </row>
    <row r="14" spans="1:11" x14ac:dyDescent="0.3">
      <c r="I14" s="1" t="s">
        <v>10</v>
      </c>
      <c r="J14">
        <v>1</v>
      </c>
    </row>
    <row r="15" spans="1:11" x14ac:dyDescent="0.3">
      <c r="I15" s="1" t="s">
        <v>12</v>
      </c>
      <c r="J15">
        <v>2</v>
      </c>
    </row>
    <row r="17" spans="9:11" x14ac:dyDescent="0.3">
      <c r="I17" s="1"/>
      <c r="J17" s="1"/>
      <c r="K17" s="1"/>
    </row>
    <row r="18" spans="9:11" x14ac:dyDescent="0.3">
      <c r="I18" s="15" t="s">
        <v>21</v>
      </c>
      <c r="J18" s="15"/>
      <c r="K18" s="15"/>
    </row>
    <row r="19" spans="9:11" x14ac:dyDescent="0.3">
      <c r="I19" s="1" t="s">
        <v>10</v>
      </c>
      <c r="J19">
        <v>10</v>
      </c>
    </row>
    <row r="20" spans="9:11" x14ac:dyDescent="0.3">
      <c r="I20" s="1" t="s">
        <v>12</v>
      </c>
      <c r="J20">
        <v>0.1</v>
      </c>
    </row>
    <row r="22" spans="9:11" x14ac:dyDescent="0.3">
      <c r="J22" s="1"/>
      <c r="K22" s="1"/>
    </row>
    <row r="23" spans="9:11" x14ac:dyDescent="0.3">
      <c r="I23" s="15" t="s">
        <v>22</v>
      </c>
      <c r="J23" s="15"/>
      <c r="K23" s="15"/>
    </row>
    <row r="24" spans="9:11" x14ac:dyDescent="0.3">
      <c r="I24" s="1" t="s">
        <v>10</v>
      </c>
      <c r="J24">
        <v>2</v>
      </c>
    </row>
  </sheetData>
  <mergeCells count="4">
    <mergeCell ref="I8:K8"/>
    <mergeCell ref="I13:K13"/>
    <mergeCell ref="I18:K18"/>
    <mergeCell ref="I23:K2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zoomScaleNormal="100" workbookViewId="0"/>
  </sheetViews>
  <sheetFormatPr defaultRowHeight="14.4" x14ac:dyDescent="0.3"/>
  <cols>
    <col min="1" max="5" width="9.77734375"/>
    <col min="6" max="6" width="8.6640625"/>
    <col min="7" max="7" width="6.33203125"/>
    <col min="8" max="12" width="10.6640625"/>
    <col min="13" max="13" width="29"/>
    <col min="14" max="14" width="29.21875"/>
    <col min="15" max="15" width="12.77734375"/>
    <col min="16" max="21" width="20.77734375"/>
    <col min="22" max="22" width="21.33203125"/>
    <col min="23" max="23" width="101.5546875"/>
    <col min="24" max="24" width="12.77734375"/>
    <col min="25" max="28" width="10.6640625"/>
    <col min="29" max="29" width="12.77734375"/>
    <col min="30" max="33" width="20.77734375"/>
    <col min="34" max="34" width="81.44140625"/>
    <col min="35" max="1025" width="8.5546875"/>
  </cols>
  <sheetData>
    <row r="1" spans="1:23" x14ac:dyDescent="0.3">
      <c r="A1" s="5" t="s">
        <v>23</v>
      </c>
      <c r="B1" s="5" t="s">
        <v>24</v>
      </c>
      <c r="D1" s="6" t="s">
        <v>6</v>
      </c>
      <c r="E1" s="6" t="s">
        <v>24</v>
      </c>
      <c r="G1" s="7" t="s">
        <v>25</v>
      </c>
      <c r="H1" s="7" t="s">
        <v>23</v>
      </c>
      <c r="I1" s="7" t="s">
        <v>4</v>
      </c>
      <c r="J1" s="7" t="s">
        <v>5</v>
      </c>
      <c r="K1" s="7" t="s">
        <v>6</v>
      </c>
      <c r="L1" s="7" t="s">
        <v>7</v>
      </c>
      <c r="M1" s="8" t="s">
        <v>26</v>
      </c>
      <c r="N1" s="8" t="s">
        <v>27</v>
      </c>
      <c r="O1" s="8" t="s">
        <v>28</v>
      </c>
      <c r="P1" s="8" t="s">
        <v>29</v>
      </c>
      <c r="Q1" s="8" t="s">
        <v>30</v>
      </c>
      <c r="R1" s="9" t="s">
        <v>31</v>
      </c>
      <c r="S1" s="9" t="s">
        <v>32</v>
      </c>
      <c r="T1" s="9" t="s">
        <v>33</v>
      </c>
      <c r="U1" s="9" t="s">
        <v>34</v>
      </c>
      <c r="V1" s="9" t="s">
        <v>82</v>
      </c>
      <c r="W1" s="10" t="s">
        <v>36</v>
      </c>
    </row>
    <row r="2" spans="1:23" x14ac:dyDescent="0.3">
      <c r="A2" t="s">
        <v>37</v>
      </c>
      <c r="B2">
        <v>0</v>
      </c>
      <c r="D2" t="s">
        <v>37</v>
      </c>
      <c r="E2">
        <v>0</v>
      </c>
      <c r="G2" s="7">
        <v>1</v>
      </c>
      <c r="N2" s="14"/>
    </row>
    <row r="3" spans="1:23" x14ac:dyDescent="0.3">
      <c r="A3" t="s">
        <v>39</v>
      </c>
      <c r="B3">
        <v>0.5</v>
      </c>
      <c r="D3" t="s">
        <v>39</v>
      </c>
      <c r="E3">
        <v>0.3</v>
      </c>
      <c r="G3" s="7">
        <v>2</v>
      </c>
    </row>
    <row r="4" spans="1:23" x14ac:dyDescent="0.3">
      <c r="A4" t="s">
        <v>42</v>
      </c>
      <c r="B4">
        <v>0.75</v>
      </c>
      <c r="D4" t="s">
        <v>42</v>
      </c>
      <c r="E4">
        <v>0.6</v>
      </c>
      <c r="G4" s="7">
        <v>3</v>
      </c>
    </row>
    <row r="5" spans="1:23" x14ac:dyDescent="0.3">
      <c r="A5" t="s">
        <v>38</v>
      </c>
      <c r="B5">
        <v>1</v>
      </c>
      <c r="D5" t="s">
        <v>38</v>
      </c>
      <c r="E5">
        <v>1</v>
      </c>
      <c r="G5" s="7">
        <v>4</v>
      </c>
    </row>
    <row r="6" spans="1:23" x14ac:dyDescent="0.3">
      <c r="G6" s="7">
        <v>5</v>
      </c>
    </row>
    <row r="7" spans="1:23" x14ac:dyDescent="0.3">
      <c r="A7" s="8" t="s">
        <v>4</v>
      </c>
      <c r="B7" s="8" t="s">
        <v>24</v>
      </c>
      <c r="D7" s="11" t="s">
        <v>7</v>
      </c>
      <c r="E7" s="11" t="s">
        <v>24</v>
      </c>
      <c r="G7" s="7">
        <v>6</v>
      </c>
    </row>
    <row r="8" spans="1:23" x14ac:dyDescent="0.3">
      <c r="A8" t="s">
        <v>37</v>
      </c>
      <c r="B8">
        <v>0</v>
      </c>
      <c r="D8" t="s">
        <v>37</v>
      </c>
      <c r="E8">
        <v>0</v>
      </c>
      <c r="G8" s="7">
        <v>7</v>
      </c>
    </row>
    <row r="9" spans="1:23" x14ac:dyDescent="0.3">
      <c r="A9" t="s">
        <v>39</v>
      </c>
      <c r="B9">
        <v>0.3</v>
      </c>
      <c r="D9" t="s">
        <v>39</v>
      </c>
      <c r="E9">
        <v>0.5</v>
      </c>
      <c r="G9" s="7">
        <v>8</v>
      </c>
    </row>
    <row r="10" spans="1:23" x14ac:dyDescent="0.3">
      <c r="A10" t="s">
        <v>42</v>
      </c>
      <c r="B10">
        <v>0.6</v>
      </c>
      <c r="D10" t="s">
        <v>42</v>
      </c>
      <c r="E10">
        <v>1</v>
      </c>
      <c r="G10" s="7">
        <v>9</v>
      </c>
    </row>
    <row r="11" spans="1:23" x14ac:dyDescent="0.3">
      <c r="A11" t="s">
        <v>38</v>
      </c>
      <c r="B11">
        <v>1</v>
      </c>
      <c r="D11" t="s">
        <v>38</v>
      </c>
      <c r="E11">
        <v>1.5</v>
      </c>
      <c r="G11" s="7">
        <v>10</v>
      </c>
    </row>
    <row r="12" spans="1:23" x14ac:dyDescent="0.3">
      <c r="G12" s="7">
        <v>11</v>
      </c>
    </row>
    <row r="13" spans="1:23" x14ac:dyDescent="0.3">
      <c r="A13" s="12" t="s">
        <v>5</v>
      </c>
      <c r="B13" s="12" t="s">
        <v>24</v>
      </c>
      <c r="G13" s="7">
        <v>12</v>
      </c>
    </row>
    <row r="14" spans="1:23" x14ac:dyDescent="0.3">
      <c r="A14" t="s">
        <v>37</v>
      </c>
      <c r="B14">
        <v>0</v>
      </c>
      <c r="G14" s="7">
        <v>13</v>
      </c>
    </row>
    <row r="15" spans="1:23" x14ac:dyDescent="0.3">
      <c r="A15" t="s">
        <v>39</v>
      </c>
      <c r="B15">
        <v>0.3</v>
      </c>
      <c r="G15" s="7">
        <v>14</v>
      </c>
    </row>
    <row r="16" spans="1:23" x14ac:dyDescent="0.3">
      <c r="A16" t="s">
        <v>42</v>
      </c>
      <c r="B16">
        <v>0.6</v>
      </c>
      <c r="G16" s="7">
        <v>15</v>
      </c>
    </row>
    <row r="17" spans="1:7" x14ac:dyDescent="0.3">
      <c r="A17" t="s">
        <v>38</v>
      </c>
      <c r="B17">
        <v>1</v>
      </c>
      <c r="G17" s="7">
        <v>16</v>
      </c>
    </row>
    <row r="18" spans="1:7" x14ac:dyDescent="0.3">
      <c r="G18" s="7">
        <v>17</v>
      </c>
    </row>
    <row r="19" spans="1:7" x14ac:dyDescent="0.3">
      <c r="G19" s="7">
        <v>18</v>
      </c>
    </row>
    <row r="20" spans="1:7" x14ac:dyDescent="0.3">
      <c r="G20" s="7">
        <v>19</v>
      </c>
    </row>
    <row r="21" spans="1:7" x14ac:dyDescent="0.3">
      <c r="G21" s="7">
        <v>20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topLeftCell="AS1" zoomScaleNormal="100" workbookViewId="0"/>
  </sheetViews>
  <sheetFormatPr defaultRowHeight="14.4" x14ac:dyDescent="0.3"/>
  <cols>
    <col min="1" max="5" width="9.77734375"/>
    <col min="6" max="6" width="8.6640625"/>
    <col min="7" max="7" width="6.33203125"/>
    <col min="8" max="12" width="10.6640625"/>
    <col min="13" max="13" width="29"/>
    <col min="14" max="14" width="29.21875"/>
    <col min="15" max="15" width="12.77734375"/>
    <col min="16" max="21" width="20.77734375"/>
    <col min="22" max="22" width="21.33203125"/>
    <col min="23" max="23" width="101.5546875"/>
    <col min="24" max="24" width="12.77734375"/>
    <col min="25" max="28" width="10.6640625"/>
    <col min="29" max="29" width="12.77734375"/>
    <col min="30" max="33" width="20.77734375"/>
    <col min="34" max="34" width="81.44140625"/>
    <col min="35" max="1025" width="8.5546875"/>
  </cols>
  <sheetData>
    <row r="1" spans="1:23" x14ac:dyDescent="0.3">
      <c r="A1" s="5" t="s">
        <v>23</v>
      </c>
      <c r="B1" s="5" t="s">
        <v>24</v>
      </c>
      <c r="D1" s="6" t="s">
        <v>6</v>
      </c>
      <c r="E1" s="6" t="s">
        <v>24</v>
      </c>
      <c r="G1" s="7" t="s">
        <v>25</v>
      </c>
      <c r="H1" s="7" t="s">
        <v>23</v>
      </c>
      <c r="I1" s="7" t="s">
        <v>4</v>
      </c>
      <c r="J1" s="7" t="s">
        <v>5</v>
      </c>
      <c r="K1" s="7" t="s">
        <v>6</v>
      </c>
      <c r="L1" s="7" t="s">
        <v>7</v>
      </c>
      <c r="M1" s="8" t="s">
        <v>26</v>
      </c>
      <c r="N1" s="8" t="s">
        <v>27</v>
      </c>
      <c r="O1" s="8" t="s">
        <v>28</v>
      </c>
      <c r="P1" s="8" t="s">
        <v>29</v>
      </c>
      <c r="Q1" s="8" t="s">
        <v>30</v>
      </c>
      <c r="R1" s="9" t="s">
        <v>31</v>
      </c>
      <c r="S1" s="9" t="s">
        <v>32</v>
      </c>
      <c r="T1" s="9" t="s">
        <v>33</v>
      </c>
      <c r="U1" s="9" t="s">
        <v>34</v>
      </c>
      <c r="V1" s="9" t="s">
        <v>82</v>
      </c>
      <c r="W1" s="10" t="s">
        <v>36</v>
      </c>
    </row>
    <row r="2" spans="1:23" x14ac:dyDescent="0.3">
      <c r="A2" t="s">
        <v>37</v>
      </c>
      <c r="B2">
        <v>0</v>
      </c>
      <c r="D2" t="s">
        <v>37</v>
      </c>
      <c r="E2">
        <v>0</v>
      </c>
      <c r="G2" s="7">
        <v>1</v>
      </c>
      <c r="N2" s="14"/>
    </row>
    <row r="3" spans="1:23" x14ac:dyDescent="0.3">
      <c r="A3" t="s">
        <v>39</v>
      </c>
      <c r="B3">
        <v>0.5</v>
      </c>
      <c r="D3" t="s">
        <v>39</v>
      </c>
      <c r="E3">
        <v>0.3</v>
      </c>
      <c r="G3" s="7">
        <v>2</v>
      </c>
    </row>
    <row r="4" spans="1:23" x14ac:dyDescent="0.3">
      <c r="A4" t="s">
        <v>42</v>
      </c>
      <c r="B4">
        <v>0.75</v>
      </c>
      <c r="D4" t="s">
        <v>42</v>
      </c>
      <c r="E4">
        <v>0.6</v>
      </c>
      <c r="G4" s="7">
        <v>3</v>
      </c>
    </row>
    <row r="5" spans="1:23" x14ac:dyDescent="0.3">
      <c r="A5" t="s">
        <v>38</v>
      </c>
      <c r="B5">
        <v>1</v>
      </c>
      <c r="D5" t="s">
        <v>38</v>
      </c>
      <c r="E5">
        <v>1</v>
      </c>
      <c r="G5" s="7">
        <v>4</v>
      </c>
    </row>
    <row r="6" spans="1:23" x14ac:dyDescent="0.3">
      <c r="G6" s="7">
        <v>5</v>
      </c>
    </row>
    <row r="7" spans="1:23" x14ac:dyDescent="0.3">
      <c r="A7" s="8" t="s">
        <v>4</v>
      </c>
      <c r="B7" s="8" t="s">
        <v>24</v>
      </c>
      <c r="D7" s="11" t="s">
        <v>7</v>
      </c>
      <c r="E7" s="11" t="s">
        <v>24</v>
      </c>
      <c r="G7" s="7">
        <v>6</v>
      </c>
    </row>
    <row r="8" spans="1:23" x14ac:dyDescent="0.3">
      <c r="A8" t="s">
        <v>37</v>
      </c>
      <c r="B8">
        <v>0</v>
      </c>
      <c r="D8" t="s">
        <v>37</v>
      </c>
      <c r="E8">
        <v>0</v>
      </c>
      <c r="G8" s="7">
        <v>7</v>
      </c>
    </row>
    <row r="9" spans="1:23" x14ac:dyDescent="0.3">
      <c r="A9" t="s">
        <v>39</v>
      </c>
      <c r="B9">
        <v>0.3</v>
      </c>
      <c r="D9" t="s">
        <v>39</v>
      </c>
      <c r="E9">
        <v>0.5</v>
      </c>
      <c r="G9" s="7">
        <v>8</v>
      </c>
    </row>
    <row r="10" spans="1:23" x14ac:dyDescent="0.3">
      <c r="A10" t="s">
        <v>42</v>
      </c>
      <c r="B10">
        <v>0.6</v>
      </c>
      <c r="D10" t="s">
        <v>42</v>
      </c>
      <c r="E10">
        <v>1</v>
      </c>
      <c r="G10" s="7">
        <v>9</v>
      </c>
    </row>
    <row r="11" spans="1:23" x14ac:dyDescent="0.3">
      <c r="A11" t="s">
        <v>38</v>
      </c>
      <c r="B11">
        <v>1</v>
      </c>
      <c r="D11" t="s">
        <v>38</v>
      </c>
      <c r="E11">
        <v>1.5</v>
      </c>
      <c r="G11" s="7">
        <v>10</v>
      </c>
    </row>
    <row r="12" spans="1:23" x14ac:dyDescent="0.3">
      <c r="G12" s="7">
        <v>11</v>
      </c>
    </row>
    <row r="13" spans="1:23" x14ac:dyDescent="0.3">
      <c r="A13" s="12" t="s">
        <v>5</v>
      </c>
      <c r="B13" s="12" t="s">
        <v>24</v>
      </c>
      <c r="G13" s="7">
        <v>12</v>
      </c>
    </row>
    <row r="14" spans="1:23" x14ac:dyDescent="0.3">
      <c r="A14" t="s">
        <v>37</v>
      </c>
      <c r="B14">
        <v>0</v>
      </c>
      <c r="G14" s="7">
        <v>13</v>
      </c>
    </row>
    <row r="15" spans="1:23" x14ac:dyDescent="0.3">
      <c r="A15" t="s">
        <v>39</v>
      </c>
      <c r="B15">
        <v>0.3</v>
      </c>
      <c r="G15" s="7">
        <v>14</v>
      </c>
    </row>
    <row r="16" spans="1:23" x14ac:dyDescent="0.3">
      <c r="A16" t="s">
        <v>42</v>
      </c>
      <c r="B16">
        <v>0.6</v>
      </c>
      <c r="G16" s="7">
        <v>15</v>
      </c>
    </row>
    <row r="17" spans="1:7" x14ac:dyDescent="0.3">
      <c r="A17" t="s">
        <v>38</v>
      </c>
      <c r="B17">
        <v>1</v>
      </c>
      <c r="G17" s="7">
        <v>16</v>
      </c>
    </row>
    <row r="18" spans="1:7" x14ac:dyDescent="0.3">
      <c r="G18" s="7">
        <v>17</v>
      </c>
    </row>
    <row r="19" spans="1:7" x14ac:dyDescent="0.3">
      <c r="G19" s="7">
        <v>18</v>
      </c>
    </row>
    <row r="20" spans="1:7" x14ac:dyDescent="0.3">
      <c r="G20" s="7">
        <v>19</v>
      </c>
    </row>
    <row r="21" spans="1:7" x14ac:dyDescent="0.3">
      <c r="G21" s="7">
        <v>20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topLeftCell="A4" zoomScaleNormal="100" workbookViewId="0">
      <selection activeCell="K21" sqref="K21"/>
    </sheetView>
  </sheetViews>
  <sheetFormatPr defaultRowHeight="14.4" x14ac:dyDescent="0.3"/>
  <cols>
    <col min="1" max="5" width="9.77734375"/>
    <col min="6" max="6" width="8.6640625"/>
    <col min="7" max="7" width="6.33203125"/>
    <col min="8" max="12" width="10.6640625"/>
    <col min="13" max="13" width="29"/>
    <col min="14" max="14" width="29.21875"/>
    <col min="15" max="15" width="12.77734375"/>
    <col min="16" max="21" width="20.77734375"/>
    <col min="22" max="22" width="21.33203125"/>
    <col min="23" max="23" width="101.5546875"/>
    <col min="24" max="24" width="12.77734375"/>
    <col min="25" max="28" width="10.6640625"/>
    <col min="29" max="29" width="12.77734375"/>
    <col min="30" max="33" width="20.77734375"/>
    <col min="34" max="34" width="81.44140625"/>
    <col min="35" max="1025" width="8.5546875"/>
  </cols>
  <sheetData>
    <row r="1" spans="1:23" x14ac:dyDescent="0.3">
      <c r="A1" s="5" t="s">
        <v>23</v>
      </c>
      <c r="B1" s="5" t="s">
        <v>24</v>
      </c>
      <c r="D1" s="6" t="s">
        <v>6</v>
      </c>
      <c r="E1" s="6" t="s">
        <v>24</v>
      </c>
      <c r="G1" s="7" t="s">
        <v>25</v>
      </c>
      <c r="H1" s="7" t="s">
        <v>23</v>
      </c>
      <c r="I1" s="7" t="s">
        <v>4</v>
      </c>
      <c r="J1" s="7" t="s">
        <v>5</v>
      </c>
      <c r="K1" s="7" t="s">
        <v>6</v>
      </c>
      <c r="L1" s="7" t="s">
        <v>7</v>
      </c>
      <c r="M1" s="8" t="s">
        <v>26</v>
      </c>
      <c r="N1" s="8" t="s">
        <v>27</v>
      </c>
      <c r="O1" s="8" t="s">
        <v>28</v>
      </c>
      <c r="P1" s="8" t="s">
        <v>29</v>
      </c>
      <c r="Q1" s="8" t="s">
        <v>30</v>
      </c>
      <c r="R1" s="9" t="s">
        <v>31</v>
      </c>
      <c r="S1" s="9" t="s">
        <v>32</v>
      </c>
      <c r="T1" s="9" t="s">
        <v>33</v>
      </c>
      <c r="U1" s="9" t="s">
        <v>34</v>
      </c>
      <c r="V1" s="9" t="s">
        <v>82</v>
      </c>
      <c r="W1" s="10" t="s">
        <v>36</v>
      </c>
    </row>
    <row r="2" spans="1:23" x14ac:dyDescent="0.3">
      <c r="A2" t="s">
        <v>37</v>
      </c>
      <c r="B2">
        <v>0</v>
      </c>
      <c r="D2" t="s">
        <v>37</v>
      </c>
      <c r="E2">
        <v>0</v>
      </c>
      <c r="G2" s="7">
        <v>1</v>
      </c>
      <c r="N2" s="14"/>
    </row>
    <row r="3" spans="1:23" x14ac:dyDescent="0.3">
      <c r="A3" t="s">
        <v>39</v>
      </c>
      <c r="B3">
        <v>0.5</v>
      </c>
      <c r="D3" t="s">
        <v>39</v>
      </c>
      <c r="E3">
        <v>0.3</v>
      </c>
      <c r="G3" s="7">
        <v>2</v>
      </c>
    </row>
    <row r="4" spans="1:23" x14ac:dyDescent="0.3">
      <c r="A4" t="s">
        <v>42</v>
      </c>
      <c r="B4">
        <v>0.75</v>
      </c>
      <c r="D4" t="s">
        <v>42</v>
      </c>
      <c r="E4">
        <v>0.6</v>
      </c>
      <c r="G4" s="7">
        <v>3</v>
      </c>
    </row>
    <row r="5" spans="1:23" x14ac:dyDescent="0.3">
      <c r="A5" t="s">
        <v>38</v>
      </c>
      <c r="B5">
        <v>1</v>
      </c>
      <c r="D5" t="s">
        <v>38</v>
      </c>
      <c r="E5">
        <v>1</v>
      </c>
      <c r="G5" s="7">
        <v>4</v>
      </c>
    </row>
    <row r="6" spans="1:23" x14ac:dyDescent="0.3">
      <c r="G6" s="7">
        <v>5</v>
      </c>
    </row>
    <row r="7" spans="1:23" x14ac:dyDescent="0.3">
      <c r="A7" s="8" t="s">
        <v>4</v>
      </c>
      <c r="B7" s="8" t="s">
        <v>24</v>
      </c>
      <c r="D7" s="11" t="s">
        <v>7</v>
      </c>
      <c r="E7" s="11" t="s">
        <v>24</v>
      </c>
      <c r="G7" s="7">
        <v>6</v>
      </c>
    </row>
    <row r="8" spans="1:23" x14ac:dyDescent="0.3">
      <c r="A8" t="s">
        <v>37</v>
      </c>
      <c r="B8">
        <v>0</v>
      </c>
      <c r="D8" t="s">
        <v>37</v>
      </c>
      <c r="E8">
        <v>0</v>
      </c>
      <c r="G8" s="7">
        <v>7</v>
      </c>
    </row>
    <row r="9" spans="1:23" x14ac:dyDescent="0.3">
      <c r="A9" t="s">
        <v>39</v>
      </c>
      <c r="B9">
        <v>0.3</v>
      </c>
      <c r="D9" t="s">
        <v>39</v>
      </c>
      <c r="E9">
        <v>0.5</v>
      </c>
      <c r="G9" s="7">
        <v>8</v>
      </c>
    </row>
    <row r="10" spans="1:23" x14ac:dyDescent="0.3">
      <c r="A10" t="s">
        <v>42</v>
      </c>
      <c r="B10">
        <v>0.6</v>
      </c>
      <c r="D10" t="s">
        <v>42</v>
      </c>
      <c r="E10">
        <v>1</v>
      </c>
      <c r="G10" s="7">
        <v>9</v>
      </c>
    </row>
    <row r="11" spans="1:23" x14ac:dyDescent="0.3">
      <c r="A11" t="s">
        <v>38</v>
      </c>
      <c r="B11">
        <v>1</v>
      </c>
      <c r="D11" t="s">
        <v>38</v>
      </c>
      <c r="E11">
        <v>1.5</v>
      </c>
      <c r="G11" s="7">
        <v>10</v>
      </c>
    </row>
    <row r="12" spans="1:23" x14ac:dyDescent="0.3">
      <c r="G12" s="7">
        <v>11</v>
      </c>
    </row>
    <row r="13" spans="1:23" x14ac:dyDescent="0.3">
      <c r="A13" s="12" t="s">
        <v>5</v>
      </c>
      <c r="B13" s="12" t="s">
        <v>24</v>
      </c>
      <c r="G13" s="7">
        <v>12</v>
      </c>
    </row>
    <row r="14" spans="1:23" x14ac:dyDescent="0.3">
      <c r="A14" t="s">
        <v>37</v>
      </c>
      <c r="B14">
        <v>0</v>
      </c>
      <c r="G14" s="7">
        <v>13</v>
      </c>
    </row>
    <row r="15" spans="1:23" x14ac:dyDescent="0.3">
      <c r="A15" t="s">
        <v>39</v>
      </c>
      <c r="B15">
        <v>0.3</v>
      </c>
      <c r="G15" s="7">
        <v>14</v>
      </c>
    </row>
    <row r="16" spans="1:23" x14ac:dyDescent="0.3">
      <c r="A16" t="s">
        <v>42</v>
      </c>
      <c r="B16">
        <v>0.6</v>
      </c>
      <c r="G16" s="7">
        <v>15</v>
      </c>
    </row>
    <row r="17" spans="1:7" x14ac:dyDescent="0.3">
      <c r="A17" t="s">
        <v>38</v>
      </c>
      <c r="B17">
        <v>1</v>
      </c>
      <c r="G17" s="7">
        <v>16</v>
      </c>
    </row>
    <row r="18" spans="1:7" x14ac:dyDescent="0.3">
      <c r="G18" s="7">
        <v>17</v>
      </c>
    </row>
    <row r="19" spans="1:7" x14ac:dyDescent="0.3">
      <c r="G19" s="7">
        <v>18</v>
      </c>
    </row>
    <row r="20" spans="1:7" x14ac:dyDescent="0.3">
      <c r="G20" s="7">
        <v>19</v>
      </c>
    </row>
    <row r="21" spans="1:7" x14ac:dyDescent="0.3">
      <c r="G21" s="7">
        <v>20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zoomScaleNormal="100" workbookViewId="0">
      <selection activeCell="G21" sqref="G21"/>
    </sheetView>
  </sheetViews>
  <sheetFormatPr defaultRowHeight="14.4" x14ac:dyDescent="0.3"/>
  <cols>
    <col min="1" max="5" width="9.77734375"/>
    <col min="6" max="6" width="8.6640625"/>
    <col min="7" max="7" width="6.33203125"/>
    <col min="8" max="12" width="10.6640625"/>
    <col min="13" max="13" width="29"/>
    <col min="14" max="14" width="29.21875"/>
    <col min="15" max="15" width="12.77734375"/>
    <col min="16" max="21" width="20.77734375"/>
    <col min="22" max="22" width="21.33203125"/>
    <col min="23" max="23" width="101.5546875"/>
    <col min="24" max="24" width="12.77734375"/>
    <col min="25" max="28" width="10.6640625"/>
    <col min="29" max="29" width="12.77734375"/>
    <col min="30" max="33" width="20.77734375"/>
    <col min="34" max="34" width="81.44140625"/>
    <col min="35" max="1025" width="8.5546875"/>
  </cols>
  <sheetData>
    <row r="1" spans="1:23" x14ac:dyDescent="0.3">
      <c r="A1" s="5" t="s">
        <v>23</v>
      </c>
      <c r="B1" s="5" t="s">
        <v>24</v>
      </c>
      <c r="D1" s="6" t="s">
        <v>6</v>
      </c>
      <c r="E1" s="6" t="s">
        <v>24</v>
      </c>
      <c r="G1" s="7" t="s">
        <v>25</v>
      </c>
      <c r="H1" s="7" t="s">
        <v>23</v>
      </c>
      <c r="I1" s="7" t="s">
        <v>4</v>
      </c>
      <c r="J1" s="7" t="s">
        <v>5</v>
      </c>
      <c r="K1" s="7" t="s">
        <v>6</v>
      </c>
      <c r="L1" s="7" t="s">
        <v>7</v>
      </c>
      <c r="M1" s="8" t="s">
        <v>26</v>
      </c>
      <c r="N1" s="8" t="s">
        <v>27</v>
      </c>
      <c r="O1" s="8" t="s">
        <v>28</v>
      </c>
      <c r="P1" s="8" t="s">
        <v>29</v>
      </c>
      <c r="Q1" s="8" t="s">
        <v>30</v>
      </c>
      <c r="R1" s="9" t="s">
        <v>31</v>
      </c>
      <c r="S1" s="9" t="s">
        <v>32</v>
      </c>
      <c r="T1" s="9" t="s">
        <v>33</v>
      </c>
      <c r="U1" s="9" t="s">
        <v>34</v>
      </c>
      <c r="V1" s="9" t="s">
        <v>82</v>
      </c>
      <c r="W1" s="10" t="s">
        <v>36</v>
      </c>
    </row>
    <row r="2" spans="1:23" x14ac:dyDescent="0.3">
      <c r="A2" t="s">
        <v>37</v>
      </c>
      <c r="B2">
        <v>0</v>
      </c>
      <c r="D2" t="s">
        <v>37</v>
      </c>
      <c r="E2">
        <v>0</v>
      </c>
      <c r="G2" s="7">
        <v>1</v>
      </c>
      <c r="N2" s="14"/>
    </row>
    <row r="3" spans="1:23" x14ac:dyDescent="0.3">
      <c r="A3" t="s">
        <v>39</v>
      </c>
      <c r="B3">
        <v>0.5</v>
      </c>
      <c r="D3" t="s">
        <v>39</v>
      </c>
      <c r="E3">
        <v>0.3</v>
      </c>
      <c r="G3" s="7">
        <v>2</v>
      </c>
    </row>
    <row r="4" spans="1:23" x14ac:dyDescent="0.3">
      <c r="A4" t="s">
        <v>42</v>
      </c>
      <c r="B4">
        <v>0.75</v>
      </c>
      <c r="D4" t="s">
        <v>42</v>
      </c>
      <c r="E4">
        <v>0.6</v>
      </c>
      <c r="G4" s="7">
        <v>3</v>
      </c>
    </row>
    <row r="5" spans="1:23" x14ac:dyDescent="0.3">
      <c r="A5" t="s">
        <v>38</v>
      </c>
      <c r="B5">
        <v>1</v>
      </c>
      <c r="D5" t="s">
        <v>38</v>
      </c>
      <c r="E5">
        <v>1</v>
      </c>
      <c r="G5" s="7">
        <v>4</v>
      </c>
    </row>
    <row r="6" spans="1:23" x14ac:dyDescent="0.3">
      <c r="G6" s="7">
        <v>5</v>
      </c>
    </row>
    <row r="7" spans="1:23" x14ac:dyDescent="0.3">
      <c r="A7" s="8" t="s">
        <v>4</v>
      </c>
      <c r="B7" s="8" t="s">
        <v>24</v>
      </c>
      <c r="D7" s="11" t="s">
        <v>7</v>
      </c>
      <c r="E7" s="11" t="s">
        <v>24</v>
      </c>
      <c r="G7" s="7">
        <v>6</v>
      </c>
    </row>
    <row r="8" spans="1:23" x14ac:dyDescent="0.3">
      <c r="A8" t="s">
        <v>37</v>
      </c>
      <c r="B8">
        <v>0</v>
      </c>
      <c r="D8" t="s">
        <v>37</v>
      </c>
      <c r="E8">
        <v>0</v>
      </c>
      <c r="G8" s="7">
        <v>7</v>
      </c>
    </row>
    <row r="9" spans="1:23" x14ac:dyDescent="0.3">
      <c r="A9" t="s">
        <v>39</v>
      </c>
      <c r="B9">
        <v>0.3</v>
      </c>
      <c r="D9" t="s">
        <v>39</v>
      </c>
      <c r="E9">
        <v>0.5</v>
      </c>
      <c r="G9" s="7">
        <v>8</v>
      </c>
    </row>
    <row r="10" spans="1:23" x14ac:dyDescent="0.3">
      <c r="A10" t="s">
        <v>42</v>
      </c>
      <c r="B10">
        <v>0.6</v>
      </c>
      <c r="D10" t="s">
        <v>42</v>
      </c>
      <c r="E10">
        <v>1</v>
      </c>
      <c r="G10" s="7">
        <v>9</v>
      </c>
    </row>
    <row r="11" spans="1:23" x14ac:dyDescent="0.3">
      <c r="A11" t="s">
        <v>38</v>
      </c>
      <c r="B11">
        <v>1</v>
      </c>
      <c r="D11" t="s">
        <v>38</v>
      </c>
      <c r="E11">
        <v>1.5</v>
      </c>
      <c r="G11" s="7">
        <v>10</v>
      </c>
    </row>
    <row r="12" spans="1:23" x14ac:dyDescent="0.3">
      <c r="G12" s="7">
        <v>11</v>
      </c>
    </row>
    <row r="13" spans="1:23" x14ac:dyDescent="0.3">
      <c r="A13" s="12" t="s">
        <v>5</v>
      </c>
      <c r="B13" s="12" t="s">
        <v>24</v>
      </c>
      <c r="G13" s="7">
        <v>12</v>
      </c>
    </row>
    <row r="14" spans="1:23" x14ac:dyDescent="0.3">
      <c r="A14" t="s">
        <v>37</v>
      </c>
      <c r="B14">
        <v>0</v>
      </c>
      <c r="G14" s="7">
        <v>13</v>
      </c>
    </row>
    <row r="15" spans="1:23" x14ac:dyDescent="0.3">
      <c r="A15" t="s">
        <v>39</v>
      </c>
      <c r="B15">
        <v>0.3</v>
      </c>
      <c r="G15" s="7">
        <v>14</v>
      </c>
    </row>
    <row r="16" spans="1:23" x14ac:dyDescent="0.3">
      <c r="A16" t="s">
        <v>42</v>
      </c>
      <c r="B16">
        <v>0.6</v>
      </c>
      <c r="G16" s="7">
        <v>15</v>
      </c>
    </row>
    <row r="17" spans="1:7" x14ac:dyDescent="0.3">
      <c r="A17" t="s">
        <v>38</v>
      </c>
      <c r="B17">
        <v>1</v>
      </c>
      <c r="G17" s="7">
        <v>16</v>
      </c>
    </row>
    <row r="18" spans="1:7" x14ac:dyDescent="0.3">
      <c r="G18" s="7">
        <v>17</v>
      </c>
    </row>
    <row r="19" spans="1:7" x14ac:dyDescent="0.3">
      <c r="G19" s="7">
        <v>18</v>
      </c>
    </row>
    <row r="20" spans="1:7" x14ac:dyDescent="0.3">
      <c r="G20" s="7">
        <v>19</v>
      </c>
    </row>
    <row r="21" spans="1:7" x14ac:dyDescent="0.3">
      <c r="G21" s="7">
        <v>20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zoomScaleNormal="100" workbookViewId="0">
      <selection activeCell="L4" sqref="L4"/>
    </sheetView>
  </sheetViews>
  <sheetFormatPr defaultRowHeight="14.4" x14ac:dyDescent="0.3"/>
  <cols>
    <col min="1" max="5" width="9.77734375"/>
    <col min="6" max="6" width="8.6640625"/>
    <col min="7" max="7" width="6.33203125"/>
    <col min="8" max="14" width="10.6640625"/>
    <col min="15" max="15" width="12.77734375"/>
    <col min="16" max="21" width="20.77734375"/>
    <col min="22" max="22" width="101.5546875"/>
    <col min="23" max="1025" width="8.5546875"/>
  </cols>
  <sheetData>
    <row r="1" spans="1:22" x14ac:dyDescent="0.3">
      <c r="A1" s="5" t="s">
        <v>23</v>
      </c>
      <c r="B1" s="5" t="s">
        <v>24</v>
      </c>
      <c r="D1" s="6" t="s">
        <v>6</v>
      </c>
      <c r="E1" s="6" t="s">
        <v>24</v>
      </c>
      <c r="G1" s="7" t="s">
        <v>25</v>
      </c>
      <c r="H1" s="7" t="s">
        <v>23</v>
      </c>
      <c r="I1" s="7" t="s">
        <v>4</v>
      </c>
      <c r="J1" s="7" t="s">
        <v>5</v>
      </c>
      <c r="K1" s="7" t="s">
        <v>6</v>
      </c>
      <c r="L1" s="7" t="s">
        <v>7</v>
      </c>
      <c r="M1" s="8" t="s">
        <v>26</v>
      </c>
      <c r="N1" s="8" t="s">
        <v>27</v>
      </c>
      <c r="O1" s="8" t="s">
        <v>28</v>
      </c>
      <c r="P1" s="8" t="s">
        <v>29</v>
      </c>
      <c r="Q1" s="8" t="s">
        <v>30</v>
      </c>
      <c r="R1" s="9" t="s">
        <v>31</v>
      </c>
      <c r="S1" s="9" t="s">
        <v>32</v>
      </c>
      <c r="T1" s="9" t="s">
        <v>33</v>
      </c>
      <c r="U1" s="9" t="s">
        <v>34</v>
      </c>
      <c r="V1" s="10" t="s">
        <v>36</v>
      </c>
    </row>
    <row r="2" spans="1:22" x14ac:dyDescent="0.3">
      <c r="A2" t="s">
        <v>37</v>
      </c>
      <c r="B2">
        <v>0</v>
      </c>
      <c r="D2" t="s">
        <v>37</v>
      </c>
      <c r="E2">
        <v>0</v>
      </c>
      <c r="G2" s="7">
        <v>1</v>
      </c>
      <c r="H2" t="s">
        <v>39</v>
      </c>
      <c r="I2" t="s">
        <v>39</v>
      </c>
      <c r="J2" t="s">
        <v>42</v>
      </c>
      <c r="K2" t="s">
        <v>38</v>
      </c>
      <c r="L2" t="s">
        <v>37</v>
      </c>
    </row>
    <row r="3" spans="1:22" x14ac:dyDescent="0.3">
      <c r="A3" t="s">
        <v>39</v>
      </c>
      <c r="B3">
        <v>0.5</v>
      </c>
      <c r="D3" t="s">
        <v>39</v>
      </c>
      <c r="E3">
        <v>0.3</v>
      </c>
      <c r="G3" s="7">
        <v>2</v>
      </c>
      <c r="H3" t="s">
        <v>37</v>
      </c>
      <c r="I3" t="s">
        <v>38</v>
      </c>
      <c r="J3" t="s">
        <v>39</v>
      </c>
      <c r="K3" t="s">
        <v>42</v>
      </c>
      <c r="L3" t="s">
        <v>39</v>
      </c>
    </row>
    <row r="4" spans="1:22" x14ac:dyDescent="0.3">
      <c r="A4" t="s">
        <v>42</v>
      </c>
      <c r="B4">
        <v>0.75</v>
      </c>
      <c r="D4" t="s">
        <v>42</v>
      </c>
      <c r="E4">
        <v>0.6</v>
      </c>
      <c r="G4" s="7">
        <v>3</v>
      </c>
      <c r="H4" t="s">
        <v>38</v>
      </c>
      <c r="I4" t="s">
        <v>42</v>
      </c>
      <c r="J4" t="s">
        <v>37</v>
      </c>
      <c r="K4" t="s">
        <v>37</v>
      </c>
      <c r="L4" t="s">
        <v>37</v>
      </c>
    </row>
    <row r="5" spans="1:22" x14ac:dyDescent="0.3">
      <c r="A5" t="s">
        <v>38</v>
      </c>
      <c r="B5">
        <v>1</v>
      </c>
      <c r="D5" t="s">
        <v>38</v>
      </c>
      <c r="E5">
        <v>1</v>
      </c>
      <c r="G5" s="7">
        <v>4</v>
      </c>
      <c r="H5" t="s">
        <v>42</v>
      </c>
      <c r="I5" t="s">
        <v>39</v>
      </c>
      <c r="J5" t="s">
        <v>42</v>
      </c>
      <c r="K5" t="s">
        <v>38</v>
      </c>
      <c r="L5" t="s">
        <v>42</v>
      </c>
    </row>
    <row r="6" spans="1:22" x14ac:dyDescent="0.3">
      <c r="G6" s="7">
        <v>5</v>
      </c>
    </row>
    <row r="7" spans="1:22" x14ac:dyDescent="0.3">
      <c r="A7" s="8" t="s">
        <v>4</v>
      </c>
      <c r="B7" s="8" t="s">
        <v>24</v>
      </c>
      <c r="D7" s="11" t="s">
        <v>7</v>
      </c>
      <c r="E7" s="11" t="s">
        <v>24</v>
      </c>
      <c r="G7" s="7">
        <v>6</v>
      </c>
    </row>
    <row r="8" spans="1:22" x14ac:dyDescent="0.3">
      <c r="A8" t="s">
        <v>37</v>
      </c>
      <c r="B8">
        <v>0</v>
      </c>
      <c r="D8" t="s">
        <v>37</v>
      </c>
      <c r="E8">
        <v>0</v>
      </c>
      <c r="G8" s="7">
        <v>7</v>
      </c>
    </row>
    <row r="9" spans="1:22" x14ac:dyDescent="0.3">
      <c r="A9" t="s">
        <v>39</v>
      </c>
      <c r="B9">
        <v>0.3</v>
      </c>
      <c r="D9" t="s">
        <v>39</v>
      </c>
      <c r="E9">
        <v>0.5</v>
      </c>
      <c r="G9" s="7">
        <v>8</v>
      </c>
    </row>
    <row r="10" spans="1:22" x14ac:dyDescent="0.3">
      <c r="A10" t="s">
        <v>42</v>
      </c>
      <c r="B10">
        <v>0.6</v>
      </c>
      <c r="D10" t="s">
        <v>42</v>
      </c>
      <c r="E10">
        <v>1</v>
      </c>
      <c r="G10" s="7">
        <v>9</v>
      </c>
    </row>
    <row r="11" spans="1:22" x14ac:dyDescent="0.3">
      <c r="A11" t="s">
        <v>38</v>
      </c>
      <c r="B11">
        <v>1</v>
      </c>
      <c r="D11" t="s">
        <v>38</v>
      </c>
      <c r="E11">
        <v>1.5</v>
      </c>
      <c r="G11" s="7">
        <v>10</v>
      </c>
    </row>
    <row r="12" spans="1:22" x14ac:dyDescent="0.3">
      <c r="G12" s="7">
        <v>11</v>
      </c>
    </row>
    <row r="13" spans="1:22" x14ac:dyDescent="0.3">
      <c r="A13" s="12" t="s">
        <v>5</v>
      </c>
      <c r="B13" s="12" t="s">
        <v>24</v>
      </c>
      <c r="G13" s="7">
        <v>12</v>
      </c>
    </row>
    <row r="14" spans="1:22" x14ac:dyDescent="0.3">
      <c r="A14" t="s">
        <v>37</v>
      </c>
      <c r="B14">
        <v>0</v>
      </c>
      <c r="G14" s="7">
        <v>13</v>
      </c>
    </row>
    <row r="15" spans="1:22" x14ac:dyDescent="0.3">
      <c r="A15" t="s">
        <v>39</v>
      </c>
      <c r="B15">
        <v>0.3</v>
      </c>
      <c r="G15" s="7">
        <v>14</v>
      </c>
    </row>
    <row r="16" spans="1:22" x14ac:dyDescent="0.3">
      <c r="A16" t="s">
        <v>42</v>
      </c>
      <c r="B16">
        <v>0.6</v>
      </c>
      <c r="G16" s="7">
        <v>15</v>
      </c>
    </row>
    <row r="17" spans="1:7" x14ac:dyDescent="0.3">
      <c r="A17" t="s">
        <v>38</v>
      </c>
      <c r="B17">
        <v>1</v>
      </c>
      <c r="G17" s="7">
        <v>16</v>
      </c>
    </row>
    <row r="18" spans="1:7" x14ac:dyDescent="0.3">
      <c r="G18" s="7">
        <v>17</v>
      </c>
    </row>
    <row r="19" spans="1:7" x14ac:dyDescent="0.3">
      <c r="G19" s="7">
        <v>18</v>
      </c>
    </row>
    <row r="20" spans="1:7" x14ac:dyDescent="0.3">
      <c r="G20" s="7">
        <v>19</v>
      </c>
    </row>
    <row r="21" spans="1:7" x14ac:dyDescent="0.3">
      <c r="G21" s="7">
        <v>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zoomScaleNormal="100" workbookViewId="0">
      <selection activeCell="D10" sqref="D10"/>
    </sheetView>
  </sheetViews>
  <sheetFormatPr defaultRowHeight="14.4" x14ac:dyDescent="0.3"/>
  <cols>
    <col min="1" max="1" width="6.33203125"/>
    <col min="2" max="8" width="10.6640625"/>
    <col min="9" max="9" width="12.77734375"/>
    <col min="10" max="15" width="20.77734375"/>
    <col min="16" max="16" width="101.5546875"/>
    <col min="17" max="1025" width="8.5546875"/>
  </cols>
  <sheetData>
    <row r="1" spans="1:16" x14ac:dyDescent="0.3">
      <c r="A1" s="7" t="s">
        <v>25</v>
      </c>
      <c r="B1" s="7" t="s">
        <v>23</v>
      </c>
      <c r="C1" s="7" t="s">
        <v>4</v>
      </c>
      <c r="D1" s="7" t="s">
        <v>5</v>
      </c>
      <c r="E1" s="7" t="s">
        <v>6</v>
      </c>
      <c r="F1" s="7" t="s">
        <v>7</v>
      </c>
      <c r="G1" s="8" t="s">
        <v>26</v>
      </c>
      <c r="H1" s="8" t="s">
        <v>27</v>
      </c>
      <c r="I1" s="8" t="s">
        <v>28</v>
      </c>
      <c r="J1" s="8" t="s">
        <v>29</v>
      </c>
      <c r="K1" s="8" t="s">
        <v>30</v>
      </c>
      <c r="L1" s="9" t="s">
        <v>31</v>
      </c>
      <c r="M1" s="9" t="s">
        <v>32</v>
      </c>
      <c r="N1" s="9" t="s">
        <v>33</v>
      </c>
      <c r="O1" s="9" t="s">
        <v>34</v>
      </c>
      <c r="P1" s="10" t="s">
        <v>36</v>
      </c>
    </row>
    <row r="2" spans="1:16" x14ac:dyDescent="0.3">
      <c r="A2" s="7">
        <v>1</v>
      </c>
      <c r="B2">
        <f>VLOOKUP('1-BabyChoice'!H2,'1-BabyChoice'!$A$2:$B$5,2,0)</f>
        <v>1</v>
      </c>
      <c r="C2">
        <f>VLOOKUP('1-BabyChoice'!I2,'1-BabyChoice'!$A$11:$B$14,2,0)</f>
        <v>0.3</v>
      </c>
      <c r="D2">
        <f>VLOOKUP('1-BabyChoice'!J2,'1-BabyChoice'!$A$20:$B$23,2,0)</f>
        <v>0</v>
      </c>
      <c r="E2">
        <f>VLOOKUP('1-BabyChoice'!K2,'1-BabyChoice'!$D$2:$E$5,2,0)</f>
        <v>0</v>
      </c>
      <c r="F2">
        <f>VLOOKUP('1-BabyChoice'!L2,'1-BabyChoice'!$D$11:$E$14,2,0)</f>
        <v>0</v>
      </c>
    </row>
    <row r="3" spans="1:16" x14ac:dyDescent="0.3">
      <c r="A3" s="7">
        <v>2</v>
      </c>
      <c r="B3">
        <f>VLOOKUP('1-BabyChoice'!H3,'1-BabyChoice'!$A$2:$B$5,2,0)</f>
        <v>0.5</v>
      </c>
      <c r="C3">
        <f>VLOOKUP('1-BabyChoice'!I3,'1-BabyChoice'!$A$11:$B$14,2,0)</f>
        <v>0.3</v>
      </c>
      <c r="D3">
        <f>VLOOKUP('1-BabyChoice'!J3,'1-BabyChoice'!$A$20:$B$23,2,0)</f>
        <v>0</v>
      </c>
      <c r="E3">
        <f>VLOOKUP('1-BabyChoice'!K3,'1-BabyChoice'!$D$2:$E$5,2,0)</f>
        <v>0</v>
      </c>
      <c r="F3">
        <f>VLOOKUP('1-BabyChoice'!L3,'1-BabyChoice'!$D$11:$E$14,2,0)</f>
        <v>0.5</v>
      </c>
    </row>
    <row r="4" spans="1:16" x14ac:dyDescent="0.3">
      <c r="A4" s="7">
        <v>3</v>
      </c>
      <c r="B4">
        <f>VLOOKUP('1-BabyChoice'!H4,'1-BabyChoice'!$A$2:$B$5,2,0)</f>
        <v>0.75</v>
      </c>
      <c r="C4">
        <f>VLOOKUP('1-BabyChoice'!I4,'1-BabyChoice'!$A$11:$B$14,2,0)</f>
        <v>0.6</v>
      </c>
      <c r="D4">
        <f>VLOOKUP('1-BabyChoice'!J4,'1-BabyChoice'!$A$20:$B$23,2,0)</f>
        <v>0</v>
      </c>
      <c r="E4">
        <f>VLOOKUP('1-BabyChoice'!K4,'1-BabyChoice'!$D$2:$E$5,2,0)</f>
        <v>0</v>
      </c>
      <c r="F4">
        <f>VLOOKUP('1-BabyChoice'!L4,'1-BabyChoice'!$D$11:$E$14,2,0)</f>
        <v>0</v>
      </c>
    </row>
    <row r="5" spans="1:16" x14ac:dyDescent="0.3">
      <c r="A5" s="7">
        <v>4</v>
      </c>
      <c r="B5">
        <f>VLOOKUP('1-BabyChoice'!H5,'1-BabyChoice'!$A$2:$B$5,2,0)</f>
        <v>0.75</v>
      </c>
      <c r="C5">
        <f>VLOOKUP('1-BabyChoice'!I5,'1-BabyChoice'!$A$11:$B$14,2,0)</f>
        <v>0</v>
      </c>
      <c r="D5">
        <f>VLOOKUP('1-BabyChoice'!J5,'1-BabyChoice'!$A$20:$B$23,2,0)</f>
        <v>0</v>
      </c>
      <c r="E5">
        <f>VLOOKUP('1-BabyChoice'!K5,'1-BabyChoice'!$D$2:$E$5,2,0)</f>
        <v>0.3</v>
      </c>
      <c r="F5">
        <f>VLOOKUP('1-BabyChoice'!L5,'1-BabyChoice'!$D$11:$E$14,2,0)</f>
        <v>0</v>
      </c>
    </row>
    <row r="6" spans="1:16" x14ac:dyDescent="0.3">
      <c r="A6" s="7">
        <v>5</v>
      </c>
      <c r="B6">
        <f>VLOOKUP('1-BabyChoice'!H6,'1-BabyChoice'!$A$2:$B$5,2,0)</f>
        <v>0.75</v>
      </c>
      <c r="C6">
        <f>VLOOKUP('1-BabyChoice'!I6,'1-BabyChoice'!$A$11:$B$14,2,0)</f>
        <v>0</v>
      </c>
      <c r="D6">
        <f>VLOOKUP('1-BabyChoice'!J6,'1-BabyChoice'!$A$20:$B$23,2,0)</f>
        <v>0</v>
      </c>
      <c r="E6">
        <f>VLOOKUP('1-BabyChoice'!K6,'1-BabyChoice'!$D$2:$E$5,2,0)</f>
        <v>0.3</v>
      </c>
      <c r="F6">
        <f>VLOOKUP('1-BabyChoice'!L6,'1-BabyChoice'!$D$11:$E$14,2,0)</f>
        <v>0</v>
      </c>
    </row>
    <row r="7" spans="1:16" x14ac:dyDescent="0.3">
      <c r="A7" s="7">
        <v>6</v>
      </c>
      <c r="B7">
        <f>VLOOKUP('1-BabyChoice'!H7,'1-BabyChoice'!$A$2:$B$5,2,0)</f>
        <v>0.75</v>
      </c>
      <c r="C7">
        <f>VLOOKUP('1-BabyChoice'!I7,'1-BabyChoice'!$A$11:$B$14,2,0)</f>
        <v>0</v>
      </c>
      <c r="D7">
        <f>VLOOKUP('1-BabyChoice'!J7,'1-BabyChoice'!$A$20:$B$23,2,0)</f>
        <v>0</v>
      </c>
      <c r="E7">
        <f>VLOOKUP('1-BabyChoice'!K7,'1-BabyChoice'!$D$2:$E$5,2,0)</f>
        <v>0.3</v>
      </c>
      <c r="F7">
        <f>VLOOKUP('1-BabyChoice'!L7,'1-BabyChoice'!$D$11:$E$14,2,0)</f>
        <v>0</v>
      </c>
    </row>
    <row r="8" spans="1:16" x14ac:dyDescent="0.3">
      <c r="A8" s="7">
        <v>7</v>
      </c>
      <c r="B8">
        <f>VLOOKUP('1-BabyChoice'!H8,'1-BabyChoice'!$A$2:$B$5,2,0)</f>
        <v>0.75</v>
      </c>
      <c r="C8">
        <f>VLOOKUP('1-BabyChoice'!I8,'1-BabyChoice'!$A$11:$B$14,2,0)</f>
        <v>0</v>
      </c>
      <c r="D8">
        <f>VLOOKUP('1-BabyChoice'!J8,'1-BabyChoice'!$A$20:$B$23,2,0)</f>
        <v>0</v>
      </c>
      <c r="E8">
        <f>VLOOKUP('1-BabyChoice'!K8,'1-BabyChoice'!$D$2:$E$5,2,0)</f>
        <v>0.3</v>
      </c>
      <c r="F8">
        <f>VLOOKUP('1-BabyChoice'!L8,'1-BabyChoice'!$D$11:$E$14,2,0)</f>
        <v>0</v>
      </c>
    </row>
    <row r="9" spans="1:16" x14ac:dyDescent="0.3">
      <c r="A9" s="7">
        <v>8</v>
      </c>
      <c r="B9">
        <f>VLOOKUP('1-BabyChoice'!H9,'1-BabyChoice'!$A$2:$B$5,2,0)</f>
        <v>1</v>
      </c>
      <c r="C9">
        <f>VLOOKUP('1-BabyChoice'!I9,'1-BabyChoice'!$A$11:$B$14,2,0)</f>
        <v>0.6</v>
      </c>
      <c r="D9">
        <f>VLOOKUP('1-BabyChoice'!J9,'1-BabyChoice'!$A$20:$B$23,2,0)</f>
        <v>0</v>
      </c>
      <c r="E9">
        <f>VLOOKUP('1-BabyChoice'!K9,'1-BabyChoice'!$D$2:$E$5,2,0)</f>
        <v>0</v>
      </c>
      <c r="F9">
        <f>VLOOKUP('1-BabyChoice'!L9,'1-BabyChoice'!$D$11:$E$14,2,0)</f>
        <v>0.5</v>
      </c>
    </row>
    <row r="10" spans="1:16" x14ac:dyDescent="0.3">
      <c r="A10" s="7">
        <v>9</v>
      </c>
      <c r="B10">
        <f>VLOOKUP('1-BabyChoice'!H11,'1-BabyChoice'!$A$2:$B$5,2,0)</f>
        <v>0</v>
      </c>
      <c r="C10">
        <f>VLOOKUP('1-BabyChoice'!I11,'1-BabyChoice'!$A$11:$B$14,2,0)</f>
        <v>0</v>
      </c>
      <c r="D10">
        <f>VLOOKUP('1-BabyChoice'!J11,'1-BabyChoice'!$A$20:$B$23,2,0)</f>
        <v>0</v>
      </c>
      <c r="E10">
        <f>VLOOKUP('1-BabyChoice'!K11,'1-BabyChoice'!$D$2:$E$5,2,0)</f>
        <v>0</v>
      </c>
      <c r="F10">
        <f>VLOOKUP('1-BabyChoice'!L11,'1-BabyChoice'!$D$11:$E$14,2,0)</f>
        <v>0</v>
      </c>
    </row>
    <row r="11" spans="1:16" x14ac:dyDescent="0.3">
      <c r="A11" s="7">
        <v>10</v>
      </c>
      <c r="B11">
        <f>VLOOKUP('1-BabyChoice'!H12,'1-BabyChoice'!$A$2:$B$5,2,0)</f>
        <v>0.75</v>
      </c>
      <c r="C11">
        <f>VLOOKUP('1-BabyChoice'!I12,'1-BabyChoice'!$A$11:$B$14,2,0)</f>
        <v>0.3</v>
      </c>
      <c r="D11">
        <f>VLOOKUP('1-BabyChoice'!J12,'1-BabyChoice'!$A$20:$B$23,2,0)</f>
        <v>0</v>
      </c>
      <c r="E11">
        <f>VLOOKUP('1-BabyChoice'!K12,'1-BabyChoice'!$D$2:$E$5,2,0)</f>
        <v>0</v>
      </c>
      <c r="F11">
        <f>VLOOKUP('1-BabyChoice'!L12,'1-BabyChoice'!$D$11:$E$14,2,0)</f>
        <v>0</v>
      </c>
    </row>
    <row r="12" spans="1:16" x14ac:dyDescent="0.3">
      <c r="A12" s="7">
        <v>11</v>
      </c>
      <c r="B12">
        <f>VLOOKUP('1-BabyChoice'!H13,'1-BabyChoice'!$A$2:$B$5,2,0)</f>
        <v>0.75</v>
      </c>
      <c r="C12">
        <f>VLOOKUP('1-BabyChoice'!I13,'1-BabyChoice'!$A$11:$B$14,2,0)</f>
        <v>0.6</v>
      </c>
      <c r="D12">
        <f>VLOOKUP('1-BabyChoice'!J13,'1-BabyChoice'!$A$20:$B$23,2,0)</f>
        <v>0</v>
      </c>
      <c r="E12">
        <f>VLOOKUP('1-BabyChoice'!K13,'1-BabyChoice'!$D$2:$E$5,2,0)</f>
        <v>0</v>
      </c>
      <c r="F12">
        <f>VLOOKUP('1-BabyChoice'!L13,'1-BabyChoice'!$D$11:$E$14,2,0)</f>
        <v>0</v>
      </c>
    </row>
    <row r="13" spans="1:16" x14ac:dyDescent="0.3">
      <c r="A13" s="7">
        <v>12</v>
      </c>
      <c r="B13">
        <f>VLOOKUP('1-BabyChoice'!H14,'1-BabyChoice'!$A$2:$B$5,2,0)</f>
        <v>0.75</v>
      </c>
      <c r="C13">
        <f>VLOOKUP('1-BabyChoice'!I14,'1-BabyChoice'!$A$11:$B$14,2,0)</f>
        <v>0.6</v>
      </c>
      <c r="D13">
        <f>VLOOKUP('1-BabyChoice'!J14,'1-BabyChoice'!$A$20:$B$23,2,0)</f>
        <v>0</v>
      </c>
      <c r="E13">
        <f>VLOOKUP('1-BabyChoice'!K14,'1-BabyChoice'!$D$2:$E$5,2,0)</f>
        <v>0</v>
      </c>
      <c r="F13">
        <f>VLOOKUP('1-BabyChoice'!L14,'1-BabyChoice'!$D$11:$E$14,2,0)</f>
        <v>0</v>
      </c>
    </row>
    <row r="14" spans="1:16" x14ac:dyDescent="0.3">
      <c r="A14" s="7">
        <v>13</v>
      </c>
    </row>
    <row r="15" spans="1:16" x14ac:dyDescent="0.3">
      <c r="A15" s="7">
        <v>14</v>
      </c>
    </row>
    <row r="16" spans="1:16" x14ac:dyDescent="0.3">
      <c r="A16" s="7">
        <v>15</v>
      </c>
    </row>
    <row r="17" spans="1:1" x14ac:dyDescent="0.3">
      <c r="A17" s="7">
        <v>16</v>
      </c>
    </row>
    <row r="18" spans="1:1" x14ac:dyDescent="0.3">
      <c r="A18" s="7">
        <v>17</v>
      </c>
    </row>
    <row r="19" spans="1:1" x14ac:dyDescent="0.3">
      <c r="A19" s="7">
        <v>18</v>
      </c>
    </row>
    <row r="20" spans="1:1" x14ac:dyDescent="0.3">
      <c r="A20" s="7">
        <v>19</v>
      </c>
    </row>
    <row r="21" spans="1:1" x14ac:dyDescent="0.3">
      <c r="A21" s="7">
        <v>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K1" zoomScaleNormal="100" workbookViewId="0">
      <selection activeCell="V26" sqref="V26"/>
    </sheetView>
  </sheetViews>
  <sheetFormatPr defaultRowHeight="14.4" x14ac:dyDescent="0.3"/>
  <cols>
    <col min="1" max="5" width="9.77734375"/>
    <col min="6" max="6" width="8.6640625"/>
    <col min="7" max="7" width="6.33203125"/>
    <col min="8" max="12" width="10.6640625"/>
    <col min="13" max="13" width="14.77734375"/>
    <col min="14" max="14" width="10.6640625"/>
    <col min="15" max="15" width="12.77734375"/>
    <col min="16" max="21" width="20.77734375"/>
    <col min="22" max="22" width="20.6640625"/>
    <col min="23" max="23" width="101.5546875"/>
    <col min="24" max="24" width="12.77734375"/>
    <col min="25" max="28" width="10.6640625"/>
    <col min="29" max="29" width="12.77734375"/>
    <col min="30" max="33" width="20.77734375"/>
    <col min="34" max="34" width="81.44140625"/>
    <col min="35" max="1025" width="8.5546875"/>
  </cols>
  <sheetData>
    <row r="1" spans="1:23" x14ac:dyDescent="0.3">
      <c r="A1" s="5" t="s">
        <v>23</v>
      </c>
      <c r="B1" s="5" t="s">
        <v>24</v>
      </c>
      <c r="D1" s="6" t="s">
        <v>6</v>
      </c>
      <c r="E1" s="6" t="s">
        <v>24</v>
      </c>
      <c r="G1" s="7" t="s">
        <v>25</v>
      </c>
      <c r="H1" s="7" t="s">
        <v>23</v>
      </c>
      <c r="I1" s="7" t="s">
        <v>4</v>
      </c>
      <c r="J1" s="7" t="s">
        <v>5</v>
      </c>
      <c r="K1" s="7" t="s">
        <v>6</v>
      </c>
      <c r="L1" s="7" t="s">
        <v>7</v>
      </c>
      <c r="M1" s="8" t="s">
        <v>26</v>
      </c>
      <c r="N1" s="8" t="s">
        <v>27</v>
      </c>
      <c r="O1" s="8" t="s">
        <v>28</v>
      </c>
      <c r="P1" s="8" t="s">
        <v>29</v>
      </c>
      <c r="Q1" s="8" t="s">
        <v>30</v>
      </c>
      <c r="R1" s="9" t="s">
        <v>31</v>
      </c>
      <c r="S1" s="9" t="s">
        <v>32</v>
      </c>
      <c r="T1" s="9" t="s">
        <v>33</v>
      </c>
      <c r="U1" s="9" t="s">
        <v>34</v>
      </c>
      <c r="V1" s="9" t="s">
        <v>35</v>
      </c>
      <c r="W1" s="10" t="s">
        <v>36</v>
      </c>
    </row>
    <row r="2" spans="1:23" x14ac:dyDescent="0.3">
      <c r="A2" t="s">
        <v>37</v>
      </c>
      <c r="B2">
        <v>0</v>
      </c>
      <c r="D2" t="s">
        <v>37</v>
      </c>
      <c r="E2">
        <v>0</v>
      </c>
      <c r="G2" s="7">
        <v>1</v>
      </c>
      <c r="H2" t="s">
        <v>38</v>
      </c>
      <c r="I2" t="s">
        <v>39</v>
      </c>
      <c r="J2" t="s">
        <v>37</v>
      </c>
      <c r="K2" t="s">
        <v>37</v>
      </c>
      <c r="L2" t="s">
        <v>37</v>
      </c>
      <c r="O2" t="s">
        <v>40</v>
      </c>
      <c r="W2" t="s">
        <v>40</v>
      </c>
    </row>
    <row r="3" spans="1:23" x14ac:dyDescent="0.3">
      <c r="A3" t="s">
        <v>39</v>
      </c>
      <c r="B3">
        <v>0.5</v>
      </c>
      <c r="D3" t="s">
        <v>39</v>
      </c>
      <c r="E3">
        <v>0.3</v>
      </c>
      <c r="G3" s="7">
        <v>2</v>
      </c>
      <c r="H3" t="s">
        <v>39</v>
      </c>
      <c r="I3" t="s">
        <v>39</v>
      </c>
      <c r="J3" t="s">
        <v>37</v>
      </c>
      <c r="K3" t="s">
        <v>37</v>
      </c>
      <c r="L3" t="s">
        <v>39</v>
      </c>
      <c r="W3" t="s">
        <v>41</v>
      </c>
    </row>
    <row r="4" spans="1:23" x14ac:dyDescent="0.3">
      <c r="A4" t="s">
        <v>42</v>
      </c>
      <c r="B4">
        <v>0.75</v>
      </c>
      <c r="D4" t="s">
        <v>42</v>
      </c>
      <c r="E4">
        <v>0.6</v>
      </c>
      <c r="G4" s="7">
        <v>3</v>
      </c>
      <c r="H4" t="s">
        <v>42</v>
      </c>
      <c r="I4" t="s">
        <v>42</v>
      </c>
      <c r="J4" t="s">
        <v>37</v>
      </c>
      <c r="K4" t="s">
        <v>37</v>
      </c>
      <c r="L4" t="s">
        <v>37</v>
      </c>
      <c r="W4" t="s">
        <v>43</v>
      </c>
    </row>
    <row r="5" spans="1:23" x14ac:dyDescent="0.3">
      <c r="A5" t="s">
        <v>38</v>
      </c>
      <c r="B5">
        <v>1</v>
      </c>
      <c r="D5" t="s">
        <v>38</v>
      </c>
      <c r="E5">
        <v>1</v>
      </c>
      <c r="G5" s="7">
        <v>4</v>
      </c>
      <c r="H5" t="s">
        <v>42</v>
      </c>
      <c r="I5" t="s">
        <v>37</v>
      </c>
      <c r="J5" t="s">
        <v>37</v>
      </c>
      <c r="K5" t="s">
        <v>39</v>
      </c>
      <c r="L5" t="s">
        <v>37</v>
      </c>
      <c r="W5" t="s">
        <v>44</v>
      </c>
    </row>
    <row r="6" spans="1:23" x14ac:dyDescent="0.3">
      <c r="A6" t="s">
        <v>83</v>
      </c>
      <c r="B6">
        <v>-0.3</v>
      </c>
      <c r="D6" t="s">
        <v>83</v>
      </c>
      <c r="E6">
        <v>-0.3</v>
      </c>
      <c r="G6" s="7">
        <v>5</v>
      </c>
      <c r="H6" t="s">
        <v>42</v>
      </c>
      <c r="I6" t="s">
        <v>37</v>
      </c>
      <c r="J6" t="s">
        <v>37</v>
      </c>
      <c r="K6" t="s">
        <v>39</v>
      </c>
      <c r="L6" t="s">
        <v>37</v>
      </c>
      <c r="W6" t="s">
        <v>45</v>
      </c>
    </row>
    <row r="7" spans="1:23" x14ac:dyDescent="0.3">
      <c r="A7" t="s">
        <v>89</v>
      </c>
      <c r="B7">
        <v>-0.6</v>
      </c>
      <c r="D7" t="s">
        <v>89</v>
      </c>
      <c r="E7">
        <v>-0.6</v>
      </c>
      <c r="G7" s="7">
        <v>6</v>
      </c>
      <c r="H7" t="s">
        <v>42</v>
      </c>
      <c r="I7" t="s">
        <v>37</v>
      </c>
      <c r="J7" t="s">
        <v>37</v>
      </c>
      <c r="K7" t="s">
        <v>39</v>
      </c>
      <c r="L7" t="s">
        <v>37</v>
      </c>
      <c r="W7" t="s">
        <v>46</v>
      </c>
    </row>
    <row r="8" spans="1:23" x14ac:dyDescent="0.3">
      <c r="A8" t="s">
        <v>145</v>
      </c>
      <c r="B8">
        <v>-0.9</v>
      </c>
      <c r="D8" t="s">
        <v>145</v>
      </c>
      <c r="E8">
        <v>-0.9</v>
      </c>
      <c r="G8" s="7">
        <v>7</v>
      </c>
      <c r="H8" t="s">
        <v>42</v>
      </c>
      <c r="I8" t="s">
        <v>37</v>
      </c>
      <c r="J8" t="s">
        <v>37</v>
      </c>
      <c r="K8" t="s">
        <v>39</v>
      </c>
      <c r="L8" t="s">
        <v>37</v>
      </c>
      <c r="W8" t="s">
        <v>47</v>
      </c>
    </row>
    <row r="9" spans="1:23" x14ac:dyDescent="0.3">
      <c r="G9" s="7">
        <v>8</v>
      </c>
      <c r="H9" t="s">
        <v>38</v>
      </c>
      <c r="I9" t="s">
        <v>42</v>
      </c>
      <c r="J9" t="s">
        <v>37</v>
      </c>
      <c r="K9" t="s">
        <v>37</v>
      </c>
      <c r="L9" t="s">
        <v>39</v>
      </c>
      <c r="M9" t="s">
        <v>48</v>
      </c>
      <c r="W9" t="s">
        <v>49</v>
      </c>
    </row>
    <row r="10" spans="1:23" x14ac:dyDescent="0.3">
      <c r="A10" s="8" t="s">
        <v>4</v>
      </c>
      <c r="B10" s="8" t="s">
        <v>24</v>
      </c>
      <c r="D10" s="11" t="s">
        <v>7</v>
      </c>
      <c r="E10" s="11" t="s">
        <v>24</v>
      </c>
      <c r="G10" s="7"/>
      <c r="H10" t="s">
        <v>37</v>
      </c>
      <c r="I10" t="s">
        <v>39</v>
      </c>
      <c r="J10" t="s">
        <v>37</v>
      </c>
      <c r="K10" t="s">
        <v>37</v>
      </c>
      <c r="L10" t="s">
        <v>37</v>
      </c>
      <c r="M10" t="s">
        <v>48</v>
      </c>
      <c r="W10" t="s">
        <v>185</v>
      </c>
    </row>
    <row r="11" spans="1:23" x14ac:dyDescent="0.3">
      <c r="A11" t="s">
        <v>37</v>
      </c>
      <c r="B11">
        <v>0</v>
      </c>
      <c r="D11" t="s">
        <v>37</v>
      </c>
      <c r="E11">
        <v>0</v>
      </c>
      <c r="G11" s="7">
        <v>9</v>
      </c>
      <c r="H11" t="s">
        <v>37</v>
      </c>
      <c r="I11" t="s">
        <v>37</v>
      </c>
      <c r="J11" t="s">
        <v>37</v>
      </c>
      <c r="K11" t="s">
        <v>37</v>
      </c>
      <c r="L11" t="s">
        <v>37</v>
      </c>
      <c r="M11" t="s">
        <v>48</v>
      </c>
      <c r="W11" t="s">
        <v>50</v>
      </c>
    </row>
    <row r="12" spans="1:23" x14ac:dyDescent="0.3">
      <c r="A12" t="s">
        <v>39</v>
      </c>
      <c r="B12">
        <v>0.3</v>
      </c>
      <c r="D12" t="s">
        <v>39</v>
      </c>
      <c r="E12">
        <v>0.5</v>
      </c>
      <c r="G12" s="7">
        <v>10</v>
      </c>
      <c r="H12" t="s">
        <v>42</v>
      </c>
      <c r="I12" t="s">
        <v>39</v>
      </c>
      <c r="J12" t="s">
        <v>37</v>
      </c>
      <c r="K12" t="s">
        <v>37</v>
      </c>
      <c r="L12" t="s">
        <v>37</v>
      </c>
      <c r="W12" t="s">
        <v>51</v>
      </c>
    </row>
    <row r="13" spans="1:23" x14ac:dyDescent="0.3">
      <c r="A13" t="s">
        <v>42</v>
      </c>
      <c r="B13">
        <v>0.6</v>
      </c>
      <c r="D13" t="s">
        <v>42</v>
      </c>
      <c r="E13">
        <v>1</v>
      </c>
      <c r="G13" s="7">
        <v>11</v>
      </c>
      <c r="H13" t="s">
        <v>42</v>
      </c>
      <c r="I13" t="s">
        <v>42</v>
      </c>
      <c r="J13" t="s">
        <v>37</v>
      </c>
      <c r="K13" t="s">
        <v>37</v>
      </c>
      <c r="L13" t="s">
        <v>37</v>
      </c>
      <c r="W13" t="s">
        <v>52</v>
      </c>
    </row>
    <row r="14" spans="1:23" x14ac:dyDescent="0.3">
      <c r="A14" t="s">
        <v>38</v>
      </c>
      <c r="B14">
        <v>1</v>
      </c>
      <c r="D14" t="s">
        <v>38</v>
      </c>
      <c r="E14">
        <v>1.5</v>
      </c>
      <c r="G14" s="7">
        <v>12</v>
      </c>
      <c r="H14" t="s">
        <v>42</v>
      </c>
      <c r="I14" t="s">
        <v>42</v>
      </c>
      <c r="J14" t="s">
        <v>37</v>
      </c>
      <c r="K14" t="s">
        <v>37</v>
      </c>
      <c r="L14" t="s">
        <v>37</v>
      </c>
      <c r="W14" t="s">
        <v>53</v>
      </c>
    </row>
    <row r="15" spans="1:23" x14ac:dyDescent="0.3">
      <c r="A15" t="s">
        <v>83</v>
      </c>
      <c r="B15">
        <v>-0.3</v>
      </c>
      <c r="D15" t="s">
        <v>83</v>
      </c>
      <c r="E15">
        <v>-0.3</v>
      </c>
      <c r="G15" s="7">
        <v>13</v>
      </c>
      <c r="H15" t="s">
        <v>42</v>
      </c>
      <c r="I15" t="s">
        <v>42</v>
      </c>
      <c r="J15" t="s">
        <v>37</v>
      </c>
      <c r="K15" t="s">
        <v>37</v>
      </c>
      <c r="L15" t="s">
        <v>37</v>
      </c>
      <c r="W15" t="s">
        <v>54</v>
      </c>
    </row>
    <row r="16" spans="1:23" x14ac:dyDescent="0.3">
      <c r="A16" t="s">
        <v>89</v>
      </c>
      <c r="B16">
        <v>-0.6</v>
      </c>
      <c r="D16" t="s">
        <v>89</v>
      </c>
      <c r="E16">
        <v>-0.6</v>
      </c>
      <c r="G16" s="7">
        <v>14</v>
      </c>
      <c r="H16" t="s">
        <v>42</v>
      </c>
      <c r="I16" t="s">
        <v>42</v>
      </c>
      <c r="J16" t="s">
        <v>37</v>
      </c>
      <c r="K16" t="s">
        <v>37</v>
      </c>
      <c r="L16" t="s">
        <v>37</v>
      </c>
      <c r="W16" t="s">
        <v>55</v>
      </c>
    </row>
    <row r="17" spans="1:23" x14ac:dyDescent="0.3">
      <c r="A17" t="s">
        <v>145</v>
      </c>
      <c r="B17">
        <v>-0.9</v>
      </c>
      <c r="D17" t="s">
        <v>145</v>
      </c>
      <c r="E17">
        <v>-0.9</v>
      </c>
      <c r="G17" s="7">
        <v>15</v>
      </c>
      <c r="H17" t="s">
        <v>42</v>
      </c>
      <c r="I17" t="s">
        <v>42</v>
      </c>
      <c r="J17" t="s">
        <v>37</v>
      </c>
      <c r="K17" t="s">
        <v>37</v>
      </c>
      <c r="L17" t="s">
        <v>39</v>
      </c>
      <c r="W17" t="s">
        <v>56</v>
      </c>
    </row>
    <row r="18" spans="1:23" x14ac:dyDescent="0.3">
      <c r="G18" s="7">
        <v>16</v>
      </c>
      <c r="H18" t="s">
        <v>42</v>
      </c>
      <c r="I18" t="s">
        <v>42</v>
      </c>
      <c r="J18" t="s">
        <v>37</v>
      </c>
      <c r="K18" t="s">
        <v>37</v>
      </c>
      <c r="L18" t="s">
        <v>39</v>
      </c>
      <c r="W18" t="s">
        <v>57</v>
      </c>
    </row>
    <row r="19" spans="1:23" x14ac:dyDescent="0.3">
      <c r="A19" s="12" t="s">
        <v>5</v>
      </c>
      <c r="B19" s="12" t="s">
        <v>24</v>
      </c>
      <c r="G19" s="7">
        <v>17</v>
      </c>
      <c r="H19" t="s">
        <v>39</v>
      </c>
      <c r="I19" t="s">
        <v>38</v>
      </c>
      <c r="J19" t="s">
        <v>37</v>
      </c>
      <c r="K19" t="s">
        <v>37</v>
      </c>
      <c r="L19" t="s">
        <v>37</v>
      </c>
      <c r="M19" t="s">
        <v>58</v>
      </c>
      <c r="W19" t="s">
        <v>59</v>
      </c>
    </row>
    <row r="20" spans="1:23" x14ac:dyDescent="0.3">
      <c r="A20" t="s">
        <v>37</v>
      </c>
      <c r="B20">
        <v>0</v>
      </c>
      <c r="G20" s="7">
        <v>18</v>
      </c>
      <c r="H20" t="s">
        <v>39</v>
      </c>
      <c r="I20" t="s">
        <v>38</v>
      </c>
      <c r="J20" t="s">
        <v>37</v>
      </c>
      <c r="K20" t="s">
        <v>37</v>
      </c>
      <c r="L20" t="s">
        <v>37</v>
      </c>
      <c r="M20" t="s">
        <v>58</v>
      </c>
      <c r="O20" t="s">
        <v>60</v>
      </c>
      <c r="W20" t="s">
        <v>61</v>
      </c>
    </row>
    <row r="21" spans="1:23" x14ac:dyDescent="0.3">
      <c r="A21" t="s">
        <v>39</v>
      </c>
      <c r="B21">
        <v>0.3</v>
      </c>
      <c r="G21" s="7">
        <v>19</v>
      </c>
      <c r="H21" t="s">
        <v>39</v>
      </c>
      <c r="I21" t="s">
        <v>38</v>
      </c>
      <c r="J21" t="s">
        <v>37</v>
      </c>
      <c r="K21" t="s">
        <v>39</v>
      </c>
      <c r="L21" t="s">
        <v>37</v>
      </c>
      <c r="M21" t="s">
        <v>58</v>
      </c>
      <c r="O21" t="s">
        <v>60</v>
      </c>
      <c r="W21" t="s">
        <v>62</v>
      </c>
    </row>
    <row r="22" spans="1:23" x14ac:dyDescent="0.3">
      <c r="A22" t="s">
        <v>42</v>
      </c>
      <c r="B22">
        <v>0.6</v>
      </c>
      <c r="G22" s="7">
        <v>20</v>
      </c>
      <c r="H22" t="s">
        <v>39</v>
      </c>
      <c r="I22" t="s">
        <v>38</v>
      </c>
      <c r="J22" t="s">
        <v>37</v>
      </c>
      <c r="K22" t="s">
        <v>37</v>
      </c>
      <c r="L22" t="s">
        <v>37</v>
      </c>
      <c r="O22" t="s">
        <v>60</v>
      </c>
      <c r="W22" t="s">
        <v>63</v>
      </c>
    </row>
    <row r="23" spans="1:23" x14ac:dyDescent="0.3">
      <c r="A23" t="s">
        <v>38</v>
      </c>
      <c r="B23">
        <v>1</v>
      </c>
      <c r="H23" t="s">
        <v>42</v>
      </c>
      <c r="I23" t="s">
        <v>38</v>
      </c>
      <c r="J23" t="s">
        <v>37</v>
      </c>
      <c r="K23" t="s">
        <v>39</v>
      </c>
      <c r="L23" t="s">
        <v>37</v>
      </c>
      <c r="O23" t="s">
        <v>60</v>
      </c>
      <c r="W23" t="s">
        <v>64</v>
      </c>
    </row>
    <row r="24" spans="1:23" x14ac:dyDescent="0.3">
      <c r="A24" t="s">
        <v>83</v>
      </c>
      <c r="B24">
        <v>-0.3</v>
      </c>
    </row>
    <row r="25" spans="1:23" x14ac:dyDescent="0.3">
      <c r="A25" t="s">
        <v>89</v>
      </c>
      <c r="B25">
        <v>-0.6</v>
      </c>
    </row>
    <row r="26" spans="1:23" x14ac:dyDescent="0.3">
      <c r="A26" t="s">
        <v>145</v>
      </c>
      <c r="B26">
        <v>-0.9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zoomScaleNormal="100" workbookViewId="0">
      <selection activeCell="M3" sqref="M3"/>
    </sheetView>
  </sheetViews>
  <sheetFormatPr defaultRowHeight="14.4" x14ac:dyDescent="0.3"/>
  <cols>
    <col min="1" max="1" width="6.33203125"/>
    <col min="2" max="8" width="10.6640625"/>
    <col min="9" max="9" width="12.77734375"/>
    <col min="10" max="15" width="20.77734375"/>
    <col min="16" max="16" width="14.77734375" customWidth="1"/>
    <col min="17" max="17" width="101.5546875"/>
    <col min="18" max="1026" width="8.5546875"/>
  </cols>
  <sheetData>
    <row r="1" spans="1:17" x14ac:dyDescent="0.3">
      <c r="A1" s="7" t="s">
        <v>25</v>
      </c>
      <c r="B1" s="7" t="s">
        <v>23</v>
      </c>
      <c r="C1" s="7" t="s">
        <v>4</v>
      </c>
      <c r="D1" s="7" t="s">
        <v>5</v>
      </c>
      <c r="E1" s="7" t="s">
        <v>6</v>
      </c>
      <c r="F1" s="7" t="s">
        <v>7</v>
      </c>
      <c r="G1" s="8" t="s">
        <v>26</v>
      </c>
      <c r="H1" s="8" t="s">
        <v>27</v>
      </c>
      <c r="I1" s="8" t="s">
        <v>28</v>
      </c>
      <c r="J1" s="8" t="s">
        <v>29</v>
      </c>
      <c r="K1" s="8" t="s">
        <v>30</v>
      </c>
      <c r="L1" s="9" t="s">
        <v>31</v>
      </c>
      <c r="M1" s="9" t="s">
        <v>32</v>
      </c>
      <c r="N1" s="9" t="s">
        <v>33</v>
      </c>
      <c r="O1" s="9" t="s">
        <v>34</v>
      </c>
      <c r="P1" s="9" t="s">
        <v>66</v>
      </c>
      <c r="Q1" s="10" t="s">
        <v>36</v>
      </c>
    </row>
    <row r="2" spans="1:17" x14ac:dyDescent="0.3">
      <c r="A2" s="7">
        <v>1</v>
      </c>
      <c r="B2">
        <f>ROUND(VLOOKUP('1-BabyChoice'!H2,'1-BabyChoice'!$A$2:$B$8,2,FALSE) * StandardChoice!$C$4,0)</f>
        <v>18</v>
      </c>
      <c r="C2">
        <f>ROUND(VLOOKUP('1-BabyChoice'!I2,'1-BabyChoice'!$A$11:$B$17,2,FALSE) * StandardChoice!$D$4,0)</f>
        <v>16</v>
      </c>
      <c r="D2">
        <f>ROUND(VLOOKUP('1-BabyChoice'!J2,'1-BabyChoice'!$A$20:$B$26,2,FALSE) * StandardChoice!$E$4,0)</f>
        <v>0</v>
      </c>
      <c r="E2">
        <f>ROUND(VLOOKUP('1-BabyChoice'!K2,'1-BabyChoice'!$D$2:$E$8,2,FALSE) * StandardChoice!$F$4,0)</f>
        <v>0</v>
      </c>
      <c r="F2">
        <f>ROUND(VLOOKUP('1-BabyChoice'!L2,'1-BabyChoice'!$D$11:$E$18,2,FALSE) * StandardChoice!$G$4,0)</f>
        <v>0</v>
      </c>
      <c r="G2">
        <f>'1-BabyChoice'!M2</f>
        <v>0</v>
      </c>
      <c r="H2">
        <f>'1-BabyChoice'!N2</f>
        <v>0</v>
      </c>
      <c r="I2" t="str">
        <f>'1-BabyChoice'!O2</f>
        <v>Sleep</v>
      </c>
      <c r="J2">
        <f>'1-BabyChoice'!P2</f>
        <v>0</v>
      </c>
      <c r="K2">
        <f>'1-BabyChoice'!Q2</f>
        <v>0</v>
      </c>
      <c r="L2">
        <f>'1-BabyChoice'!R2</f>
        <v>0</v>
      </c>
      <c r="M2">
        <f>'1-BabyChoice'!S2</f>
        <v>0</v>
      </c>
      <c r="N2">
        <f>'1-BabyChoice'!T2</f>
        <v>0</v>
      </c>
      <c r="O2">
        <f>'1-BabyChoice'!U2</f>
        <v>0</v>
      </c>
      <c r="P2">
        <f>'1-BabyChoice'!V2</f>
        <v>0</v>
      </c>
      <c r="Q2" t="str">
        <f>'1-BabyChoice'!W2</f>
        <v>Sleep</v>
      </c>
    </row>
    <row r="3" spans="1:17" x14ac:dyDescent="0.3">
      <c r="A3" s="7">
        <v>2</v>
      </c>
      <c r="B3">
        <f>ROUND(VLOOKUP('1-BabyChoice'!H3,'1-BabyChoice'!$A$2:$B$8,2,FALSE) * StandardChoice!$C$4,0)</f>
        <v>9</v>
      </c>
      <c r="C3">
        <f>ROUND(VLOOKUP('1-BabyChoice'!I3,'1-BabyChoice'!$A$11:$B$17,2,FALSE) * StandardChoice!$D$4,0)</f>
        <v>16</v>
      </c>
      <c r="D3">
        <f>ROUND(VLOOKUP('1-BabyChoice'!J3,'1-BabyChoice'!$A$20:$B$26,2,FALSE) * StandardChoice!$E$4,0)</f>
        <v>0</v>
      </c>
      <c r="E3">
        <f>ROUND(VLOOKUP('1-BabyChoice'!K3,'1-BabyChoice'!$D$2:$E$8,2,FALSE) * StandardChoice!$F$4,0)</f>
        <v>0</v>
      </c>
      <c r="F3">
        <f>ROUND(VLOOKUP('1-BabyChoice'!L3,'1-BabyChoice'!$D$11:$E$18,2,FALSE) * StandardChoice!$G$4,0)</f>
        <v>1</v>
      </c>
      <c r="G3">
        <f>'1-BabyChoice'!M3</f>
        <v>0</v>
      </c>
      <c r="H3">
        <f>'1-BabyChoice'!N3</f>
        <v>0</v>
      </c>
      <c r="I3">
        <f>'1-BabyChoice'!O3</f>
        <v>0</v>
      </c>
      <c r="J3">
        <f>'1-BabyChoice'!P3</f>
        <v>0</v>
      </c>
      <c r="K3">
        <f>'1-BabyChoice'!Q3</f>
        <v>0</v>
      </c>
      <c r="L3">
        <f>'1-BabyChoice'!R3</f>
        <v>0</v>
      </c>
      <c r="M3">
        <f>'1-BabyChoice'!S3</f>
        <v>0</v>
      </c>
      <c r="N3">
        <f>'1-BabyChoice'!T3</f>
        <v>0</v>
      </c>
      <c r="O3">
        <f>'1-BabyChoice'!U3</f>
        <v>0</v>
      </c>
      <c r="P3">
        <f>'1-BabyChoice'!V3</f>
        <v>0</v>
      </c>
      <c r="Q3" t="str">
        <f>'1-BabyChoice'!W3</f>
        <v>Cries and get comforted</v>
      </c>
    </row>
    <row r="4" spans="1:17" x14ac:dyDescent="0.3">
      <c r="A4" s="7">
        <v>3</v>
      </c>
      <c r="B4">
        <f>ROUND(VLOOKUP('1-BabyChoice'!H4,'1-BabyChoice'!$A$2:$B$8,2,FALSE) * StandardChoice!$C$4,0)</f>
        <v>14</v>
      </c>
      <c r="C4">
        <f>ROUND(VLOOKUP('1-BabyChoice'!I4,'1-BabyChoice'!$A$11:$B$17,2,FALSE) * StandardChoice!$D$4,0)</f>
        <v>32</v>
      </c>
      <c r="D4">
        <f>ROUND(VLOOKUP('1-BabyChoice'!J4,'1-BabyChoice'!$A$20:$B$26,2,FALSE) * StandardChoice!$E$4,0)</f>
        <v>0</v>
      </c>
      <c r="E4">
        <f>ROUND(VLOOKUP('1-BabyChoice'!K4,'1-BabyChoice'!$D$2:$E$8,2,FALSE) * StandardChoice!$F$4,0)</f>
        <v>0</v>
      </c>
      <c r="F4">
        <f>ROUND(VLOOKUP('1-BabyChoice'!L4,'1-BabyChoice'!$D$11:$E$18,2,FALSE) * StandardChoice!$G$4,0)</f>
        <v>0</v>
      </c>
      <c r="G4">
        <f>'1-BabyChoice'!M4</f>
        <v>0</v>
      </c>
      <c r="H4">
        <f>'1-BabyChoice'!N4</f>
        <v>0</v>
      </c>
      <c r="I4">
        <f>'1-BabyChoice'!O4</f>
        <v>0</v>
      </c>
      <c r="J4">
        <f>'1-BabyChoice'!P4</f>
        <v>0</v>
      </c>
      <c r="K4">
        <f>'1-BabyChoice'!Q4</f>
        <v>0</v>
      </c>
      <c r="L4">
        <f>'1-BabyChoice'!R4</f>
        <v>0</v>
      </c>
      <c r="M4">
        <f>'1-BabyChoice'!S4</f>
        <v>0</v>
      </c>
      <c r="N4">
        <f>'1-BabyChoice'!T4</f>
        <v>0</v>
      </c>
      <c r="O4">
        <f>'1-BabyChoice'!U4</f>
        <v>0</v>
      </c>
      <c r="P4">
        <f>'1-BabyChoice'!V4</f>
        <v>0</v>
      </c>
      <c r="Q4" t="str">
        <f>'1-BabyChoice'!W4</f>
        <v>Play with self</v>
      </c>
    </row>
    <row r="5" spans="1:17" x14ac:dyDescent="0.3">
      <c r="A5" s="7">
        <v>4</v>
      </c>
      <c r="B5">
        <f>ROUND(VLOOKUP('1-BabyChoice'!H5,'1-BabyChoice'!$A$2:$B$8,2,FALSE) * StandardChoice!$C$4,0)</f>
        <v>14</v>
      </c>
      <c r="C5">
        <f>ROUND(VLOOKUP('1-BabyChoice'!I5,'1-BabyChoice'!$A$11:$B$17,2,FALSE) * StandardChoice!$D$4,0)</f>
        <v>0</v>
      </c>
      <c r="D5">
        <f>ROUND(VLOOKUP('1-BabyChoice'!J5,'1-BabyChoice'!$A$20:$B$26,2,FALSE) * StandardChoice!$E$4,0)</f>
        <v>0</v>
      </c>
      <c r="E5">
        <f>ROUND(VLOOKUP('1-BabyChoice'!K5,'1-BabyChoice'!$D$2:$E$8,2,FALSE) * StandardChoice!$F$4,0)</f>
        <v>3</v>
      </c>
      <c r="F5">
        <f>ROUND(VLOOKUP('1-BabyChoice'!L5,'1-BabyChoice'!$D$11:$E$18,2,FALSE) * StandardChoice!$G$4,0)</f>
        <v>0</v>
      </c>
      <c r="G5">
        <f>'1-BabyChoice'!M5</f>
        <v>0</v>
      </c>
      <c r="H5">
        <f>'1-BabyChoice'!N5</f>
        <v>0</v>
      </c>
      <c r="I5">
        <f>'1-BabyChoice'!O5</f>
        <v>0</v>
      </c>
      <c r="J5">
        <f>'1-BabyChoice'!P5</f>
        <v>0</v>
      </c>
      <c r="K5">
        <f>'1-BabyChoice'!Q5</f>
        <v>0</v>
      </c>
      <c r="L5">
        <f>'1-BabyChoice'!R5</f>
        <v>0</v>
      </c>
      <c r="M5">
        <f>'1-BabyChoice'!S5</f>
        <v>0</v>
      </c>
      <c r="N5">
        <f>'1-BabyChoice'!T5</f>
        <v>0</v>
      </c>
      <c r="O5">
        <f>'1-BabyChoice'!U5</f>
        <v>0</v>
      </c>
      <c r="P5">
        <f>'1-BabyChoice'!V5</f>
        <v>0</v>
      </c>
      <c r="Q5" t="str">
        <f>'1-BabyChoice'!W5</f>
        <v>Learn to Walk</v>
      </c>
    </row>
    <row r="6" spans="1:17" x14ac:dyDescent="0.3">
      <c r="A6" s="7">
        <v>5</v>
      </c>
      <c r="B6">
        <f>ROUND(VLOOKUP('1-BabyChoice'!H6,'1-BabyChoice'!$A$2:$B$8,2,FALSE) * StandardChoice!$C$4,0)</f>
        <v>14</v>
      </c>
      <c r="C6">
        <f>ROUND(VLOOKUP('1-BabyChoice'!I6,'1-BabyChoice'!$A$11:$B$17,2,FALSE) * StandardChoice!$D$4,0)</f>
        <v>0</v>
      </c>
      <c r="D6">
        <f>ROUND(VLOOKUP('1-BabyChoice'!J6,'1-BabyChoice'!$A$20:$B$26,2,FALSE) * StandardChoice!$E$4,0)</f>
        <v>0</v>
      </c>
      <c r="E6">
        <f>ROUND(VLOOKUP('1-BabyChoice'!K6,'1-BabyChoice'!$D$2:$E$8,2,FALSE) * StandardChoice!$F$4,0)</f>
        <v>3</v>
      </c>
      <c r="F6">
        <f>ROUND(VLOOKUP('1-BabyChoice'!L6,'1-BabyChoice'!$D$11:$E$18,2,FALSE) * StandardChoice!$G$4,0)</f>
        <v>0</v>
      </c>
      <c r="G6">
        <f>'1-BabyChoice'!M6</f>
        <v>0</v>
      </c>
      <c r="H6">
        <f>'1-BabyChoice'!N6</f>
        <v>0</v>
      </c>
      <c r="I6">
        <f>'1-BabyChoice'!O6</f>
        <v>0</v>
      </c>
      <c r="J6">
        <f>'1-BabyChoice'!P6</f>
        <v>0</v>
      </c>
      <c r="K6">
        <f>'1-BabyChoice'!Q6</f>
        <v>0</v>
      </c>
      <c r="L6">
        <f>'1-BabyChoice'!R6</f>
        <v>0</v>
      </c>
      <c r="M6">
        <f>'1-BabyChoice'!S6</f>
        <v>0</v>
      </c>
      <c r="N6">
        <f>'1-BabyChoice'!T6</f>
        <v>0</v>
      </c>
      <c r="O6">
        <f>'1-BabyChoice'!U6</f>
        <v>0</v>
      </c>
      <c r="P6">
        <f>'1-BabyChoice'!V6</f>
        <v>0</v>
      </c>
      <c r="Q6" t="str">
        <f>'1-BabyChoice'!W6</f>
        <v>Learn to Crawl</v>
      </c>
    </row>
    <row r="7" spans="1:17" x14ac:dyDescent="0.3">
      <c r="A7" s="7">
        <v>6</v>
      </c>
      <c r="B7">
        <f>ROUND(VLOOKUP('1-BabyChoice'!H7,'1-BabyChoice'!$A$2:$B$8,2,FALSE) * StandardChoice!$C$4,0)</f>
        <v>14</v>
      </c>
      <c r="C7">
        <f>ROUND(VLOOKUP('1-BabyChoice'!I7,'1-BabyChoice'!$A$11:$B$17,2,FALSE) * StandardChoice!$D$4,0)</f>
        <v>0</v>
      </c>
      <c r="D7">
        <f>ROUND(VLOOKUP('1-BabyChoice'!J7,'1-BabyChoice'!$A$20:$B$26,2,FALSE) * StandardChoice!$E$4,0)</f>
        <v>0</v>
      </c>
      <c r="E7">
        <f>ROUND(VLOOKUP('1-BabyChoice'!K7,'1-BabyChoice'!$D$2:$E$8,2,FALSE) * StandardChoice!$F$4,0)</f>
        <v>3</v>
      </c>
      <c r="F7">
        <f>ROUND(VLOOKUP('1-BabyChoice'!L7,'1-BabyChoice'!$D$11:$E$18,2,FALSE) * StandardChoice!$G$4,0)</f>
        <v>0</v>
      </c>
      <c r="G7">
        <f>'1-BabyChoice'!M7</f>
        <v>0</v>
      </c>
      <c r="H7">
        <f>'1-BabyChoice'!N7</f>
        <v>0</v>
      </c>
      <c r="I7">
        <f>'1-BabyChoice'!O7</f>
        <v>0</v>
      </c>
      <c r="J7">
        <f>'1-BabyChoice'!P7</f>
        <v>0</v>
      </c>
      <c r="K7">
        <f>'1-BabyChoice'!Q7</f>
        <v>0</v>
      </c>
      <c r="L7">
        <f>'1-BabyChoice'!R7</f>
        <v>0</v>
      </c>
      <c r="M7">
        <f>'1-BabyChoice'!S7</f>
        <v>0</v>
      </c>
      <c r="N7">
        <f>'1-BabyChoice'!T7</f>
        <v>0</v>
      </c>
      <c r="O7">
        <f>'1-BabyChoice'!U7</f>
        <v>0</v>
      </c>
      <c r="P7">
        <f>'1-BabyChoice'!V7</f>
        <v>0</v>
      </c>
      <c r="Q7" t="str">
        <f>'1-BabyChoice'!W7</f>
        <v>Learn to Run</v>
      </c>
    </row>
    <row r="8" spans="1:17" x14ac:dyDescent="0.3">
      <c r="A8" s="7">
        <v>7</v>
      </c>
      <c r="B8">
        <f>ROUND(VLOOKUP('1-BabyChoice'!H8,'1-BabyChoice'!$A$2:$B$8,2,FALSE) * StandardChoice!$C$4,0)</f>
        <v>14</v>
      </c>
      <c r="C8">
        <f>ROUND(VLOOKUP('1-BabyChoice'!I8,'1-BabyChoice'!$A$11:$B$17,2,FALSE) * StandardChoice!$D$4,0)</f>
        <v>0</v>
      </c>
      <c r="D8">
        <f>ROUND(VLOOKUP('1-BabyChoice'!J8,'1-BabyChoice'!$A$20:$B$26,2,FALSE) * StandardChoice!$E$4,0)</f>
        <v>0</v>
      </c>
      <c r="E8">
        <f>ROUND(VLOOKUP('1-BabyChoice'!K8,'1-BabyChoice'!$D$2:$E$8,2,FALSE) * StandardChoice!$F$4,0)</f>
        <v>3</v>
      </c>
      <c r="F8">
        <f>ROUND(VLOOKUP('1-BabyChoice'!L8,'1-BabyChoice'!$D$11:$E$18,2,FALSE) * StandardChoice!$G$4,0)</f>
        <v>0</v>
      </c>
      <c r="G8">
        <f>'1-BabyChoice'!M8</f>
        <v>0</v>
      </c>
      <c r="H8">
        <f>'1-BabyChoice'!N8</f>
        <v>0</v>
      </c>
      <c r="I8">
        <f>'1-BabyChoice'!O8</f>
        <v>0</v>
      </c>
      <c r="J8">
        <f>'1-BabyChoice'!P8</f>
        <v>0</v>
      </c>
      <c r="K8">
        <f>'1-BabyChoice'!Q8</f>
        <v>0</v>
      </c>
      <c r="L8">
        <f>'1-BabyChoice'!R8</f>
        <v>0</v>
      </c>
      <c r="M8">
        <f>'1-BabyChoice'!S8</f>
        <v>0</v>
      </c>
      <c r="N8">
        <f>'1-BabyChoice'!T8</f>
        <v>0</v>
      </c>
      <c r="O8">
        <f>'1-BabyChoice'!U8</f>
        <v>0</v>
      </c>
      <c r="P8">
        <f>'1-BabyChoice'!V8</f>
        <v>0</v>
      </c>
      <c r="Q8" t="str">
        <f>'1-BabyChoice'!W8</f>
        <v>Learn to Stand</v>
      </c>
    </row>
    <row r="9" spans="1:17" x14ac:dyDescent="0.3">
      <c r="A9" s="7">
        <v>8</v>
      </c>
      <c r="B9">
        <f>ROUND(VLOOKUP('1-BabyChoice'!H9,'1-BabyChoice'!$A$2:$B$8,2,FALSE) * StandardChoice!$C$4,0)</f>
        <v>18</v>
      </c>
      <c r="C9">
        <f>ROUND(VLOOKUP('1-BabyChoice'!I9,'1-BabyChoice'!$A$11:$B$17,2,FALSE) * StandardChoice!$D$4,0)</f>
        <v>32</v>
      </c>
      <c r="D9">
        <f>ROUND(VLOOKUP('1-BabyChoice'!J9,'1-BabyChoice'!$A$20:$B$26,2,FALSE) * StandardChoice!$E$4,0)</f>
        <v>0</v>
      </c>
      <c r="E9">
        <f>ROUND(VLOOKUP('1-BabyChoice'!K9,'1-BabyChoice'!$D$2:$E$8,2,FALSE) * StandardChoice!$F$4,0)</f>
        <v>0</v>
      </c>
      <c r="F9">
        <f>ROUND(VLOOKUP('1-BabyChoice'!L9,'1-BabyChoice'!$D$11:$E$18,2,FALSE) * StandardChoice!$G$4,0)</f>
        <v>1</v>
      </c>
      <c r="G9" t="str">
        <f>'1-BabyChoice'!M9</f>
        <v>101_GO_OUT</v>
      </c>
      <c r="H9">
        <f>'1-BabyChoice'!N9</f>
        <v>0</v>
      </c>
      <c r="I9">
        <f>'1-BabyChoice'!O9</f>
        <v>0</v>
      </c>
      <c r="J9">
        <f>'1-BabyChoice'!P9</f>
        <v>0</v>
      </c>
      <c r="K9">
        <f>'1-BabyChoice'!Q9</f>
        <v>0</v>
      </c>
      <c r="L9">
        <f>'1-BabyChoice'!R9</f>
        <v>0</v>
      </c>
      <c r="M9">
        <f>'1-BabyChoice'!S9</f>
        <v>0</v>
      </c>
      <c r="N9">
        <f>'1-BabyChoice'!T9</f>
        <v>0</v>
      </c>
      <c r="O9">
        <f>'1-BabyChoice'!U9</f>
        <v>0</v>
      </c>
      <c r="P9">
        <f>'1-BabyChoice'!V9</f>
        <v>0</v>
      </c>
      <c r="Q9" t="str">
        <f>'1-BabyChoice'!W9</f>
        <v>Go out with Parents</v>
      </c>
    </row>
    <row r="10" spans="1:17" x14ac:dyDescent="0.3">
      <c r="A10" s="7">
        <v>9</v>
      </c>
      <c r="B10">
        <f>ROUND(VLOOKUP('1-BabyChoice'!H10,'1-BabyChoice'!$A$2:$B$8,2,FALSE) * StandardChoice!$C$4,0)</f>
        <v>0</v>
      </c>
      <c r="C10">
        <f>ROUND(VLOOKUP('1-BabyChoice'!I10,'1-BabyChoice'!$A$11:$B$17,2,FALSE) * StandardChoice!$D$4,0)</f>
        <v>16</v>
      </c>
      <c r="D10">
        <f>ROUND(VLOOKUP('1-BabyChoice'!J10,'1-BabyChoice'!$A$20:$B$26,2,FALSE) * StandardChoice!$E$4,0)</f>
        <v>0</v>
      </c>
      <c r="E10">
        <f>ROUND(VLOOKUP('1-BabyChoice'!K10,'1-BabyChoice'!$D$2:$E$8,2,FALSE) * StandardChoice!$F$4,0)</f>
        <v>0</v>
      </c>
      <c r="F10">
        <f>ROUND(VLOOKUP('1-BabyChoice'!L10,'1-BabyChoice'!$D$11:$E$18,2,FALSE) * StandardChoice!$G$4,0)</f>
        <v>0</v>
      </c>
      <c r="G10" t="str">
        <f>'1-BabyChoice'!M10</f>
        <v>101_GO_OUT</v>
      </c>
      <c r="H10">
        <f>'1-BabyChoice'!N10</f>
        <v>0</v>
      </c>
      <c r="I10">
        <f>'1-BabyChoice'!O10</f>
        <v>0</v>
      </c>
      <c r="J10">
        <f>'1-BabyChoice'!P10</f>
        <v>0</v>
      </c>
      <c r="K10">
        <f>'1-BabyChoice'!Q10</f>
        <v>0</v>
      </c>
      <c r="L10">
        <f>'1-BabyChoice'!R10</f>
        <v>0</v>
      </c>
      <c r="M10">
        <f>'1-BabyChoice'!S10</f>
        <v>0</v>
      </c>
      <c r="N10">
        <f>'1-BabyChoice'!T10</f>
        <v>0</v>
      </c>
      <c r="O10">
        <f>'1-BabyChoice'!U10</f>
        <v>0</v>
      </c>
      <c r="P10">
        <f>'1-BabyChoice'!V10</f>
        <v>0</v>
      </c>
      <c r="Q10" t="str">
        <f>'1-BabyChoice'!W10</f>
        <v>Pretend to be sleeping</v>
      </c>
    </row>
    <row r="11" spans="1:17" x14ac:dyDescent="0.3">
      <c r="A11" s="7">
        <v>10</v>
      </c>
      <c r="B11">
        <f>ROUND(VLOOKUP('1-BabyChoice'!H11,'1-BabyChoice'!$A$2:$B$8,2,FALSE) * StandardChoice!$C$4,0)</f>
        <v>0</v>
      </c>
      <c r="C11">
        <f>ROUND(VLOOKUP('1-BabyChoice'!I11,'1-BabyChoice'!$A$11:$B$17,2,FALSE) * StandardChoice!$D$4,0)</f>
        <v>0</v>
      </c>
      <c r="D11">
        <f>ROUND(VLOOKUP('1-BabyChoice'!J11,'1-BabyChoice'!$A$20:$B$26,2,FALSE) * StandardChoice!$E$4,0)</f>
        <v>0</v>
      </c>
      <c r="E11">
        <f>ROUND(VLOOKUP('1-BabyChoice'!K11,'1-BabyChoice'!$D$2:$E$8,2,FALSE) * StandardChoice!$F$4,0)</f>
        <v>0</v>
      </c>
      <c r="F11">
        <f>ROUND(VLOOKUP('1-BabyChoice'!L11,'1-BabyChoice'!$D$11:$E$18,2,FALSE) * StandardChoice!$G$4,0)</f>
        <v>0</v>
      </c>
      <c r="G11" t="str">
        <f>'1-BabyChoice'!M11</f>
        <v>101_GO_OUT</v>
      </c>
      <c r="H11">
        <f>'1-BabyChoice'!N11</f>
        <v>0</v>
      </c>
      <c r="I11">
        <f>'1-BabyChoice'!O11</f>
        <v>0</v>
      </c>
      <c r="J11">
        <f>'1-BabyChoice'!P11</f>
        <v>0</v>
      </c>
      <c r="K11">
        <f>'1-BabyChoice'!Q11</f>
        <v>0</v>
      </c>
      <c r="L11">
        <f>'1-BabyChoice'!R11</f>
        <v>0</v>
      </c>
      <c r="M11">
        <f>'1-BabyChoice'!S11</f>
        <v>0</v>
      </c>
      <c r="N11">
        <f>'1-BabyChoice'!T11</f>
        <v>0</v>
      </c>
      <c r="O11">
        <f>'1-BabyChoice'!U11</f>
        <v>0</v>
      </c>
      <c r="P11">
        <f>'1-BabyChoice'!V11</f>
        <v>0</v>
      </c>
      <c r="Q11" t="str">
        <f>'1-BabyChoice'!W11</f>
        <v>Cry and Reject</v>
      </c>
    </row>
    <row r="12" spans="1:17" x14ac:dyDescent="0.3">
      <c r="A12" s="7">
        <v>11</v>
      </c>
      <c r="B12">
        <f>ROUND(VLOOKUP('1-BabyChoice'!H12,'1-BabyChoice'!$A$2:$B$8,2,FALSE) * StandardChoice!$C$4,0)</f>
        <v>14</v>
      </c>
      <c r="C12">
        <f>ROUND(VLOOKUP('1-BabyChoice'!I12,'1-BabyChoice'!$A$11:$B$17,2,FALSE) * StandardChoice!$D$4,0)</f>
        <v>16</v>
      </c>
      <c r="D12">
        <f>ROUND(VLOOKUP('1-BabyChoice'!J12,'1-BabyChoice'!$A$20:$B$26,2,FALSE) * StandardChoice!$E$4,0)</f>
        <v>0</v>
      </c>
      <c r="E12">
        <f>ROUND(VLOOKUP('1-BabyChoice'!K12,'1-BabyChoice'!$D$2:$E$8,2,FALSE) * StandardChoice!$F$4,0)</f>
        <v>0</v>
      </c>
      <c r="F12">
        <f>ROUND(VLOOKUP('1-BabyChoice'!L12,'1-BabyChoice'!$D$11:$E$18,2,FALSE) * StandardChoice!$G$4,0)</f>
        <v>0</v>
      </c>
      <c r="G12">
        <f>'1-BabyChoice'!M12</f>
        <v>0</v>
      </c>
      <c r="H12">
        <f>'1-BabyChoice'!N12</f>
        <v>0</v>
      </c>
      <c r="I12">
        <f>'1-BabyChoice'!O12</f>
        <v>0</v>
      </c>
      <c r="J12">
        <f>'1-BabyChoice'!P12</f>
        <v>0</v>
      </c>
      <c r="K12">
        <f>'1-BabyChoice'!Q12</f>
        <v>0</v>
      </c>
      <c r="L12">
        <f>'1-BabyChoice'!R12</f>
        <v>0</v>
      </c>
      <c r="M12">
        <f>'1-BabyChoice'!S12</f>
        <v>0</v>
      </c>
      <c r="N12">
        <f>'1-BabyChoice'!T12</f>
        <v>0</v>
      </c>
      <c r="O12">
        <f>'1-BabyChoice'!U12</f>
        <v>0</v>
      </c>
      <c r="P12">
        <f>'1-BabyChoice'!V12</f>
        <v>0</v>
      </c>
      <c r="Q12" t="str">
        <f>'1-BabyChoice'!W12</f>
        <v>Play with smartphone</v>
      </c>
    </row>
    <row r="13" spans="1:17" x14ac:dyDescent="0.3">
      <c r="A13" s="7">
        <v>12</v>
      </c>
      <c r="B13">
        <f>ROUND(VLOOKUP('1-BabyChoice'!H13,'1-BabyChoice'!$A$2:$B$8,2,FALSE) * StandardChoice!$C$4,0)</f>
        <v>14</v>
      </c>
      <c r="C13">
        <f>ROUND(VLOOKUP('1-BabyChoice'!I13,'1-BabyChoice'!$A$11:$B$17,2,FALSE) * StandardChoice!$D$4,0)</f>
        <v>32</v>
      </c>
      <c r="D13">
        <f>ROUND(VLOOKUP('1-BabyChoice'!J13,'1-BabyChoice'!$A$20:$B$26,2,FALSE) * StandardChoice!$E$4,0)</f>
        <v>0</v>
      </c>
      <c r="E13">
        <f>ROUND(VLOOKUP('1-BabyChoice'!K13,'1-BabyChoice'!$D$2:$E$8,2,FALSE) * StandardChoice!$F$4,0)</f>
        <v>0</v>
      </c>
      <c r="F13">
        <f>ROUND(VLOOKUP('1-BabyChoice'!L13,'1-BabyChoice'!$D$11:$E$18,2,FALSE) * StandardChoice!$G$4,0)</f>
        <v>0</v>
      </c>
      <c r="G13">
        <f>'1-BabyChoice'!M13</f>
        <v>0</v>
      </c>
      <c r="H13">
        <f>'1-BabyChoice'!N13</f>
        <v>0</v>
      </c>
      <c r="I13">
        <f>'1-BabyChoice'!O13</f>
        <v>0</v>
      </c>
      <c r="J13">
        <f>'1-BabyChoice'!P13</f>
        <v>0</v>
      </c>
      <c r="K13">
        <f>'1-BabyChoice'!Q13</f>
        <v>0</v>
      </c>
      <c r="L13">
        <f>'1-BabyChoice'!R13</f>
        <v>0</v>
      </c>
      <c r="M13">
        <f>'1-BabyChoice'!S13</f>
        <v>0</v>
      </c>
      <c r="N13">
        <f>'1-BabyChoice'!T13</f>
        <v>0</v>
      </c>
      <c r="O13">
        <f>'1-BabyChoice'!U13</f>
        <v>0</v>
      </c>
      <c r="P13">
        <f>'1-BabyChoice'!V13</f>
        <v>0</v>
      </c>
      <c r="Q13" t="str">
        <f>'1-BabyChoice'!W13</f>
        <v>Play with finger</v>
      </c>
    </row>
    <row r="14" spans="1:17" x14ac:dyDescent="0.3">
      <c r="A14" s="7">
        <v>13</v>
      </c>
      <c r="B14">
        <f>ROUND(VLOOKUP('1-BabyChoice'!H14,'1-BabyChoice'!$A$2:$B$8,2,FALSE) * StandardChoice!$C$4,0)</f>
        <v>14</v>
      </c>
      <c r="C14">
        <f>ROUND(VLOOKUP('1-BabyChoice'!I14,'1-BabyChoice'!$A$11:$B$17,2,FALSE) * StandardChoice!$D$4,0)</f>
        <v>32</v>
      </c>
      <c r="D14">
        <f>ROUND(VLOOKUP('1-BabyChoice'!J14,'1-BabyChoice'!$A$20:$B$26,2,FALSE) * StandardChoice!$E$4,0)</f>
        <v>0</v>
      </c>
      <c r="E14">
        <f>ROUND(VLOOKUP('1-BabyChoice'!K14,'1-BabyChoice'!$D$2:$E$8,2,FALSE) * StandardChoice!$F$4,0)</f>
        <v>0</v>
      </c>
      <c r="F14">
        <f>ROUND(VLOOKUP('1-BabyChoice'!L14,'1-BabyChoice'!$D$11:$E$18,2,FALSE) * StandardChoice!$G$4,0)</f>
        <v>0</v>
      </c>
      <c r="G14">
        <f>'1-BabyChoice'!M14</f>
        <v>0</v>
      </c>
      <c r="H14">
        <f>'1-BabyChoice'!N14</f>
        <v>0</v>
      </c>
      <c r="I14">
        <f>'1-BabyChoice'!O14</f>
        <v>0</v>
      </c>
      <c r="J14">
        <f>'1-BabyChoice'!P14</f>
        <v>0</v>
      </c>
      <c r="K14">
        <f>'1-BabyChoice'!Q14</f>
        <v>0</v>
      </c>
      <c r="L14">
        <f>'1-BabyChoice'!R14</f>
        <v>0</v>
      </c>
      <c r="M14">
        <f>'1-BabyChoice'!S14</f>
        <v>0</v>
      </c>
      <c r="N14">
        <f>'1-BabyChoice'!T14</f>
        <v>0</v>
      </c>
      <c r="O14">
        <f>'1-BabyChoice'!U14</f>
        <v>0</v>
      </c>
      <c r="P14">
        <f>'1-BabyChoice'!V14</f>
        <v>0</v>
      </c>
      <c r="Q14" t="str">
        <f>'1-BabyChoice'!W14</f>
        <v>Play with feet</v>
      </c>
    </row>
    <row r="15" spans="1:17" x14ac:dyDescent="0.3">
      <c r="A15" s="7">
        <v>14</v>
      </c>
      <c r="B15">
        <f>ROUND(VLOOKUP('1-BabyChoice'!H15,'1-BabyChoice'!$A$2:$B$8,2,FALSE) * StandardChoice!$C$4,0)</f>
        <v>14</v>
      </c>
      <c r="C15">
        <f>ROUND(VLOOKUP('1-BabyChoice'!I15,'1-BabyChoice'!$A$11:$B$17,2,FALSE) * StandardChoice!$D$4,0)</f>
        <v>32</v>
      </c>
      <c r="D15">
        <f>ROUND(VLOOKUP('1-BabyChoice'!J15,'1-BabyChoice'!$A$20:$B$26,2,FALSE) * StandardChoice!$E$4,0)</f>
        <v>0</v>
      </c>
      <c r="E15">
        <f>ROUND(VLOOKUP('1-BabyChoice'!K15,'1-BabyChoice'!$D$2:$E$8,2,FALSE) * StandardChoice!$F$4,0)</f>
        <v>0</v>
      </c>
      <c r="F15">
        <f>ROUND(VLOOKUP('1-BabyChoice'!L15,'1-BabyChoice'!$D$11:$E$18,2,FALSE) * StandardChoice!$G$4,0)</f>
        <v>0</v>
      </c>
      <c r="G15">
        <f>'1-BabyChoice'!M15</f>
        <v>0</v>
      </c>
      <c r="H15">
        <f>'1-BabyChoice'!N15</f>
        <v>0</v>
      </c>
      <c r="I15">
        <f>'1-BabyChoice'!O15</f>
        <v>0</v>
      </c>
      <c r="J15">
        <f>'1-BabyChoice'!P15</f>
        <v>0</v>
      </c>
      <c r="K15">
        <f>'1-BabyChoice'!Q15</f>
        <v>0</v>
      </c>
      <c r="L15">
        <f>'1-BabyChoice'!R15</f>
        <v>0</v>
      </c>
      <c r="M15">
        <f>'1-BabyChoice'!S15</f>
        <v>0</v>
      </c>
      <c r="N15">
        <f>'1-BabyChoice'!T15</f>
        <v>0</v>
      </c>
      <c r="O15">
        <f>'1-BabyChoice'!U15</f>
        <v>0</v>
      </c>
      <c r="P15">
        <f>'1-BabyChoice'!V15</f>
        <v>0</v>
      </c>
      <c r="Q15" t="str">
        <f>'1-BabyChoice'!W15</f>
        <v>Play with socks</v>
      </c>
    </row>
    <row r="16" spans="1:17" x14ac:dyDescent="0.3">
      <c r="A16" s="7">
        <v>15</v>
      </c>
      <c r="B16">
        <f>ROUND(VLOOKUP('1-BabyChoice'!H16,'1-BabyChoice'!$A$2:$B$8,2,FALSE) * StandardChoice!$C$4,0)</f>
        <v>14</v>
      </c>
      <c r="C16">
        <f>ROUND(VLOOKUP('1-BabyChoice'!I16,'1-BabyChoice'!$A$11:$B$17,2,FALSE) * StandardChoice!$D$4,0)</f>
        <v>32</v>
      </c>
      <c r="D16">
        <f>ROUND(VLOOKUP('1-BabyChoice'!J16,'1-BabyChoice'!$A$20:$B$26,2,FALSE) * StandardChoice!$E$4,0)</f>
        <v>0</v>
      </c>
      <c r="E16">
        <f>ROUND(VLOOKUP('1-BabyChoice'!K16,'1-BabyChoice'!$D$2:$E$8,2,FALSE) * StandardChoice!$F$4,0)</f>
        <v>0</v>
      </c>
      <c r="F16">
        <f>ROUND(VLOOKUP('1-BabyChoice'!L16,'1-BabyChoice'!$D$11:$E$18,2,FALSE) * StandardChoice!$G$4,0)</f>
        <v>0</v>
      </c>
      <c r="G16">
        <f>'1-BabyChoice'!M16</f>
        <v>0</v>
      </c>
      <c r="H16">
        <f>'1-BabyChoice'!N16</f>
        <v>0</v>
      </c>
      <c r="I16">
        <f>'1-BabyChoice'!O16</f>
        <v>0</v>
      </c>
      <c r="J16">
        <f>'1-BabyChoice'!P16</f>
        <v>0</v>
      </c>
      <c r="K16">
        <f>'1-BabyChoice'!Q16</f>
        <v>0</v>
      </c>
      <c r="L16">
        <f>'1-BabyChoice'!R16</f>
        <v>0</v>
      </c>
      <c r="M16">
        <f>'1-BabyChoice'!S16</f>
        <v>0</v>
      </c>
      <c r="N16">
        <f>'1-BabyChoice'!T16</f>
        <v>0</v>
      </c>
      <c r="O16">
        <f>'1-BabyChoice'!U16</f>
        <v>0</v>
      </c>
      <c r="P16">
        <f>'1-BabyChoice'!V16</f>
        <v>0</v>
      </c>
      <c r="Q16" t="str">
        <f>'1-BabyChoice'!W16</f>
        <v>Play with toys</v>
      </c>
    </row>
    <row r="17" spans="1:17" x14ac:dyDescent="0.3">
      <c r="A17" s="7">
        <v>16</v>
      </c>
      <c r="B17">
        <f>ROUND(VLOOKUP('1-BabyChoice'!H17,'1-BabyChoice'!$A$2:$B$8,2,FALSE) * StandardChoice!$C$4,0)</f>
        <v>14</v>
      </c>
      <c r="C17">
        <f>ROUND(VLOOKUP('1-BabyChoice'!I17,'1-BabyChoice'!$A$11:$B$17,2,FALSE) * StandardChoice!$D$4,0)</f>
        <v>32</v>
      </c>
      <c r="D17">
        <f>ROUND(VLOOKUP('1-BabyChoice'!J17,'1-BabyChoice'!$A$20:$B$26,2,FALSE) * StandardChoice!$E$4,0)</f>
        <v>0</v>
      </c>
      <c r="E17">
        <f>ROUND(VLOOKUP('1-BabyChoice'!K17,'1-BabyChoice'!$D$2:$E$8,2,FALSE) * StandardChoice!$F$4,0)</f>
        <v>0</v>
      </c>
      <c r="F17">
        <f>ROUND(VLOOKUP('1-BabyChoice'!L17,'1-BabyChoice'!$D$11:$E$18,2,FALSE) * StandardChoice!$G$4,0)</f>
        <v>1</v>
      </c>
      <c r="G17">
        <f>'1-BabyChoice'!M17</f>
        <v>0</v>
      </c>
      <c r="H17">
        <f>'1-BabyChoice'!N17</f>
        <v>0</v>
      </c>
      <c r="I17">
        <f>'1-BabyChoice'!O17</f>
        <v>0</v>
      </c>
      <c r="J17">
        <f>'1-BabyChoice'!P17</f>
        <v>0</v>
      </c>
      <c r="K17">
        <f>'1-BabyChoice'!Q17</f>
        <v>0</v>
      </c>
      <c r="L17">
        <f>'1-BabyChoice'!R17</f>
        <v>0</v>
      </c>
      <c r="M17">
        <f>'1-BabyChoice'!S17</f>
        <v>0</v>
      </c>
      <c r="N17">
        <f>'1-BabyChoice'!T17</f>
        <v>0</v>
      </c>
      <c r="O17">
        <f>'1-BabyChoice'!U17</f>
        <v>0</v>
      </c>
      <c r="P17">
        <f>'1-BabyChoice'!V17</f>
        <v>0</v>
      </c>
      <c r="Q17" t="str">
        <f>'1-BabyChoice'!W17</f>
        <v>Play with ants</v>
      </c>
    </row>
    <row r="18" spans="1:17" x14ac:dyDescent="0.3">
      <c r="A18" s="7">
        <v>17</v>
      </c>
      <c r="B18">
        <f>ROUND(VLOOKUP('1-BabyChoice'!H18,'1-BabyChoice'!$A$2:$B$8,2,FALSE) * StandardChoice!$C$4,0)</f>
        <v>14</v>
      </c>
      <c r="C18">
        <f>ROUND(VLOOKUP('1-BabyChoice'!I18,'1-BabyChoice'!$A$11:$B$17,2,FALSE) * StandardChoice!$D$4,0)</f>
        <v>32</v>
      </c>
      <c r="D18">
        <f>ROUND(VLOOKUP('1-BabyChoice'!J18,'1-BabyChoice'!$A$20:$B$26,2,FALSE) * StandardChoice!$E$4,0)</f>
        <v>0</v>
      </c>
      <c r="E18">
        <f>ROUND(VLOOKUP('1-BabyChoice'!K18,'1-BabyChoice'!$D$2:$E$8,2,FALSE) * StandardChoice!$F$4,0)</f>
        <v>0</v>
      </c>
      <c r="F18">
        <f>ROUND(VLOOKUP('1-BabyChoice'!L18,'1-BabyChoice'!$D$11:$E$18,2,FALSE) * StandardChoice!$G$4,0)</f>
        <v>1</v>
      </c>
      <c r="G18">
        <f>'1-BabyChoice'!M18</f>
        <v>0</v>
      </c>
      <c r="H18">
        <f>'1-BabyChoice'!N18</f>
        <v>0</v>
      </c>
      <c r="I18">
        <f>'1-BabyChoice'!O18</f>
        <v>0</v>
      </c>
      <c r="J18">
        <f>'1-BabyChoice'!P18</f>
        <v>0</v>
      </c>
      <c r="K18">
        <f>'1-BabyChoice'!Q18</f>
        <v>0</v>
      </c>
      <c r="L18">
        <f>'1-BabyChoice'!R18</f>
        <v>0</v>
      </c>
      <c r="M18">
        <f>'1-BabyChoice'!S18</f>
        <v>0</v>
      </c>
      <c r="N18">
        <f>'1-BabyChoice'!T18</f>
        <v>0</v>
      </c>
      <c r="O18">
        <f>'1-BabyChoice'!U18</f>
        <v>0</v>
      </c>
      <c r="P18">
        <f>'1-BabyChoice'!V18</f>
        <v>0</v>
      </c>
      <c r="Q18" t="str">
        <f>'1-BabyChoice'!W18</f>
        <v>Play with teddy</v>
      </c>
    </row>
    <row r="19" spans="1:17" x14ac:dyDescent="0.3">
      <c r="A19" s="7">
        <v>18</v>
      </c>
      <c r="B19">
        <f>ROUND(VLOOKUP('1-BabyChoice'!H19,'1-BabyChoice'!$A$2:$B$8,2,FALSE) * StandardChoice!$C$4,0)</f>
        <v>9</v>
      </c>
      <c r="C19">
        <f>ROUND(VLOOKUP('1-BabyChoice'!I19,'1-BabyChoice'!$A$11:$B$17,2,FALSE) * StandardChoice!$D$4,0)</f>
        <v>53</v>
      </c>
      <c r="D19">
        <f>ROUND(VLOOKUP('1-BabyChoice'!J19,'1-BabyChoice'!$A$20:$B$26,2,FALSE) * StandardChoice!$E$4,0)</f>
        <v>0</v>
      </c>
      <c r="E19">
        <f>ROUND(VLOOKUP('1-BabyChoice'!K19,'1-BabyChoice'!$D$2:$E$8,2,FALSE) * StandardChoice!$F$4,0)</f>
        <v>0</v>
      </c>
      <c r="F19">
        <f>ROUND(VLOOKUP('1-BabyChoice'!L19,'1-BabyChoice'!$D$11:$E$18,2,FALSE) * StandardChoice!$G$4,0)</f>
        <v>0</v>
      </c>
      <c r="G19" t="str">
        <f>'1-BabyChoice'!M19</f>
        <v>102_MISCHIEF</v>
      </c>
      <c r="H19">
        <f>'1-BabyChoice'!N19</f>
        <v>0</v>
      </c>
      <c r="I19">
        <f>'1-BabyChoice'!O19</f>
        <v>0</v>
      </c>
      <c r="J19">
        <f>'1-BabyChoice'!P19</f>
        <v>0</v>
      </c>
      <c r="K19">
        <f>'1-BabyChoice'!Q19</f>
        <v>0</v>
      </c>
      <c r="L19">
        <f>'1-BabyChoice'!R19</f>
        <v>0</v>
      </c>
      <c r="M19">
        <f>'1-BabyChoice'!S19</f>
        <v>0</v>
      </c>
      <c r="N19">
        <f>'1-BabyChoice'!T19</f>
        <v>0</v>
      </c>
      <c r="O19">
        <f>'1-BabyChoice'!U19</f>
        <v>0</v>
      </c>
      <c r="P19">
        <f>'1-BabyChoice'!V19</f>
        <v>0</v>
      </c>
      <c r="Q19" t="str">
        <f>'1-BabyChoice'!W19</f>
        <v>Mischief: Do nothing and be a good boy</v>
      </c>
    </row>
    <row r="20" spans="1:17" x14ac:dyDescent="0.3">
      <c r="A20" s="7">
        <v>19</v>
      </c>
      <c r="B20">
        <f>ROUND(VLOOKUP('1-BabyChoice'!H20,'1-BabyChoice'!$A$2:$B$8,2,FALSE) * StandardChoice!$C$4,0)</f>
        <v>9</v>
      </c>
      <c r="C20">
        <f>ROUND(VLOOKUP('1-BabyChoice'!I20,'1-BabyChoice'!$A$11:$B$17,2,FALSE) * StandardChoice!$D$4,0)</f>
        <v>53</v>
      </c>
      <c r="D20">
        <f>ROUND(VLOOKUP('1-BabyChoice'!J20,'1-BabyChoice'!$A$20:$B$26,2,FALSE) * StandardChoice!$E$4,0)</f>
        <v>0</v>
      </c>
      <c r="E20">
        <f>ROUND(VLOOKUP('1-BabyChoice'!K20,'1-BabyChoice'!$D$2:$E$8,2,FALSE) * StandardChoice!$F$4,0)</f>
        <v>0</v>
      </c>
      <c r="F20">
        <f>ROUND(VLOOKUP('1-BabyChoice'!L20,'1-BabyChoice'!$D$11:$E$18,2,FALSE) * StandardChoice!$G$4,0)</f>
        <v>0</v>
      </c>
      <c r="G20" t="str">
        <f>'1-BabyChoice'!M20</f>
        <v>102_MISCHIEF</v>
      </c>
      <c r="H20">
        <f>'1-BabyChoice'!N20</f>
        <v>0</v>
      </c>
      <c r="I20" t="str">
        <f>'1-BabyChoice'!O20</f>
        <v>Naughty</v>
      </c>
      <c r="J20">
        <f>'1-BabyChoice'!P20</f>
        <v>0</v>
      </c>
      <c r="K20">
        <f>'1-BabyChoice'!Q20</f>
        <v>0</v>
      </c>
      <c r="L20">
        <f>'1-BabyChoice'!R20</f>
        <v>0</v>
      </c>
      <c r="M20">
        <f>'1-BabyChoice'!S20</f>
        <v>0</v>
      </c>
      <c r="N20">
        <f>'1-BabyChoice'!T20</f>
        <v>0</v>
      </c>
      <c r="O20">
        <f>'1-BabyChoice'!U20</f>
        <v>0</v>
      </c>
      <c r="P20">
        <f>'1-BabyChoice'!V20</f>
        <v>0</v>
      </c>
      <c r="Q20" t="str">
        <f>'1-BabyChoice'!W20</f>
        <v>Mischief: Play with dad’s laptop</v>
      </c>
    </row>
    <row r="21" spans="1:17" x14ac:dyDescent="0.3">
      <c r="A21" s="7">
        <v>20</v>
      </c>
      <c r="B21">
        <f>ROUND(VLOOKUP('1-BabyChoice'!H21,'1-BabyChoice'!$A$2:$B$8,2,FALSE) * StandardChoice!$C$4,0)</f>
        <v>9</v>
      </c>
      <c r="C21">
        <f>ROUND(VLOOKUP('1-BabyChoice'!I21,'1-BabyChoice'!$A$11:$B$17,2,FALSE) * StandardChoice!$D$4,0)</f>
        <v>53</v>
      </c>
      <c r="D21">
        <f>ROUND(VLOOKUP('1-BabyChoice'!J21,'1-BabyChoice'!$A$20:$B$26,2,FALSE) * StandardChoice!$E$4,0)</f>
        <v>0</v>
      </c>
      <c r="E21">
        <f>ROUND(VLOOKUP('1-BabyChoice'!K21,'1-BabyChoice'!$D$2:$E$8,2,FALSE) * StandardChoice!$F$4,0)</f>
        <v>3</v>
      </c>
      <c r="F21">
        <f>ROUND(VLOOKUP('1-BabyChoice'!L21,'1-BabyChoice'!$D$11:$E$18,2,FALSE) * StandardChoice!$G$4,0)</f>
        <v>0</v>
      </c>
      <c r="G21" t="str">
        <f>'1-BabyChoice'!M21</f>
        <v>102_MISCHIEF</v>
      </c>
      <c r="H21">
        <f>'1-BabyChoice'!N21</f>
        <v>0</v>
      </c>
      <c r="I21" t="str">
        <f>'1-BabyChoice'!O21</f>
        <v>Naughty</v>
      </c>
      <c r="J21">
        <f>'1-BabyChoice'!P21</f>
        <v>0</v>
      </c>
      <c r="K21">
        <f>'1-BabyChoice'!Q21</f>
        <v>0</v>
      </c>
      <c r="L21">
        <f>'1-BabyChoice'!R21</f>
        <v>0</v>
      </c>
      <c r="M21">
        <f>'1-BabyChoice'!S21</f>
        <v>0</v>
      </c>
      <c r="N21">
        <f>'1-BabyChoice'!T21</f>
        <v>0</v>
      </c>
      <c r="O21">
        <f>'1-BabyChoice'!U21</f>
        <v>0</v>
      </c>
      <c r="P21">
        <f>'1-BabyChoice'!V21</f>
        <v>0</v>
      </c>
      <c r="Q21" t="str">
        <f>'1-BabyChoice'!W21</f>
        <v>Mischief: Make the house dirty</v>
      </c>
    </row>
    <row r="22" spans="1:17" x14ac:dyDescent="0.3">
      <c r="B22">
        <f>ROUND(VLOOKUP('1-BabyChoice'!H22,'1-BabyChoice'!$A$2:$B$8,2,FALSE) * StandardChoice!$C$4,0)</f>
        <v>9</v>
      </c>
      <c r="C22">
        <f>ROUND(VLOOKUP('1-BabyChoice'!I22,'1-BabyChoice'!$A$11:$B$17,2,FALSE) * StandardChoice!$D$4,0)</f>
        <v>53</v>
      </c>
      <c r="D22">
        <f>ROUND(VLOOKUP('1-BabyChoice'!J22,'1-BabyChoice'!$A$20:$B$26,2,FALSE) * StandardChoice!$E$4,0)</f>
        <v>0</v>
      </c>
      <c r="E22">
        <f>ROUND(VLOOKUP('1-BabyChoice'!K22,'1-BabyChoice'!$D$2:$E$8,2,FALSE) * StandardChoice!$F$4,0)</f>
        <v>0</v>
      </c>
      <c r="F22">
        <f>ROUND(VLOOKUP('1-BabyChoice'!L22,'1-BabyChoice'!$D$11:$E$18,2,FALSE) * StandardChoice!$G$4,0)</f>
        <v>0</v>
      </c>
      <c r="G22">
        <f>'1-BabyChoice'!M22</f>
        <v>0</v>
      </c>
      <c r="H22">
        <f>'1-BabyChoice'!N22</f>
        <v>0</v>
      </c>
      <c r="I22" t="str">
        <f>'1-BabyChoice'!O22</f>
        <v>Naughty</v>
      </c>
      <c r="J22">
        <f>'1-BabyChoice'!P22</f>
        <v>0</v>
      </c>
      <c r="K22">
        <f>'1-BabyChoice'!Q22</f>
        <v>0</v>
      </c>
      <c r="L22">
        <f>'1-BabyChoice'!R22</f>
        <v>0</v>
      </c>
      <c r="M22">
        <f>'1-BabyChoice'!S22</f>
        <v>0</v>
      </c>
      <c r="N22">
        <f>'1-BabyChoice'!T22</f>
        <v>0</v>
      </c>
      <c r="O22">
        <f>'1-BabyChoice'!U22</f>
        <v>0</v>
      </c>
      <c r="P22">
        <f>'1-BabyChoice'!V22</f>
        <v>0</v>
      </c>
      <c r="Q22" t="str">
        <f>'1-BabyChoice'!W22</f>
        <v>Break vases</v>
      </c>
    </row>
    <row r="23" spans="1:17" x14ac:dyDescent="0.3">
      <c r="B23">
        <f>ROUND(VLOOKUP('1-BabyChoice'!H23,'1-BabyChoice'!$A$2:$B$8,2,FALSE) * StandardChoice!$C$4,0)</f>
        <v>14</v>
      </c>
      <c r="C23">
        <f>ROUND(VLOOKUP('1-BabyChoice'!I23,'1-BabyChoice'!$A$11:$B$17,2,FALSE) * StandardChoice!$D$4,0)</f>
        <v>53</v>
      </c>
      <c r="D23">
        <f>ROUND(VLOOKUP('1-BabyChoice'!J23,'1-BabyChoice'!$A$20:$B$26,2,FALSE) * StandardChoice!$E$4,0)</f>
        <v>0</v>
      </c>
      <c r="E23">
        <f>ROUND(VLOOKUP('1-BabyChoice'!K23,'1-BabyChoice'!$D$2:$E$8,2,FALSE) * StandardChoice!$F$4,0)</f>
        <v>3</v>
      </c>
      <c r="F23">
        <f>ROUND(VLOOKUP('1-BabyChoice'!L23,'1-BabyChoice'!$D$11:$E$18,2,FALSE) * StandardChoice!$G$4,0)</f>
        <v>0</v>
      </c>
      <c r="G23">
        <f>'1-BabyChoice'!M23</f>
        <v>0</v>
      </c>
      <c r="H23">
        <f>'1-BabyChoice'!N23</f>
        <v>0</v>
      </c>
      <c r="I23" t="str">
        <f>'1-BabyChoice'!O23</f>
        <v>Naughty</v>
      </c>
      <c r="J23">
        <f>'1-BabyChoice'!P23</f>
        <v>0</v>
      </c>
      <c r="K23">
        <f>'1-BabyChoice'!Q23</f>
        <v>0</v>
      </c>
      <c r="L23">
        <f>'1-BabyChoice'!R23</f>
        <v>0</v>
      </c>
      <c r="M23">
        <f>'1-BabyChoice'!S23</f>
        <v>0</v>
      </c>
      <c r="N23">
        <f>'1-BabyChoice'!T23</f>
        <v>0</v>
      </c>
      <c r="O23">
        <f>'1-BabyChoice'!U23</f>
        <v>0</v>
      </c>
      <c r="P23">
        <f>'1-BabyChoice'!V23</f>
        <v>0</v>
      </c>
      <c r="Q23" t="str">
        <f>'1-BabyChoice'!W23</f>
        <v>Paint anywhere using color pencil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S1" zoomScaleNormal="100" workbookViewId="0">
      <selection activeCell="T1" sqref="T1"/>
    </sheetView>
  </sheetViews>
  <sheetFormatPr defaultRowHeight="14.4" x14ac:dyDescent="0.3"/>
  <cols>
    <col min="1" max="5" width="9.77734375"/>
    <col min="6" max="6" width="8.6640625"/>
    <col min="7" max="7" width="6.33203125"/>
    <col min="8" max="12" width="10.6640625"/>
    <col min="13" max="15" width="12.77734375"/>
    <col min="16" max="20" width="20.77734375"/>
    <col min="21" max="21" width="20.21875"/>
    <col min="22" max="22" width="23.44140625"/>
    <col min="23" max="23" width="101.5546875"/>
    <col min="24" max="1025" width="8.5546875"/>
  </cols>
  <sheetData>
    <row r="1" spans="1:23" x14ac:dyDescent="0.3">
      <c r="A1" s="5" t="s">
        <v>23</v>
      </c>
      <c r="B1" s="5" t="s">
        <v>24</v>
      </c>
      <c r="D1" s="6" t="s">
        <v>6</v>
      </c>
      <c r="E1" s="6" t="s">
        <v>24</v>
      </c>
      <c r="G1" s="7" t="s">
        <v>25</v>
      </c>
      <c r="H1" s="7" t="s">
        <v>23</v>
      </c>
      <c r="I1" s="7" t="s">
        <v>4</v>
      </c>
      <c r="J1" s="7" t="s">
        <v>5</v>
      </c>
      <c r="K1" s="7" t="s">
        <v>6</v>
      </c>
      <c r="L1" s="7" t="s">
        <v>7</v>
      </c>
      <c r="M1" s="13" t="s">
        <v>26</v>
      </c>
      <c r="N1" s="13" t="s">
        <v>65</v>
      </c>
      <c r="O1" s="8" t="s">
        <v>28</v>
      </c>
      <c r="P1" s="8" t="s">
        <v>29</v>
      </c>
      <c r="Q1" s="8" t="s">
        <v>30</v>
      </c>
      <c r="R1" s="9" t="s">
        <v>31</v>
      </c>
      <c r="S1" s="9" t="s">
        <v>32</v>
      </c>
      <c r="T1" s="9" t="s">
        <v>33</v>
      </c>
      <c r="U1" s="9" t="s">
        <v>34</v>
      </c>
      <c r="V1" s="9" t="s">
        <v>66</v>
      </c>
      <c r="W1" s="10" t="s">
        <v>36</v>
      </c>
    </row>
    <row r="2" spans="1:23" x14ac:dyDescent="0.3">
      <c r="A2" t="s">
        <v>37</v>
      </c>
      <c r="B2">
        <v>0</v>
      </c>
      <c r="D2" t="s">
        <v>37</v>
      </c>
      <c r="E2">
        <v>0</v>
      </c>
      <c r="G2" s="7">
        <v>1</v>
      </c>
      <c r="H2" t="s">
        <v>42</v>
      </c>
      <c r="I2" t="s">
        <v>39</v>
      </c>
      <c r="J2" t="s">
        <v>37</v>
      </c>
      <c r="K2" t="s">
        <v>37</v>
      </c>
      <c r="L2" t="s">
        <v>37</v>
      </c>
      <c r="M2" t="s">
        <v>67</v>
      </c>
      <c r="W2" t="s">
        <v>68</v>
      </c>
    </row>
    <row r="3" spans="1:23" x14ac:dyDescent="0.3">
      <c r="A3" t="s">
        <v>39</v>
      </c>
      <c r="B3">
        <v>0.5</v>
      </c>
      <c r="D3" t="s">
        <v>39</v>
      </c>
      <c r="E3">
        <v>0.3</v>
      </c>
      <c r="G3" s="7">
        <v>2</v>
      </c>
      <c r="H3" t="s">
        <v>42</v>
      </c>
      <c r="I3" t="s">
        <v>42</v>
      </c>
      <c r="J3" t="s">
        <v>37</v>
      </c>
      <c r="K3" t="s">
        <v>37</v>
      </c>
      <c r="L3" t="s">
        <v>37</v>
      </c>
      <c r="M3" t="s">
        <v>67</v>
      </c>
      <c r="W3" t="s">
        <v>69</v>
      </c>
    </row>
    <row r="4" spans="1:23" x14ac:dyDescent="0.3">
      <c r="A4" t="s">
        <v>42</v>
      </c>
      <c r="B4">
        <v>0.75</v>
      </c>
      <c r="D4" t="s">
        <v>42</v>
      </c>
      <c r="E4">
        <v>0.6</v>
      </c>
      <c r="G4" s="7">
        <v>3</v>
      </c>
      <c r="H4" t="s">
        <v>38</v>
      </c>
      <c r="I4" t="s">
        <v>42</v>
      </c>
      <c r="J4" t="s">
        <v>37</v>
      </c>
      <c r="K4" t="s">
        <v>39</v>
      </c>
      <c r="L4" t="s">
        <v>39</v>
      </c>
      <c r="M4" t="s">
        <v>67</v>
      </c>
      <c r="W4" t="s">
        <v>70</v>
      </c>
    </row>
    <row r="5" spans="1:23" x14ac:dyDescent="0.3">
      <c r="A5" t="s">
        <v>38</v>
      </c>
      <c r="B5">
        <v>1</v>
      </c>
      <c r="D5" t="s">
        <v>38</v>
      </c>
      <c r="E5">
        <v>1</v>
      </c>
      <c r="G5" s="7">
        <v>4</v>
      </c>
      <c r="H5" t="s">
        <v>42</v>
      </c>
      <c r="I5" t="s">
        <v>39</v>
      </c>
      <c r="J5" t="s">
        <v>37</v>
      </c>
      <c r="K5" t="s">
        <v>37</v>
      </c>
      <c r="L5" t="s">
        <v>37</v>
      </c>
      <c r="M5" t="s">
        <v>71</v>
      </c>
      <c r="W5" t="s">
        <v>72</v>
      </c>
    </row>
    <row r="6" spans="1:23" x14ac:dyDescent="0.3">
      <c r="A6" t="s">
        <v>83</v>
      </c>
      <c r="B6">
        <v>-0.3</v>
      </c>
      <c r="D6" t="s">
        <v>83</v>
      </c>
      <c r="E6">
        <v>-0.3</v>
      </c>
      <c r="G6" s="7">
        <v>5</v>
      </c>
      <c r="H6" t="s">
        <v>38</v>
      </c>
      <c r="I6" t="s">
        <v>42</v>
      </c>
      <c r="J6" t="s">
        <v>37</v>
      </c>
      <c r="K6" t="s">
        <v>39</v>
      </c>
      <c r="L6" t="s">
        <v>39</v>
      </c>
      <c r="M6" t="s">
        <v>71</v>
      </c>
      <c r="W6" t="s">
        <v>73</v>
      </c>
    </row>
    <row r="7" spans="1:23" x14ac:dyDescent="0.3">
      <c r="A7" t="s">
        <v>89</v>
      </c>
      <c r="B7">
        <v>-0.6</v>
      </c>
      <c r="D7" t="s">
        <v>89</v>
      </c>
      <c r="E7">
        <v>-0.6</v>
      </c>
      <c r="G7" s="7">
        <v>6</v>
      </c>
      <c r="H7" t="s">
        <v>42</v>
      </c>
      <c r="I7" t="s">
        <v>39</v>
      </c>
      <c r="J7" t="s">
        <v>37</v>
      </c>
      <c r="K7" t="s">
        <v>39</v>
      </c>
      <c r="L7" t="s">
        <v>37</v>
      </c>
      <c r="M7" t="s">
        <v>71</v>
      </c>
      <c r="W7" s="14" t="s">
        <v>74</v>
      </c>
    </row>
    <row r="8" spans="1:23" x14ac:dyDescent="0.3">
      <c r="A8" t="s">
        <v>145</v>
      </c>
      <c r="B8">
        <v>-0.9</v>
      </c>
      <c r="D8" t="s">
        <v>145</v>
      </c>
      <c r="E8">
        <v>-0.9</v>
      </c>
      <c r="G8" s="7">
        <v>7</v>
      </c>
      <c r="H8" t="s">
        <v>38</v>
      </c>
      <c r="I8" t="s">
        <v>42</v>
      </c>
      <c r="J8" t="s">
        <v>37</v>
      </c>
      <c r="K8" t="s">
        <v>42</v>
      </c>
      <c r="L8" t="s">
        <v>37</v>
      </c>
      <c r="M8" t="s">
        <v>75</v>
      </c>
      <c r="W8" t="s">
        <v>76</v>
      </c>
    </row>
    <row r="9" spans="1:23" x14ac:dyDescent="0.3">
      <c r="G9" s="7">
        <v>8</v>
      </c>
      <c r="H9" t="s">
        <v>38</v>
      </c>
      <c r="I9" t="s">
        <v>42</v>
      </c>
      <c r="J9" t="s">
        <v>37</v>
      </c>
      <c r="K9" t="s">
        <v>42</v>
      </c>
      <c r="L9" t="s">
        <v>37</v>
      </c>
      <c r="M9" t="s">
        <v>75</v>
      </c>
      <c r="W9" t="s">
        <v>77</v>
      </c>
    </row>
    <row r="10" spans="1:23" x14ac:dyDescent="0.3">
      <c r="A10" s="8" t="s">
        <v>4</v>
      </c>
      <c r="B10" s="8" t="s">
        <v>24</v>
      </c>
      <c r="D10" s="11" t="s">
        <v>7</v>
      </c>
      <c r="E10" s="11" t="s">
        <v>24</v>
      </c>
      <c r="G10" s="7">
        <v>9</v>
      </c>
      <c r="H10" t="s">
        <v>38</v>
      </c>
      <c r="I10" t="s">
        <v>39</v>
      </c>
      <c r="J10" t="s">
        <v>37</v>
      </c>
      <c r="K10" t="s">
        <v>37</v>
      </c>
      <c r="L10" t="s">
        <v>37</v>
      </c>
      <c r="M10" t="s">
        <v>75</v>
      </c>
      <c r="O10" t="s">
        <v>78</v>
      </c>
      <c r="W10" t="s">
        <v>79</v>
      </c>
    </row>
    <row r="11" spans="1:23" x14ac:dyDescent="0.3">
      <c r="A11" t="s">
        <v>37</v>
      </c>
      <c r="B11">
        <v>0</v>
      </c>
      <c r="D11" t="s">
        <v>37</v>
      </c>
      <c r="E11">
        <v>0</v>
      </c>
      <c r="G11" s="7">
        <v>10</v>
      </c>
      <c r="H11" t="s">
        <v>38</v>
      </c>
      <c r="I11" t="s">
        <v>42</v>
      </c>
      <c r="J11" t="s">
        <v>37</v>
      </c>
      <c r="K11" t="s">
        <v>39</v>
      </c>
      <c r="L11" t="s">
        <v>37</v>
      </c>
      <c r="M11" t="s">
        <v>80</v>
      </c>
      <c r="W11" t="s">
        <v>81</v>
      </c>
    </row>
    <row r="12" spans="1:23" x14ac:dyDescent="0.3">
      <c r="A12" t="s">
        <v>39</v>
      </c>
      <c r="B12">
        <v>0.3</v>
      </c>
      <c r="D12" t="s">
        <v>39</v>
      </c>
      <c r="E12">
        <v>0.5</v>
      </c>
      <c r="G12" s="7">
        <v>11</v>
      </c>
      <c r="H12" t="s">
        <v>38</v>
      </c>
      <c r="I12" t="s">
        <v>39</v>
      </c>
      <c r="J12" t="s">
        <v>37</v>
      </c>
      <c r="K12" t="s">
        <v>37</v>
      </c>
      <c r="L12" t="s">
        <v>37</v>
      </c>
      <c r="M12" t="s">
        <v>80</v>
      </c>
      <c r="O12" t="s">
        <v>78</v>
      </c>
      <c r="W12" t="s">
        <v>79</v>
      </c>
    </row>
    <row r="13" spans="1:23" x14ac:dyDescent="0.3">
      <c r="A13" t="s">
        <v>42</v>
      </c>
      <c r="B13">
        <v>0.6</v>
      </c>
      <c r="D13" t="s">
        <v>42</v>
      </c>
      <c r="E13">
        <v>1</v>
      </c>
      <c r="G13" s="7">
        <v>12</v>
      </c>
      <c r="H13" t="s">
        <v>38</v>
      </c>
      <c r="I13" t="s">
        <v>42</v>
      </c>
      <c r="J13" t="s">
        <v>37</v>
      </c>
      <c r="K13" t="s">
        <v>37</v>
      </c>
      <c r="L13" t="s">
        <v>37</v>
      </c>
      <c r="M13" t="s">
        <v>80</v>
      </c>
      <c r="W13" t="s">
        <v>186</v>
      </c>
    </row>
    <row r="14" spans="1:23" x14ac:dyDescent="0.3">
      <c r="A14" t="s">
        <v>38</v>
      </c>
      <c r="B14">
        <v>1</v>
      </c>
      <c r="D14" t="s">
        <v>38</v>
      </c>
      <c r="E14">
        <v>1.5</v>
      </c>
      <c r="G14" s="7">
        <v>13</v>
      </c>
    </row>
    <row r="15" spans="1:23" x14ac:dyDescent="0.3">
      <c r="A15" t="s">
        <v>83</v>
      </c>
      <c r="B15">
        <v>-0.3</v>
      </c>
      <c r="D15" t="s">
        <v>83</v>
      </c>
      <c r="E15">
        <v>-0.3</v>
      </c>
      <c r="G15" s="7">
        <v>14</v>
      </c>
    </row>
    <row r="16" spans="1:23" x14ac:dyDescent="0.3">
      <c r="A16" t="s">
        <v>89</v>
      </c>
      <c r="B16">
        <v>-0.6</v>
      </c>
      <c r="D16" t="s">
        <v>89</v>
      </c>
      <c r="E16">
        <v>-0.6</v>
      </c>
      <c r="G16" s="7">
        <v>15</v>
      </c>
    </row>
    <row r="17" spans="1:7" x14ac:dyDescent="0.3">
      <c r="A17" t="s">
        <v>145</v>
      </c>
      <c r="B17">
        <v>-0.9</v>
      </c>
      <c r="D17" t="s">
        <v>145</v>
      </c>
      <c r="E17">
        <v>-0.9</v>
      </c>
      <c r="G17" s="7">
        <v>16</v>
      </c>
    </row>
    <row r="18" spans="1:7" x14ac:dyDescent="0.3">
      <c r="G18" s="7">
        <v>17</v>
      </c>
    </row>
    <row r="19" spans="1:7" x14ac:dyDescent="0.3">
      <c r="A19" s="12" t="s">
        <v>5</v>
      </c>
      <c r="B19" s="12" t="s">
        <v>24</v>
      </c>
      <c r="G19" s="7">
        <v>18</v>
      </c>
    </row>
    <row r="20" spans="1:7" x14ac:dyDescent="0.3">
      <c r="A20" t="s">
        <v>37</v>
      </c>
      <c r="B20">
        <v>0</v>
      </c>
      <c r="G20" s="7">
        <v>19</v>
      </c>
    </row>
    <row r="21" spans="1:7" x14ac:dyDescent="0.3">
      <c r="A21" t="s">
        <v>39</v>
      </c>
      <c r="B21">
        <v>0.3</v>
      </c>
      <c r="G21" s="7">
        <v>20</v>
      </c>
    </row>
    <row r="22" spans="1:7" x14ac:dyDescent="0.3">
      <c r="A22" t="s">
        <v>42</v>
      </c>
      <c r="B22">
        <v>0.6</v>
      </c>
    </row>
    <row r="23" spans="1:7" x14ac:dyDescent="0.3">
      <c r="A23" t="s">
        <v>38</v>
      </c>
      <c r="B23">
        <v>1</v>
      </c>
    </row>
    <row r="24" spans="1:7" x14ac:dyDescent="0.3">
      <c r="A24" t="s">
        <v>83</v>
      </c>
      <c r="B24">
        <v>-0.3</v>
      </c>
    </row>
    <row r="25" spans="1:7" x14ac:dyDescent="0.3">
      <c r="A25" t="s">
        <v>89</v>
      </c>
      <c r="B25">
        <v>-0.6</v>
      </c>
    </row>
    <row r="26" spans="1:7" x14ac:dyDescent="0.3">
      <c r="A26" t="s">
        <v>145</v>
      </c>
      <c r="B26">
        <v>-0.9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zoomScaleNormal="100" workbookViewId="0">
      <selection activeCell="A10" sqref="A10"/>
    </sheetView>
  </sheetViews>
  <sheetFormatPr defaultRowHeight="14.4" x14ac:dyDescent="0.3"/>
  <cols>
    <col min="1" max="1" width="6.33203125"/>
    <col min="2" max="8" width="10.6640625"/>
    <col min="9" max="9" width="12.77734375"/>
    <col min="10" max="15" width="20.77734375"/>
    <col min="16" max="16" width="101.5546875"/>
    <col min="17" max="1025" width="8.5546875"/>
  </cols>
  <sheetData>
    <row r="1" spans="1:17" x14ac:dyDescent="0.3">
      <c r="A1" s="7" t="s">
        <v>25</v>
      </c>
      <c r="B1" s="7" t="s">
        <v>23</v>
      </c>
      <c r="C1" s="7" t="s">
        <v>4</v>
      </c>
      <c r="D1" s="7" t="s">
        <v>5</v>
      </c>
      <c r="E1" s="7" t="s">
        <v>6</v>
      </c>
      <c r="F1" s="7" t="s">
        <v>7</v>
      </c>
      <c r="G1" s="8" t="s">
        <v>26</v>
      </c>
      <c r="H1" s="8" t="s">
        <v>27</v>
      </c>
      <c r="I1" s="8" t="s">
        <v>28</v>
      </c>
      <c r="J1" s="8" t="s">
        <v>29</v>
      </c>
      <c r="K1" s="8" t="s">
        <v>30</v>
      </c>
      <c r="L1" s="9" t="s">
        <v>31</v>
      </c>
      <c r="M1" s="9" t="s">
        <v>32</v>
      </c>
      <c r="N1" s="9" t="s">
        <v>33</v>
      </c>
      <c r="O1" s="9" t="s">
        <v>34</v>
      </c>
      <c r="P1" s="9" t="s">
        <v>66</v>
      </c>
      <c r="Q1" s="10" t="s">
        <v>36</v>
      </c>
    </row>
    <row r="2" spans="1:17" x14ac:dyDescent="0.3">
      <c r="A2" s="7">
        <v>1</v>
      </c>
      <c r="B2">
        <f>ROUND(VLOOKUP('2-ToddlerChoice'!H2,'2-ToddlerChoice'!$A$2:$B$8,2,FALSE) * StandardChoice!C$5,0)</f>
        <v>16</v>
      </c>
      <c r="C2">
        <f>ROUND(VLOOKUP('2-ToddlerChoice'!I2,'2-ToddlerChoice'!$A$11:$B$17,2,FALSE) * StandardChoice!D$5,0)</f>
        <v>14</v>
      </c>
      <c r="D2">
        <f>ROUND(VLOOKUP('2-ToddlerChoice'!J2,'2-ToddlerChoice'!$A$20:$B$26,2,FALSE) * StandardChoice!E$5,0)</f>
        <v>0</v>
      </c>
      <c r="E2">
        <f>ROUND(VLOOKUP('2-ToddlerChoice'!K2,'2-ToddlerChoice'!$D$2:$E$8,2,FALSE) * StandardChoice!F$5,0)</f>
        <v>0</v>
      </c>
      <c r="F2">
        <f>ROUND(VLOOKUP('2-ToddlerChoice'!L2,'2-ToddlerChoice'!$D$11:$E$17,2,FALSE) * StandardChoice!G$5,0)</f>
        <v>0</v>
      </c>
      <c r="G2" t="str">
        <f>'2-ToddlerChoice'!M2</f>
        <v>201_FUN</v>
      </c>
      <c r="H2">
        <f>'2-ToddlerChoice'!N2</f>
        <v>0</v>
      </c>
      <c r="I2">
        <f>'2-ToddlerChoice'!O2</f>
        <v>0</v>
      </c>
      <c r="J2">
        <f>'2-ToddlerChoice'!P2</f>
        <v>0</v>
      </c>
      <c r="K2">
        <f>'2-ToddlerChoice'!Q2</f>
        <v>0</v>
      </c>
      <c r="L2">
        <f>'2-ToddlerChoice'!R2</f>
        <v>0</v>
      </c>
      <c r="M2">
        <f>'2-ToddlerChoice'!S2</f>
        <v>0</v>
      </c>
      <c r="N2">
        <f>'2-ToddlerChoice'!T2</f>
        <v>0</v>
      </c>
      <c r="O2">
        <f>'2-ToddlerChoice'!U2</f>
        <v>0</v>
      </c>
      <c r="P2">
        <f>'2-ToddlerChoice'!V2</f>
        <v>0</v>
      </c>
      <c r="Q2" t="str">
        <f>'2-ToddlerChoice'!W2</f>
        <v>Play ball</v>
      </c>
    </row>
    <row r="3" spans="1:17" x14ac:dyDescent="0.3">
      <c r="A3" s="7">
        <v>2</v>
      </c>
      <c r="B3">
        <f>ROUND(VLOOKUP('2-ToddlerChoice'!H3,'2-ToddlerChoice'!$A$2:$B$8,2,FALSE) * StandardChoice!C$5,0)</f>
        <v>16</v>
      </c>
      <c r="C3">
        <f>ROUND(VLOOKUP('2-ToddlerChoice'!I3,'2-ToddlerChoice'!$A$11:$B$17,2,FALSE) * StandardChoice!D$5,0)</f>
        <v>28</v>
      </c>
      <c r="D3">
        <f>ROUND(VLOOKUP('2-ToddlerChoice'!J3,'2-ToddlerChoice'!$A$20:$B$26,2,FALSE) * StandardChoice!E$5,0)</f>
        <v>0</v>
      </c>
      <c r="E3">
        <f>ROUND(VLOOKUP('2-ToddlerChoice'!K3,'2-ToddlerChoice'!$D$2:$E$8,2,FALSE) * StandardChoice!F$5,0)</f>
        <v>0</v>
      </c>
      <c r="F3">
        <f>ROUND(VLOOKUP('2-ToddlerChoice'!L3,'2-ToddlerChoice'!$D$11:$E$17,2,FALSE) * StandardChoice!G$5,0)</f>
        <v>0</v>
      </c>
      <c r="G3" t="str">
        <f>'2-ToddlerChoice'!M3</f>
        <v>201_FUN</v>
      </c>
      <c r="H3">
        <f>'2-ToddlerChoice'!N3</f>
        <v>0</v>
      </c>
      <c r="I3">
        <f>'2-ToddlerChoice'!O3</f>
        <v>0</v>
      </c>
      <c r="J3">
        <f>'2-ToddlerChoice'!P3</f>
        <v>0</v>
      </c>
      <c r="K3">
        <f>'2-ToddlerChoice'!Q3</f>
        <v>0</v>
      </c>
      <c r="L3">
        <f>'2-ToddlerChoice'!R3</f>
        <v>0</v>
      </c>
      <c r="M3">
        <f>'2-ToddlerChoice'!S3</f>
        <v>0</v>
      </c>
      <c r="N3">
        <f>'2-ToddlerChoice'!T3</f>
        <v>0</v>
      </c>
      <c r="O3">
        <f>'2-ToddlerChoice'!U3</f>
        <v>0</v>
      </c>
      <c r="P3">
        <f>'2-ToddlerChoice'!V3</f>
        <v>0</v>
      </c>
      <c r="Q3" t="str">
        <f>'2-ToddlerChoice'!W3</f>
        <v>Play toy car</v>
      </c>
    </row>
    <row r="4" spans="1:17" x14ac:dyDescent="0.3">
      <c r="A4" s="7">
        <v>3</v>
      </c>
      <c r="B4">
        <f>ROUND(VLOOKUP('2-ToddlerChoice'!H4,'2-ToddlerChoice'!$A$2:$B$8,2,FALSE) * StandardChoice!C$5,0)</f>
        <v>21</v>
      </c>
      <c r="C4">
        <f>ROUND(VLOOKUP('2-ToddlerChoice'!I4,'2-ToddlerChoice'!$A$11:$B$17,2,FALSE) * StandardChoice!D$5,0)</f>
        <v>28</v>
      </c>
      <c r="D4">
        <f>ROUND(VLOOKUP('2-ToddlerChoice'!J4,'2-ToddlerChoice'!$A$20:$B$26,2,FALSE) * StandardChoice!E$5,0)</f>
        <v>0</v>
      </c>
      <c r="E4">
        <f>ROUND(VLOOKUP('2-ToddlerChoice'!K4,'2-ToddlerChoice'!$D$2:$E$8,2,FALSE) * StandardChoice!F$5,0)</f>
        <v>2</v>
      </c>
      <c r="F4">
        <f>ROUND(VLOOKUP('2-ToddlerChoice'!L4,'2-ToddlerChoice'!$D$11:$E$17,2,FALSE) * StandardChoice!G$5,0)</f>
        <v>1</v>
      </c>
      <c r="G4" t="str">
        <f>'2-ToddlerChoice'!M4</f>
        <v>201_FUN</v>
      </c>
      <c r="H4">
        <f>'2-ToddlerChoice'!N4</f>
        <v>0</v>
      </c>
      <c r="I4">
        <f>'2-ToddlerChoice'!O4</f>
        <v>0</v>
      </c>
      <c r="J4">
        <f>'2-ToddlerChoice'!P4</f>
        <v>0</v>
      </c>
      <c r="K4">
        <f>'2-ToddlerChoice'!Q4</f>
        <v>0</v>
      </c>
      <c r="L4">
        <f>'2-ToddlerChoice'!R4</f>
        <v>0</v>
      </c>
      <c r="M4">
        <f>'2-ToddlerChoice'!S4</f>
        <v>0</v>
      </c>
      <c r="N4">
        <f>'2-ToddlerChoice'!T4</f>
        <v>0</v>
      </c>
      <c r="O4">
        <f>'2-ToddlerChoice'!U4</f>
        <v>0</v>
      </c>
      <c r="P4">
        <f>'2-ToddlerChoice'!V4</f>
        <v>0</v>
      </c>
      <c r="Q4" t="str">
        <f>'2-ToddlerChoice'!W4</f>
        <v>Play treasure hunt with parents</v>
      </c>
    </row>
    <row r="5" spans="1:17" x14ac:dyDescent="0.3">
      <c r="A5" s="7">
        <v>4</v>
      </c>
      <c r="B5">
        <f>ROUND(VLOOKUP('2-ToddlerChoice'!H5,'2-ToddlerChoice'!$A$2:$B$8,2,FALSE) * StandardChoice!C$5,0)</f>
        <v>16</v>
      </c>
      <c r="C5">
        <f>ROUND(VLOOKUP('2-ToddlerChoice'!I5,'2-ToddlerChoice'!$A$11:$B$17,2,FALSE) * StandardChoice!D$5,0)</f>
        <v>14</v>
      </c>
      <c r="D5">
        <f>ROUND(VLOOKUP('2-ToddlerChoice'!J5,'2-ToddlerChoice'!$A$20:$B$26,2,FALSE) * StandardChoice!E$5,0)</f>
        <v>0</v>
      </c>
      <c r="E5">
        <f>ROUND(VLOOKUP('2-ToddlerChoice'!K5,'2-ToddlerChoice'!$D$2:$E$8,2,FALSE) * StandardChoice!F$5,0)</f>
        <v>0</v>
      </c>
      <c r="F5">
        <f>ROUND(VLOOKUP('2-ToddlerChoice'!L5,'2-ToddlerChoice'!$D$11:$E$17,2,FALSE) * StandardChoice!G$5,0)</f>
        <v>0</v>
      </c>
      <c r="G5" t="str">
        <f>'2-ToddlerChoice'!M5</f>
        <v>202_FUN</v>
      </c>
      <c r="H5">
        <f>'2-ToddlerChoice'!N5</f>
        <v>0</v>
      </c>
      <c r="I5">
        <f>'2-ToddlerChoice'!O5</f>
        <v>0</v>
      </c>
      <c r="J5">
        <f>'2-ToddlerChoice'!P5</f>
        <v>0</v>
      </c>
      <c r="K5">
        <f>'2-ToddlerChoice'!Q5</f>
        <v>0</v>
      </c>
      <c r="L5">
        <f>'2-ToddlerChoice'!R5</f>
        <v>0</v>
      </c>
      <c r="M5">
        <f>'2-ToddlerChoice'!S5</f>
        <v>0</v>
      </c>
      <c r="N5">
        <f>'2-ToddlerChoice'!T5</f>
        <v>0</v>
      </c>
      <c r="O5">
        <f>'2-ToddlerChoice'!U5</f>
        <v>0</v>
      </c>
      <c r="P5">
        <f>'2-ToddlerChoice'!V5</f>
        <v>0</v>
      </c>
      <c r="Q5" t="str">
        <f>'2-ToddlerChoice'!W5</f>
        <v>Play ironman model</v>
      </c>
    </row>
    <row r="6" spans="1:17" x14ac:dyDescent="0.3">
      <c r="A6" s="7">
        <v>5</v>
      </c>
      <c r="B6">
        <f>ROUND(VLOOKUP('2-ToddlerChoice'!H6,'2-ToddlerChoice'!$A$2:$B$8,2,FALSE) * StandardChoice!C$5,0)</f>
        <v>21</v>
      </c>
      <c r="C6">
        <f>ROUND(VLOOKUP('2-ToddlerChoice'!I6,'2-ToddlerChoice'!$A$11:$B$17,2,FALSE) * StandardChoice!D$5,0)</f>
        <v>28</v>
      </c>
      <c r="D6">
        <f>ROUND(VLOOKUP('2-ToddlerChoice'!J6,'2-ToddlerChoice'!$A$20:$B$26,2,FALSE) * StandardChoice!E$5,0)</f>
        <v>0</v>
      </c>
      <c r="E6">
        <f>ROUND(VLOOKUP('2-ToddlerChoice'!K6,'2-ToddlerChoice'!$D$2:$E$8,2,FALSE) * StandardChoice!F$5,0)</f>
        <v>2</v>
      </c>
      <c r="F6">
        <f>ROUND(VLOOKUP('2-ToddlerChoice'!L6,'2-ToddlerChoice'!$D$11:$E$17,2,FALSE) * StandardChoice!G$5,0)</f>
        <v>1</v>
      </c>
      <c r="G6" t="str">
        <f>'2-ToddlerChoice'!M6</f>
        <v>202_FUN</v>
      </c>
      <c r="H6">
        <f>'2-ToddlerChoice'!N6</f>
        <v>0</v>
      </c>
      <c r="I6">
        <f>'2-ToddlerChoice'!O6</f>
        <v>0</v>
      </c>
      <c r="J6">
        <f>'2-ToddlerChoice'!P6</f>
        <v>0</v>
      </c>
      <c r="K6">
        <f>'2-ToddlerChoice'!Q6</f>
        <v>0</v>
      </c>
      <c r="L6">
        <f>'2-ToddlerChoice'!R6</f>
        <v>0</v>
      </c>
      <c r="M6">
        <f>'2-ToddlerChoice'!S6</f>
        <v>0</v>
      </c>
      <c r="N6">
        <f>'2-ToddlerChoice'!T6</f>
        <v>0</v>
      </c>
      <c r="O6">
        <f>'2-ToddlerChoice'!U6</f>
        <v>0</v>
      </c>
      <c r="P6">
        <f>'2-ToddlerChoice'!V6</f>
        <v>0</v>
      </c>
      <c r="Q6" t="str">
        <f>'2-ToddlerChoice'!W6</f>
        <v>Play hide and seek with siblings</v>
      </c>
    </row>
    <row r="7" spans="1:17" x14ac:dyDescent="0.3">
      <c r="A7" s="7">
        <v>6</v>
      </c>
      <c r="B7">
        <f>ROUND(VLOOKUP('2-ToddlerChoice'!H7,'2-ToddlerChoice'!$A$2:$B$8,2,FALSE) * StandardChoice!C$5,0)</f>
        <v>16</v>
      </c>
      <c r="C7">
        <f>ROUND(VLOOKUP('2-ToddlerChoice'!I7,'2-ToddlerChoice'!$A$11:$B$17,2,FALSE) * StandardChoice!D$5,0)</f>
        <v>14</v>
      </c>
      <c r="D7">
        <f>ROUND(VLOOKUP('2-ToddlerChoice'!J7,'2-ToddlerChoice'!$A$20:$B$26,2,FALSE) * StandardChoice!E$5,0)</f>
        <v>0</v>
      </c>
      <c r="E7">
        <f>ROUND(VLOOKUP('2-ToddlerChoice'!K7,'2-ToddlerChoice'!$D$2:$E$8,2,FALSE) * StandardChoice!F$5,0)</f>
        <v>2</v>
      </c>
      <c r="F7">
        <f>ROUND(VLOOKUP('2-ToddlerChoice'!L7,'2-ToddlerChoice'!$D$11:$E$17,2,FALSE) * StandardChoice!G$5,0)</f>
        <v>0</v>
      </c>
      <c r="G7" t="str">
        <f>'2-ToddlerChoice'!M7</f>
        <v>202_FUN</v>
      </c>
      <c r="H7">
        <f>'2-ToddlerChoice'!N7</f>
        <v>0</v>
      </c>
      <c r="I7">
        <f>'2-ToddlerChoice'!O7</f>
        <v>0</v>
      </c>
      <c r="J7">
        <f>'2-ToddlerChoice'!P7</f>
        <v>0</v>
      </c>
      <c r="K7">
        <f>'2-ToddlerChoice'!Q7</f>
        <v>0</v>
      </c>
      <c r="L7">
        <f>'2-ToddlerChoice'!R7</f>
        <v>0</v>
      </c>
      <c r="M7">
        <f>'2-ToddlerChoice'!S7</f>
        <v>0</v>
      </c>
      <c r="N7">
        <f>'2-ToddlerChoice'!T7</f>
        <v>0</v>
      </c>
      <c r="O7">
        <f>'2-ToddlerChoice'!U7</f>
        <v>0</v>
      </c>
      <c r="P7">
        <f>'2-ToddlerChoice'!V7</f>
        <v>0</v>
      </c>
      <c r="Q7" t="str">
        <f>'2-ToddlerChoice'!W7</f>
        <v>Play lego bricks</v>
      </c>
    </row>
    <row r="8" spans="1:17" x14ac:dyDescent="0.3">
      <c r="A8" s="7">
        <v>7</v>
      </c>
      <c r="B8">
        <f>ROUND(VLOOKUP('2-ToddlerChoice'!H8,'2-ToddlerChoice'!$A$2:$B$8,2,FALSE) * StandardChoice!C$5,0)</f>
        <v>21</v>
      </c>
      <c r="C8">
        <f>ROUND(VLOOKUP('2-ToddlerChoice'!I8,'2-ToddlerChoice'!$A$11:$B$17,2,FALSE) * StandardChoice!D$5,0)</f>
        <v>28</v>
      </c>
      <c r="D8">
        <f>ROUND(VLOOKUP('2-ToddlerChoice'!J8,'2-ToddlerChoice'!$A$20:$B$26,2,FALSE) * StandardChoice!E$5,0)</f>
        <v>0</v>
      </c>
      <c r="E8">
        <f>ROUND(VLOOKUP('2-ToddlerChoice'!K8,'2-ToddlerChoice'!$D$2:$E$8,2,FALSE) * StandardChoice!F$5,0)</f>
        <v>5</v>
      </c>
      <c r="F8">
        <f>ROUND(VLOOKUP('2-ToddlerChoice'!L8,'2-ToddlerChoice'!$D$11:$E$17,2,FALSE) * StandardChoice!G$5,0)</f>
        <v>0</v>
      </c>
      <c r="G8" t="str">
        <f>'2-ToddlerChoice'!M8</f>
        <v>203_GO_OUT</v>
      </c>
      <c r="H8">
        <f>'2-ToddlerChoice'!N8</f>
        <v>0</v>
      </c>
      <c r="I8">
        <f>'2-ToddlerChoice'!O8</f>
        <v>0</v>
      </c>
      <c r="J8">
        <f>'2-ToddlerChoice'!P8</f>
        <v>0</v>
      </c>
      <c r="K8">
        <f>'2-ToddlerChoice'!Q8</f>
        <v>0</v>
      </c>
      <c r="L8">
        <f>'2-ToddlerChoice'!R8</f>
        <v>0</v>
      </c>
      <c r="M8">
        <f>'2-ToddlerChoice'!S8</f>
        <v>0</v>
      </c>
      <c r="N8">
        <f>'2-ToddlerChoice'!T8</f>
        <v>0</v>
      </c>
      <c r="O8">
        <f>'2-ToddlerChoice'!U8</f>
        <v>0</v>
      </c>
      <c r="P8">
        <f>'2-ToddlerChoice'!V8</f>
        <v>0</v>
      </c>
      <c r="Q8" t="str">
        <f>'2-ToddlerChoice'!W8</f>
        <v>Going out with parents to zoo</v>
      </c>
    </row>
    <row r="9" spans="1:17" x14ac:dyDescent="0.3">
      <c r="A9" s="7">
        <v>8</v>
      </c>
      <c r="B9">
        <f>ROUND(VLOOKUP('2-ToddlerChoice'!H9,'2-ToddlerChoice'!$A$2:$B$8,2,FALSE) * StandardChoice!C$5,0)</f>
        <v>21</v>
      </c>
      <c r="C9">
        <f>ROUND(VLOOKUP('2-ToddlerChoice'!I9,'2-ToddlerChoice'!$A$11:$B$17,2,FALSE) * StandardChoice!D$5,0)</f>
        <v>28</v>
      </c>
      <c r="D9">
        <f>ROUND(VLOOKUP('2-ToddlerChoice'!J9,'2-ToddlerChoice'!$A$20:$B$26,2,FALSE) * StandardChoice!E$5,0)</f>
        <v>0</v>
      </c>
      <c r="E9">
        <f>ROUND(VLOOKUP('2-ToddlerChoice'!K9,'2-ToddlerChoice'!$D$2:$E$8,2,FALSE) * StandardChoice!F$5,0)</f>
        <v>5</v>
      </c>
      <c r="F9">
        <f>ROUND(VLOOKUP('2-ToddlerChoice'!L9,'2-ToddlerChoice'!$D$11:$E$17,2,FALSE) * StandardChoice!G$5,0)</f>
        <v>0</v>
      </c>
      <c r="G9" t="str">
        <f>'2-ToddlerChoice'!M9</f>
        <v>203_GO_OUT</v>
      </c>
      <c r="H9">
        <f>'2-ToddlerChoice'!N9</f>
        <v>0</v>
      </c>
      <c r="I9">
        <f>'2-ToddlerChoice'!O9</f>
        <v>0</v>
      </c>
      <c r="J9">
        <f>'2-ToddlerChoice'!P9</f>
        <v>0</v>
      </c>
      <c r="K9">
        <f>'2-ToddlerChoice'!Q9</f>
        <v>0</v>
      </c>
      <c r="L9">
        <f>'2-ToddlerChoice'!R9</f>
        <v>0</v>
      </c>
      <c r="M9">
        <f>'2-ToddlerChoice'!S9</f>
        <v>0</v>
      </c>
      <c r="N9">
        <f>'2-ToddlerChoice'!T9</f>
        <v>0</v>
      </c>
      <c r="O9">
        <f>'2-ToddlerChoice'!U9</f>
        <v>0</v>
      </c>
      <c r="P9">
        <f>'2-ToddlerChoice'!V9</f>
        <v>0</v>
      </c>
      <c r="Q9" t="str">
        <f>'2-ToddlerChoice'!W9</f>
        <v>Going out with parents to park</v>
      </c>
    </row>
    <row r="10" spans="1:17" x14ac:dyDescent="0.3">
      <c r="A10" s="7">
        <v>9</v>
      </c>
      <c r="B10">
        <f>ROUND(VLOOKUP('2-ToddlerChoice'!H10,'2-ToddlerChoice'!$A$2:$B$8,2,FALSE) * StandardChoice!C$5,0)</f>
        <v>21</v>
      </c>
      <c r="C10">
        <f>ROUND(VLOOKUP('2-ToddlerChoice'!I10,'2-ToddlerChoice'!$A$11:$B$17,2,FALSE) * StandardChoice!D$5,0)</f>
        <v>14</v>
      </c>
      <c r="D10">
        <f>ROUND(VLOOKUP('2-ToddlerChoice'!J10,'2-ToddlerChoice'!$A$20:$B$26,2,FALSE) * StandardChoice!E$5,0)</f>
        <v>0</v>
      </c>
      <c r="E10">
        <f>ROUND(VLOOKUP('2-ToddlerChoice'!K10,'2-ToddlerChoice'!$D$2:$E$8,2,FALSE) * StandardChoice!F$5,0)</f>
        <v>0</v>
      </c>
      <c r="F10">
        <f>ROUND(VLOOKUP('2-ToddlerChoice'!L10,'2-ToddlerChoice'!$D$11:$E$17,2,FALSE) * StandardChoice!G$5,0)</f>
        <v>0</v>
      </c>
      <c r="G10" t="str">
        <f>'2-ToddlerChoice'!M10</f>
        <v>203_GO_OUT</v>
      </c>
      <c r="H10">
        <f>'2-ToddlerChoice'!N10</f>
        <v>0</v>
      </c>
      <c r="I10" t="str">
        <f>'2-ToddlerChoice'!O10</f>
        <v>INACTIVE</v>
      </c>
      <c r="J10">
        <f>'2-ToddlerChoice'!P10</f>
        <v>0</v>
      </c>
      <c r="K10">
        <f>'2-ToddlerChoice'!Q10</f>
        <v>0</v>
      </c>
      <c r="L10">
        <f>'2-ToddlerChoice'!R10</f>
        <v>0</v>
      </c>
      <c r="M10">
        <f>'2-ToddlerChoice'!S10</f>
        <v>0</v>
      </c>
      <c r="N10">
        <f>'2-ToddlerChoice'!T10</f>
        <v>0</v>
      </c>
      <c r="O10">
        <f>'2-ToddlerChoice'!U10</f>
        <v>0</v>
      </c>
      <c r="P10">
        <f>'2-ToddlerChoice'!V10</f>
        <v>0</v>
      </c>
      <c r="Q10" t="str">
        <f>'2-ToddlerChoice'!W10</f>
        <v>Stay home and sleep</v>
      </c>
    </row>
    <row r="11" spans="1:17" x14ac:dyDescent="0.3">
      <c r="A11" s="7">
        <v>10</v>
      </c>
      <c r="B11">
        <f>ROUND(VLOOKUP('2-ToddlerChoice'!H11,'2-ToddlerChoice'!$A$2:$B$8,2,FALSE) * StandardChoice!C$5,0)</f>
        <v>21</v>
      </c>
      <c r="C11">
        <f>ROUND(VLOOKUP('2-ToddlerChoice'!I11,'2-ToddlerChoice'!$A$11:$B$17,2,FALSE) * StandardChoice!D$5,0)</f>
        <v>28</v>
      </c>
      <c r="D11">
        <f>ROUND(VLOOKUP('2-ToddlerChoice'!J11,'2-ToddlerChoice'!$A$20:$B$26,2,FALSE) * StandardChoice!E$5,0)</f>
        <v>0</v>
      </c>
      <c r="E11">
        <f>ROUND(VLOOKUP('2-ToddlerChoice'!K11,'2-ToddlerChoice'!$D$2:$E$8,2,FALSE) * StandardChoice!F$5,0)</f>
        <v>2</v>
      </c>
      <c r="F11">
        <f>ROUND(VLOOKUP('2-ToddlerChoice'!L11,'2-ToddlerChoice'!$D$11:$E$17,2,FALSE) * StandardChoice!G$5,0)</f>
        <v>0</v>
      </c>
      <c r="G11" t="str">
        <f>'2-ToddlerChoice'!M11</f>
        <v>204_GO_OUT</v>
      </c>
      <c r="H11">
        <f>'2-ToddlerChoice'!N11</f>
        <v>0</v>
      </c>
      <c r="I11">
        <f>'2-ToddlerChoice'!O11</f>
        <v>0</v>
      </c>
      <c r="J11">
        <f>'2-ToddlerChoice'!P11</f>
        <v>0</v>
      </c>
      <c r="K11">
        <f>'2-ToddlerChoice'!Q11</f>
        <v>0</v>
      </c>
      <c r="L11">
        <f>'2-ToddlerChoice'!R11</f>
        <v>0</v>
      </c>
      <c r="M11">
        <f>'2-ToddlerChoice'!S11</f>
        <v>0</v>
      </c>
      <c r="N11">
        <f>'2-ToddlerChoice'!T11</f>
        <v>0</v>
      </c>
      <c r="O11">
        <f>'2-ToddlerChoice'!U11</f>
        <v>0</v>
      </c>
      <c r="P11">
        <f>'2-ToddlerChoice'!V11</f>
        <v>0</v>
      </c>
      <c r="Q11" t="str">
        <f>'2-ToddlerChoice'!W11</f>
        <v>Going out with parents to shopping mall</v>
      </c>
    </row>
    <row r="12" spans="1:17" x14ac:dyDescent="0.3">
      <c r="A12" s="7">
        <v>11</v>
      </c>
      <c r="B12">
        <f>ROUND(VLOOKUP('2-ToddlerChoice'!H12,'2-ToddlerChoice'!$A$2:$B$8,2,FALSE) * StandardChoice!C$5,0)</f>
        <v>21</v>
      </c>
      <c r="C12">
        <f>ROUND(VLOOKUP('2-ToddlerChoice'!I12,'2-ToddlerChoice'!$A$11:$B$17,2,FALSE) * StandardChoice!D$5,0)</f>
        <v>14</v>
      </c>
      <c r="D12">
        <f>ROUND(VLOOKUP('2-ToddlerChoice'!J12,'2-ToddlerChoice'!$A$20:$B$26,2,FALSE) * StandardChoice!E$5,0)</f>
        <v>0</v>
      </c>
      <c r="E12">
        <f>ROUND(VLOOKUP('2-ToddlerChoice'!K12,'2-ToddlerChoice'!$D$2:$E$8,2,FALSE) * StandardChoice!F$5,0)</f>
        <v>0</v>
      </c>
      <c r="F12">
        <f>ROUND(VLOOKUP('2-ToddlerChoice'!L12,'2-ToddlerChoice'!$D$11:$E$17,2,FALSE) * StandardChoice!G$5,0)</f>
        <v>0</v>
      </c>
      <c r="G12" t="str">
        <f>'2-ToddlerChoice'!M12</f>
        <v>204_GO_OUT</v>
      </c>
      <c r="H12">
        <f>'2-ToddlerChoice'!N12</f>
        <v>0</v>
      </c>
      <c r="I12" t="str">
        <f>'2-ToddlerChoice'!O12</f>
        <v>INACTIVE</v>
      </c>
      <c r="J12">
        <f>'2-ToddlerChoice'!P12</f>
        <v>0</v>
      </c>
      <c r="K12">
        <f>'2-ToddlerChoice'!Q12</f>
        <v>0</v>
      </c>
      <c r="L12">
        <f>'2-ToddlerChoice'!R12</f>
        <v>0</v>
      </c>
      <c r="M12">
        <f>'2-ToddlerChoice'!S12</f>
        <v>0</v>
      </c>
      <c r="N12">
        <f>'2-ToddlerChoice'!T12</f>
        <v>0</v>
      </c>
      <c r="O12">
        <f>'2-ToddlerChoice'!U12</f>
        <v>0</v>
      </c>
      <c r="P12">
        <f>'2-ToddlerChoice'!V12</f>
        <v>0</v>
      </c>
      <c r="Q12" t="str">
        <f>'2-ToddlerChoice'!W12</f>
        <v>Stay home and sleep</v>
      </c>
    </row>
    <row r="13" spans="1:17" x14ac:dyDescent="0.3">
      <c r="A13" s="7">
        <v>12</v>
      </c>
      <c r="B13">
        <f>ROUND(VLOOKUP('2-ToddlerChoice'!H13,'2-ToddlerChoice'!$A$2:$B$8,2,FALSE) * StandardChoice!C$5,0)</f>
        <v>21</v>
      </c>
      <c r="C13">
        <f>ROUND(VLOOKUP('2-ToddlerChoice'!I13,'2-ToddlerChoice'!$A$11:$B$17,2,FALSE) * StandardChoice!D$5,0)</f>
        <v>28</v>
      </c>
      <c r="D13">
        <f>ROUND(VLOOKUP('2-ToddlerChoice'!J13,'2-ToddlerChoice'!$A$20:$B$26,2,FALSE) * StandardChoice!E$5,0)</f>
        <v>0</v>
      </c>
      <c r="E13">
        <f>ROUND(VLOOKUP('2-ToddlerChoice'!K13,'2-ToddlerChoice'!$D$2:$E$8,2,FALSE) * StandardChoice!F$5,0)</f>
        <v>0</v>
      </c>
      <c r="F13">
        <f>ROUND(VLOOKUP('2-ToddlerChoice'!L13,'2-ToddlerChoice'!$D$11:$E$17,2,FALSE) * StandardChoice!G$5,0)</f>
        <v>0</v>
      </c>
      <c r="G13" t="str">
        <f>'2-ToddlerChoice'!M13</f>
        <v>204_GO_OUT</v>
      </c>
      <c r="H13">
        <f>'2-ToddlerChoice'!N13</f>
        <v>0</v>
      </c>
      <c r="I13">
        <f>'2-ToddlerChoice'!O13</f>
        <v>0</v>
      </c>
      <c r="J13">
        <f>'2-ToddlerChoice'!P13</f>
        <v>0</v>
      </c>
      <c r="K13">
        <f>'2-ToddlerChoice'!Q13</f>
        <v>0</v>
      </c>
      <c r="L13">
        <f>'2-ToddlerChoice'!R13</f>
        <v>0</v>
      </c>
      <c r="M13">
        <f>'2-ToddlerChoice'!S13</f>
        <v>0</v>
      </c>
      <c r="N13">
        <f>'2-ToddlerChoice'!T13</f>
        <v>0</v>
      </c>
      <c r="O13">
        <f>'2-ToddlerChoice'!U13</f>
        <v>0</v>
      </c>
      <c r="P13">
        <f>'2-ToddlerChoice'!V13</f>
        <v>0</v>
      </c>
      <c r="Q13" t="str">
        <f>'2-ToddlerChoice'!W13</f>
        <v>Suggest to go to the park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U1" zoomScaleNormal="100" workbookViewId="0">
      <pane xSplit="19044" topLeftCell="G1"/>
      <selection activeCell="V18" sqref="V18"/>
      <selection pane="topRight"/>
    </sheetView>
  </sheetViews>
  <sheetFormatPr defaultRowHeight="14.4" x14ac:dyDescent="0.3"/>
  <cols>
    <col min="1" max="5" width="9.77734375"/>
    <col min="6" max="6" width="8.6640625"/>
    <col min="7" max="7" width="6.33203125"/>
    <col min="8" max="12" width="10.6640625"/>
    <col min="13" max="13" width="29"/>
    <col min="14" max="14" width="29.21875"/>
    <col min="15" max="15" width="12.77734375"/>
    <col min="16" max="21" width="20.77734375"/>
    <col min="22" max="22" width="21.33203125"/>
    <col min="23" max="23" width="101.5546875"/>
    <col min="24" max="24" width="12.77734375"/>
    <col min="25" max="28" width="10.6640625"/>
    <col min="29" max="29" width="12.77734375"/>
    <col min="30" max="33" width="20.77734375"/>
    <col min="34" max="34" width="81.44140625"/>
    <col min="35" max="1025" width="8.5546875"/>
  </cols>
  <sheetData>
    <row r="1" spans="1:23" x14ac:dyDescent="0.3">
      <c r="A1" s="5" t="s">
        <v>23</v>
      </c>
      <c r="B1" s="5" t="s">
        <v>24</v>
      </c>
      <c r="D1" s="6" t="s">
        <v>6</v>
      </c>
      <c r="E1" s="6" t="s">
        <v>24</v>
      </c>
      <c r="G1" s="7" t="s">
        <v>25</v>
      </c>
      <c r="H1" s="7" t="s">
        <v>23</v>
      </c>
      <c r="I1" s="7" t="s">
        <v>4</v>
      </c>
      <c r="J1" s="7" t="s">
        <v>5</v>
      </c>
      <c r="K1" s="7" t="s">
        <v>6</v>
      </c>
      <c r="L1" s="7" t="s">
        <v>7</v>
      </c>
      <c r="M1" s="8" t="s">
        <v>26</v>
      </c>
      <c r="N1" s="8" t="s">
        <v>27</v>
      </c>
      <c r="O1" s="8" t="s">
        <v>28</v>
      </c>
      <c r="P1" s="8" t="s">
        <v>29</v>
      </c>
      <c r="Q1" s="8" t="s">
        <v>30</v>
      </c>
      <c r="R1" s="9" t="s">
        <v>31</v>
      </c>
      <c r="S1" s="9" t="s">
        <v>32</v>
      </c>
      <c r="T1" s="9" t="s">
        <v>33</v>
      </c>
      <c r="U1" s="9" t="s">
        <v>34</v>
      </c>
      <c r="V1" s="9" t="s">
        <v>82</v>
      </c>
      <c r="W1" s="10" t="s">
        <v>36</v>
      </c>
    </row>
    <row r="2" spans="1:23" x14ac:dyDescent="0.3">
      <c r="A2" t="s">
        <v>37</v>
      </c>
      <c r="B2">
        <v>0</v>
      </c>
      <c r="D2" t="s">
        <v>37</v>
      </c>
      <c r="E2">
        <v>0</v>
      </c>
      <c r="G2" s="7">
        <v>1</v>
      </c>
      <c r="H2" t="s">
        <v>37</v>
      </c>
      <c r="I2" t="s">
        <v>83</v>
      </c>
      <c r="J2" t="s">
        <v>37</v>
      </c>
      <c r="K2" t="s">
        <v>37</v>
      </c>
      <c r="L2" t="s">
        <v>37</v>
      </c>
      <c r="M2" t="s">
        <v>84</v>
      </c>
      <c r="N2" s="14" t="s">
        <v>85</v>
      </c>
      <c r="O2" t="s">
        <v>86</v>
      </c>
      <c r="P2" t="s">
        <v>87</v>
      </c>
      <c r="W2" t="s">
        <v>88</v>
      </c>
    </row>
    <row r="3" spans="1:23" x14ac:dyDescent="0.3">
      <c r="A3" t="s">
        <v>39</v>
      </c>
      <c r="B3">
        <v>0.5</v>
      </c>
      <c r="D3" t="s">
        <v>39</v>
      </c>
      <c r="E3">
        <v>0.3</v>
      </c>
      <c r="G3" s="7">
        <v>2</v>
      </c>
      <c r="H3" t="s">
        <v>37</v>
      </c>
      <c r="I3" t="s">
        <v>39</v>
      </c>
      <c r="J3" t="s">
        <v>37</v>
      </c>
      <c r="K3" t="s">
        <v>89</v>
      </c>
      <c r="L3" t="s">
        <v>39</v>
      </c>
      <c r="M3" t="s">
        <v>84</v>
      </c>
      <c r="O3" t="s">
        <v>90</v>
      </c>
      <c r="U3">
        <v>2</v>
      </c>
      <c r="W3" t="s">
        <v>91</v>
      </c>
    </row>
    <row r="4" spans="1:23" x14ac:dyDescent="0.3">
      <c r="A4" t="s">
        <v>42</v>
      </c>
      <c r="B4">
        <v>0.75</v>
      </c>
      <c r="D4" t="s">
        <v>42</v>
      </c>
      <c r="E4">
        <v>0.6</v>
      </c>
      <c r="G4" s="7">
        <v>3</v>
      </c>
      <c r="H4" t="s">
        <v>37</v>
      </c>
      <c r="I4" t="s">
        <v>37</v>
      </c>
      <c r="J4" t="s">
        <v>37</v>
      </c>
      <c r="K4" t="s">
        <v>89</v>
      </c>
      <c r="L4" t="s">
        <v>37</v>
      </c>
      <c r="M4" t="s">
        <v>84</v>
      </c>
      <c r="O4" t="s">
        <v>90</v>
      </c>
      <c r="W4" t="s">
        <v>92</v>
      </c>
    </row>
    <row r="5" spans="1:23" x14ac:dyDescent="0.3">
      <c r="A5" t="s">
        <v>38</v>
      </c>
      <c r="B5">
        <v>1</v>
      </c>
      <c r="D5" t="s">
        <v>38</v>
      </c>
      <c r="E5">
        <v>1</v>
      </c>
      <c r="G5" s="7">
        <v>4</v>
      </c>
      <c r="H5" t="s">
        <v>42</v>
      </c>
      <c r="I5" t="s">
        <v>42</v>
      </c>
      <c r="J5" t="s">
        <v>37</v>
      </c>
      <c r="K5" t="s">
        <v>37</v>
      </c>
      <c r="L5" t="s">
        <v>42</v>
      </c>
      <c r="M5" t="s">
        <v>85</v>
      </c>
      <c r="N5" t="s">
        <v>93</v>
      </c>
      <c r="O5" t="s">
        <v>94</v>
      </c>
      <c r="S5" t="s">
        <v>87</v>
      </c>
      <c r="W5" t="s">
        <v>95</v>
      </c>
    </row>
    <row r="6" spans="1:23" x14ac:dyDescent="0.3">
      <c r="A6" t="s">
        <v>83</v>
      </c>
      <c r="B6">
        <v>-0.3</v>
      </c>
      <c r="D6" t="s">
        <v>83</v>
      </c>
      <c r="E6">
        <v>-0.3</v>
      </c>
      <c r="G6" s="7">
        <v>5</v>
      </c>
      <c r="H6" t="s">
        <v>42</v>
      </c>
      <c r="I6" t="s">
        <v>83</v>
      </c>
      <c r="J6" t="s">
        <v>37</v>
      </c>
      <c r="K6" t="s">
        <v>42</v>
      </c>
      <c r="L6" t="s">
        <v>83</v>
      </c>
      <c r="M6" t="s">
        <v>85</v>
      </c>
      <c r="N6" t="s">
        <v>93</v>
      </c>
      <c r="S6" t="s">
        <v>87</v>
      </c>
      <c r="W6" t="s">
        <v>96</v>
      </c>
    </row>
    <row r="7" spans="1:23" x14ac:dyDescent="0.3">
      <c r="A7" t="s">
        <v>89</v>
      </c>
      <c r="B7">
        <v>-0.6</v>
      </c>
      <c r="D7" t="s">
        <v>89</v>
      </c>
      <c r="E7">
        <v>-0.6</v>
      </c>
      <c r="G7" s="7">
        <v>6</v>
      </c>
      <c r="H7" t="s">
        <v>42</v>
      </c>
      <c r="I7" t="s">
        <v>38</v>
      </c>
      <c r="J7" t="s">
        <v>37</v>
      </c>
      <c r="K7" t="s">
        <v>37</v>
      </c>
      <c r="L7" t="s">
        <v>38</v>
      </c>
      <c r="M7" t="s">
        <v>85</v>
      </c>
      <c r="N7" t="s">
        <v>97</v>
      </c>
      <c r="S7" t="s">
        <v>87</v>
      </c>
      <c r="U7">
        <v>3</v>
      </c>
      <c r="W7" t="s">
        <v>98</v>
      </c>
    </row>
    <row r="8" spans="1:23" x14ac:dyDescent="0.3">
      <c r="A8" t="s">
        <v>145</v>
      </c>
      <c r="B8">
        <v>-0.9</v>
      </c>
      <c r="D8" t="s">
        <v>145</v>
      </c>
      <c r="E8">
        <v>-0.9</v>
      </c>
      <c r="G8" s="7">
        <v>7</v>
      </c>
      <c r="H8" t="s">
        <v>42</v>
      </c>
      <c r="I8" t="s">
        <v>83</v>
      </c>
      <c r="J8" t="s">
        <v>37</v>
      </c>
      <c r="K8" t="s">
        <v>42</v>
      </c>
      <c r="L8" t="s">
        <v>37</v>
      </c>
      <c r="M8" t="s">
        <v>93</v>
      </c>
      <c r="O8" t="s">
        <v>86</v>
      </c>
      <c r="S8" t="s">
        <v>87</v>
      </c>
      <c r="W8" t="s">
        <v>99</v>
      </c>
    </row>
    <row r="9" spans="1:23" x14ac:dyDescent="0.3">
      <c r="G9" s="7">
        <v>8</v>
      </c>
      <c r="H9" t="s">
        <v>42</v>
      </c>
      <c r="I9" t="s">
        <v>39</v>
      </c>
      <c r="J9" t="s">
        <v>37</v>
      </c>
      <c r="K9" t="s">
        <v>37</v>
      </c>
      <c r="L9" t="s">
        <v>39</v>
      </c>
      <c r="M9" t="s">
        <v>93</v>
      </c>
      <c r="N9" t="s">
        <v>100</v>
      </c>
      <c r="S9" t="s">
        <v>87</v>
      </c>
      <c r="W9" t="s">
        <v>101</v>
      </c>
    </row>
    <row r="10" spans="1:23" x14ac:dyDescent="0.3">
      <c r="A10" s="8" t="s">
        <v>4</v>
      </c>
      <c r="B10" s="8" t="s">
        <v>24</v>
      </c>
      <c r="D10" s="11" t="s">
        <v>7</v>
      </c>
      <c r="E10" s="11" t="s">
        <v>24</v>
      </c>
      <c r="G10" s="7">
        <v>9</v>
      </c>
      <c r="H10" t="s">
        <v>42</v>
      </c>
      <c r="I10" t="s">
        <v>37</v>
      </c>
      <c r="J10" t="s">
        <v>37</v>
      </c>
      <c r="K10" t="s">
        <v>37</v>
      </c>
      <c r="L10" t="s">
        <v>37</v>
      </c>
      <c r="M10" t="s">
        <v>93</v>
      </c>
      <c r="S10" t="s">
        <v>87</v>
      </c>
      <c r="W10" t="s">
        <v>102</v>
      </c>
    </row>
    <row r="11" spans="1:23" x14ac:dyDescent="0.3">
      <c r="A11" t="s">
        <v>37</v>
      </c>
      <c r="B11">
        <v>0</v>
      </c>
      <c r="D11" t="s">
        <v>37</v>
      </c>
      <c r="E11">
        <v>0</v>
      </c>
      <c r="G11" s="7">
        <v>10</v>
      </c>
      <c r="H11" t="s">
        <v>42</v>
      </c>
      <c r="I11" t="s">
        <v>39</v>
      </c>
      <c r="J11" t="s">
        <v>37</v>
      </c>
      <c r="K11" t="s">
        <v>42</v>
      </c>
      <c r="L11" t="s">
        <v>37</v>
      </c>
      <c r="M11" t="s">
        <v>97</v>
      </c>
      <c r="N11" t="s">
        <v>100</v>
      </c>
      <c r="O11" t="s">
        <v>86</v>
      </c>
      <c r="S11" t="s">
        <v>87</v>
      </c>
      <c r="W11" t="s">
        <v>103</v>
      </c>
    </row>
    <row r="12" spans="1:23" x14ac:dyDescent="0.3">
      <c r="A12" t="s">
        <v>39</v>
      </c>
      <c r="B12">
        <v>0.3</v>
      </c>
      <c r="D12" t="s">
        <v>39</v>
      </c>
      <c r="E12">
        <v>0.5</v>
      </c>
      <c r="G12" s="7">
        <v>11</v>
      </c>
      <c r="H12" t="s">
        <v>37</v>
      </c>
      <c r="I12" t="s">
        <v>37</v>
      </c>
      <c r="J12" t="s">
        <v>37</v>
      </c>
      <c r="K12" t="s">
        <v>83</v>
      </c>
      <c r="L12" t="s">
        <v>37</v>
      </c>
      <c r="M12" t="s">
        <v>97</v>
      </c>
      <c r="N12" t="s">
        <v>100</v>
      </c>
      <c r="S12" t="s">
        <v>87</v>
      </c>
      <c r="W12" t="s">
        <v>104</v>
      </c>
    </row>
    <row r="13" spans="1:23" x14ac:dyDescent="0.3">
      <c r="A13" t="s">
        <v>42</v>
      </c>
      <c r="B13">
        <v>0.6</v>
      </c>
      <c r="D13" t="s">
        <v>42</v>
      </c>
      <c r="E13">
        <v>1</v>
      </c>
      <c r="G13" s="7">
        <v>12</v>
      </c>
      <c r="H13" t="s">
        <v>37</v>
      </c>
      <c r="I13" t="s">
        <v>39</v>
      </c>
      <c r="J13" t="s">
        <v>37</v>
      </c>
      <c r="K13" t="s">
        <v>37</v>
      </c>
      <c r="L13" t="s">
        <v>37</v>
      </c>
      <c r="M13" t="s">
        <v>97</v>
      </c>
      <c r="N13" t="s">
        <v>100</v>
      </c>
      <c r="S13" t="s">
        <v>87</v>
      </c>
      <c r="V13">
        <v>6</v>
      </c>
      <c r="W13" t="s">
        <v>105</v>
      </c>
    </row>
    <row r="14" spans="1:23" x14ac:dyDescent="0.3">
      <c r="A14" t="s">
        <v>38</v>
      </c>
      <c r="B14">
        <v>1</v>
      </c>
      <c r="D14" t="s">
        <v>38</v>
      </c>
      <c r="E14">
        <v>1.5</v>
      </c>
      <c r="G14" s="7">
        <v>13</v>
      </c>
      <c r="H14" t="s">
        <v>42</v>
      </c>
      <c r="I14" t="s">
        <v>38</v>
      </c>
      <c r="J14" t="s">
        <v>37</v>
      </c>
      <c r="K14" t="s">
        <v>39</v>
      </c>
      <c r="L14" t="s">
        <v>42</v>
      </c>
      <c r="M14" t="s">
        <v>106</v>
      </c>
      <c r="O14" t="s">
        <v>86</v>
      </c>
      <c r="P14" t="s">
        <v>107</v>
      </c>
      <c r="S14" t="s">
        <v>107</v>
      </c>
      <c r="V14">
        <v>8</v>
      </c>
      <c r="W14" t="s">
        <v>108</v>
      </c>
    </row>
    <row r="15" spans="1:23" x14ac:dyDescent="0.3">
      <c r="A15" t="s">
        <v>83</v>
      </c>
      <c r="B15">
        <v>-0.3</v>
      </c>
      <c r="D15" t="s">
        <v>83</v>
      </c>
      <c r="E15">
        <v>-0.3</v>
      </c>
      <c r="G15" s="7">
        <v>14</v>
      </c>
      <c r="H15" t="s">
        <v>42</v>
      </c>
      <c r="I15" t="s">
        <v>39</v>
      </c>
      <c r="J15" t="s">
        <v>37</v>
      </c>
      <c r="K15" t="s">
        <v>37</v>
      </c>
      <c r="L15" t="s">
        <v>39</v>
      </c>
      <c r="M15" t="s">
        <v>106</v>
      </c>
      <c r="S15" t="s">
        <v>87</v>
      </c>
      <c r="W15" t="s">
        <v>109</v>
      </c>
    </row>
    <row r="16" spans="1:23" x14ac:dyDescent="0.3">
      <c r="A16" t="s">
        <v>89</v>
      </c>
      <c r="B16">
        <v>-0.6</v>
      </c>
      <c r="D16" t="s">
        <v>89</v>
      </c>
      <c r="E16">
        <v>-0.6</v>
      </c>
      <c r="G16" s="7">
        <v>15</v>
      </c>
      <c r="H16" t="s">
        <v>37</v>
      </c>
      <c r="I16" t="s">
        <v>37</v>
      </c>
      <c r="J16" t="s">
        <v>37</v>
      </c>
      <c r="K16" t="s">
        <v>37</v>
      </c>
      <c r="L16" t="s">
        <v>83</v>
      </c>
      <c r="M16" t="s">
        <v>106</v>
      </c>
      <c r="O16" t="s">
        <v>90</v>
      </c>
      <c r="S16" t="s">
        <v>87</v>
      </c>
      <c r="W16" t="s">
        <v>110</v>
      </c>
    </row>
    <row r="17" spans="1:23" x14ac:dyDescent="0.3">
      <c r="A17" t="s">
        <v>145</v>
      </c>
      <c r="B17">
        <v>-0.9</v>
      </c>
      <c r="D17" t="s">
        <v>145</v>
      </c>
      <c r="E17">
        <v>-0.9</v>
      </c>
      <c r="G17" s="7">
        <v>16</v>
      </c>
      <c r="H17" t="s">
        <v>42</v>
      </c>
      <c r="I17" t="s">
        <v>42</v>
      </c>
      <c r="J17" t="s">
        <v>37</v>
      </c>
      <c r="K17" t="s">
        <v>39</v>
      </c>
      <c r="L17" t="s">
        <v>42</v>
      </c>
      <c r="M17" t="s">
        <v>100</v>
      </c>
      <c r="O17" t="s">
        <v>86</v>
      </c>
      <c r="S17" t="s">
        <v>87</v>
      </c>
      <c r="W17" t="s">
        <v>111</v>
      </c>
    </row>
    <row r="18" spans="1:23" x14ac:dyDescent="0.3">
      <c r="G18" s="7">
        <v>17</v>
      </c>
      <c r="H18" t="s">
        <v>42</v>
      </c>
      <c r="I18" t="s">
        <v>37</v>
      </c>
      <c r="J18" t="s">
        <v>37</v>
      </c>
      <c r="K18" t="s">
        <v>39</v>
      </c>
      <c r="L18" t="s">
        <v>83</v>
      </c>
      <c r="M18" t="s">
        <v>100</v>
      </c>
      <c r="S18" t="s">
        <v>87</v>
      </c>
      <c r="W18" t="s">
        <v>112</v>
      </c>
    </row>
    <row r="19" spans="1:23" x14ac:dyDescent="0.3">
      <c r="A19" s="12" t="s">
        <v>5</v>
      </c>
      <c r="B19" s="12" t="s">
        <v>24</v>
      </c>
      <c r="G19" s="7">
        <v>18</v>
      </c>
      <c r="H19" t="s">
        <v>42</v>
      </c>
      <c r="I19" t="s">
        <v>37</v>
      </c>
      <c r="J19" t="s">
        <v>37</v>
      </c>
      <c r="K19" t="s">
        <v>39</v>
      </c>
      <c r="L19" t="s">
        <v>39</v>
      </c>
      <c r="M19" t="s">
        <v>100</v>
      </c>
      <c r="S19" t="s">
        <v>87</v>
      </c>
      <c r="W19" t="s">
        <v>113</v>
      </c>
    </row>
    <row r="20" spans="1:23" x14ac:dyDescent="0.3">
      <c r="A20" t="s">
        <v>37</v>
      </c>
      <c r="B20">
        <v>0</v>
      </c>
      <c r="G20" s="7">
        <v>19</v>
      </c>
      <c r="H20" t="s">
        <v>37</v>
      </c>
      <c r="I20" t="s">
        <v>37</v>
      </c>
      <c r="J20" t="s">
        <v>37</v>
      </c>
      <c r="K20" t="s">
        <v>37</v>
      </c>
      <c r="L20" t="s">
        <v>37</v>
      </c>
      <c r="M20" t="s">
        <v>114</v>
      </c>
      <c r="N20" t="s">
        <v>115</v>
      </c>
      <c r="O20" t="s">
        <v>86</v>
      </c>
      <c r="W20" t="s">
        <v>116</v>
      </c>
    </row>
    <row r="21" spans="1:23" x14ac:dyDescent="0.3">
      <c r="A21" t="s">
        <v>39</v>
      </c>
      <c r="B21">
        <v>0.3</v>
      </c>
      <c r="G21" s="7">
        <v>20</v>
      </c>
      <c r="H21" t="s">
        <v>39</v>
      </c>
      <c r="I21" t="s">
        <v>39</v>
      </c>
      <c r="J21" t="s">
        <v>37</v>
      </c>
      <c r="K21" t="s">
        <v>83</v>
      </c>
      <c r="L21" t="s">
        <v>37</v>
      </c>
      <c r="M21" t="s">
        <v>114</v>
      </c>
      <c r="W21" t="s">
        <v>117</v>
      </c>
    </row>
    <row r="22" spans="1:23" x14ac:dyDescent="0.3">
      <c r="A22" t="s">
        <v>42</v>
      </c>
      <c r="B22">
        <v>0.6</v>
      </c>
      <c r="H22" t="s">
        <v>37</v>
      </c>
      <c r="I22" t="s">
        <v>37</v>
      </c>
      <c r="J22" t="s">
        <v>37</v>
      </c>
      <c r="K22" t="s">
        <v>37</v>
      </c>
      <c r="L22" t="s">
        <v>37</v>
      </c>
      <c r="M22" t="s">
        <v>114</v>
      </c>
      <c r="N22" t="s">
        <v>118</v>
      </c>
      <c r="W22" t="s">
        <v>119</v>
      </c>
    </row>
    <row r="23" spans="1:23" x14ac:dyDescent="0.3">
      <c r="A23" t="s">
        <v>38</v>
      </c>
      <c r="B23">
        <v>1</v>
      </c>
      <c r="H23" t="s">
        <v>42</v>
      </c>
      <c r="I23" t="s">
        <v>37</v>
      </c>
      <c r="J23" t="s">
        <v>37</v>
      </c>
      <c r="K23" t="s">
        <v>38</v>
      </c>
      <c r="L23" t="s">
        <v>37</v>
      </c>
      <c r="M23" t="s">
        <v>115</v>
      </c>
      <c r="W23" t="s">
        <v>120</v>
      </c>
    </row>
    <row r="24" spans="1:23" x14ac:dyDescent="0.3">
      <c r="A24" t="s">
        <v>83</v>
      </c>
      <c r="B24">
        <v>-0.3</v>
      </c>
      <c r="H24" t="s">
        <v>42</v>
      </c>
      <c r="I24" t="s">
        <v>37</v>
      </c>
      <c r="J24" t="s">
        <v>37</v>
      </c>
      <c r="K24" t="s">
        <v>38</v>
      </c>
      <c r="L24" t="s">
        <v>37</v>
      </c>
      <c r="M24" t="s">
        <v>115</v>
      </c>
      <c r="W24" t="s">
        <v>121</v>
      </c>
    </row>
    <row r="25" spans="1:23" x14ac:dyDescent="0.3">
      <c r="A25" t="s">
        <v>89</v>
      </c>
      <c r="B25">
        <v>-0.6</v>
      </c>
      <c r="H25" t="s">
        <v>42</v>
      </c>
      <c r="I25" t="s">
        <v>37</v>
      </c>
      <c r="J25" t="s">
        <v>37</v>
      </c>
      <c r="K25" t="s">
        <v>38</v>
      </c>
      <c r="L25" t="s">
        <v>37</v>
      </c>
      <c r="M25" t="s">
        <v>115</v>
      </c>
      <c r="W25" t="s">
        <v>122</v>
      </c>
    </row>
    <row r="26" spans="1:23" x14ac:dyDescent="0.3">
      <c r="A26" t="s">
        <v>145</v>
      </c>
      <c r="B26">
        <v>-0.9</v>
      </c>
      <c r="H26" t="s">
        <v>38</v>
      </c>
      <c r="I26" t="s">
        <v>39</v>
      </c>
      <c r="J26" t="s">
        <v>37</v>
      </c>
      <c r="K26" t="s">
        <v>39</v>
      </c>
      <c r="L26" t="s">
        <v>37</v>
      </c>
      <c r="M26" t="s">
        <v>118</v>
      </c>
      <c r="W26" t="s">
        <v>123</v>
      </c>
    </row>
    <row r="27" spans="1:23" x14ac:dyDescent="0.3">
      <c r="H27" t="s">
        <v>42</v>
      </c>
      <c r="I27" t="s">
        <v>42</v>
      </c>
      <c r="J27" t="s">
        <v>37</v>
      </c>
      <c r="K27" t="s">
        <v>38</v>
      </c>
      <c r="L27" t="s">
        <v>37</v>
      </c>
      <c r="M27" t="s">
        <v>118</v>
      </c>
      <c r="W27" t="s">
        <v>124</v>
      </c>
    </row>
    <row r="28" spans="1:23" x14ac:dyDescent="0.3">
      <c r="H28" t="s">
        <v>42</v>
      </c>
      <c r="I28" t="s">
        <v>42</v>
      </c>
      <c r="J28" t="s">
        <v>37</v>
      </c>
      <c r="K28" t="s">
        <v>37</v>
      </c>
      <c r="L28" t="s">
        <v>42</v>
      </c>
      <c r="M28" t="s">
        <v>118</v>
      </c>
      <c r="W28" t="s">
        <v>125</v>
      </c>
    </row>
    <row r="29" spans="1:23" x14ac:dyDescent="0.3">
      <c r="H29" t="s">
        <v>38</v>
      </c>
      <c r="I29" t="s">
        <v>89</v>
      </c>
      <c r="J29" t="s">
        <v>37</v>
      </c>
      <c r="K29" t="s">
        <v>42</v>
      </c>
      <c r="L29" t="s">
        <v>37</v>
      </c>
      <c r="M29" t="s">
        <v>126</v>
      </c>
      <c r="O29" t="s">
        <v>86</v>
      </c>
      <c r="S29" t="s">
        <v>87</v>
      </c>
      <c r="W29" t="s">
        <v>127</v>
      </c>
    </row>
    <row r="30" spans="1:23" x14ac:dyDescent="0.3">
      <c r="H30" t="s">
        <v>39</v>
      </c>
      <c r="I30" t="s">
        <v>37</v>
      </c>
      <c r="J30" t="s">
        <v>37</v>
      </c>
      <c r="K30" t="s">
        <v>39</v>
      </c>
      <c r="L30" t="s">
        <v>37</v>
      </c>
      <c r="M30" t="s">
        <v>126</v>
      </c>
      <c r="S30" t="s">
        <v>87</v>
      </c>
      <c r="W30" t="s">
        <v>128</v>
      </c>
    </row>
    <row r="31" spans="1:23" x14ac:dyDescent="0.3">
      <c r="H31" t="s">
        <v>37</v>
      </c>
      <c r="I31" t="s">
        <v>37</v>
      </c>
      <c r="J31" t="s">
        <v>37</v>
      </c>
      <c r="K31" t="s">
        <v>83</v>
      </c>
      <c r="L31" t="s">
        <v>39</v>
      </c>
      <c r="M31" t="s">
        <v>126</v>
      </c>
      <c r="O31" t="s">
        <v>90</v>
      </c>
      <c r="S31" t="s">
        <v>87</v>
      </c>
      <c r="W31" t="s">
        <v>129</v>
      </c>
    </row>
    <row r="32" spans="1:23" x14ac:dyDescent="0.3">
      <c r="H32" t="s">
        <v>39</v>
      </c>
      <c r="I32" t="s">
        <v>39</v>
      </c>
      <c r="J32" t="s">
        <v>37</v>
      </c>
      <c r="K32" t="s">
        <v>42</v>
      </c>
      <c r="L32" t="s">
        <v>37</v>
      </c>
      <c r="W32" t="s">
        <v>130</v>
      </c>
    </row>
    <row r="33" spans="8:23" x14ac:dyDescent="0.3">
      <c r="H33" t="s">
        <v>42</v>
      </c>
      <c r="I33" t="s">
        <v>42</v>
      </c>
      <c r="J33" t="s">
        <v>37</v>
      </c>
      <c r="K33" t="s">
        <v>39</v>
      </c>
      <c r="L33" t="s">
        <v>39</v>
      </c>
      <c r="O33" t="s">
        <v>94</v>
      </c>
      <c r="U33">
        <v>2</v>
      </c>
      <c r="W33" t="s">
        <v>131</v>
      </c>
    </row>
    <row r="34" spans="8:23" x14ac:dyDescent="0.3">
      <c r="H34" t="s">
        <v>42</v>
      </c>
      <c r="I34" t="s">
        <v>42</v>
      </c>
      <c r="J34" t="s">
        <v>37</v>
      </c>
      <c r="K34" t="s">
        <v>37</v>
      </c>
      <c r="L34" t="s">
        <v>38</v>
      </c>
      <c r="W34" t="s">
        <v>132</v>
      </c>
    </row>
    <row r="35" spans="8:23" x14ac:dyDescent="0.3">
      <c r="H35" t="s">
        <v>38</v>
      </c>
      <c r="I35" t="s">
        <v>42</v>
      </c>
      <c r="J35" t="s">
        <v>37</v>
      </c>
      <c r="K35" t="s">
        <v>39</v>
      </c>
      <c r="L35" t="s">
        <v>37</v>
      </c>
      <c r="W35" t="s">
        <v>133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O3" sqref="O3"/>
    </sheetView>
  </sheetViews>
  <sheetFormatPr defaultRowHeight="14.4" x14ac:dyDescent="0.3"/>
  <sheetData>
    <row r="1" spans="1:17" x14ac:dyDescent="0.3">
      <c r="A1" s="7" t="s">
        <v>25</v>
      </c>
      <c r="B1" s="7" t="s">
        <v>23</v>
      </c>
      <c r="C1" s="7" t="s">
        <v>4</v>
      </c>
      <c r="D1" s="7" t="s">
        <v>5</v>
      </c>
      <c r="E1" s="7" t="s">
        <v>6</v>
      </c>
      <c r="F1" s="7" t="s">
        <v>7</v>
      </c>
      <c r="G1" s="8" t="s">
        <v>26</v>
      </c>
      <c r="H1" s="8" t="s">
        <v>27</v>
      </c>
      <c r="I1" s="8" t="s">
        <v>28</v>
      </c>
      <c r="J1" s="8" t="s">
        <v>29</v>
      </c>
      <c r="K1" s="8" t="s">
        <v>30</v>
      </c>
      <c r="L1" s="9" t="s">
        <v>31</v>
      </c>
      <c r="M1" s="9" t="s">
        <v>32</v>
      </c>
      <c r="N1" s="9" t="s">
        <v>33</v>
      </c>
      <c r="O1" s="9" t="s">
        <v>34</v>
      </c>
      <c r="P1" s="9" t="s">
        <v>66</v>
      </c>
      <c r="Q1" s="10" t="s">
        <v>36</v>
      </c>
    </row>
    <row r="2" spans="1:17" x14ac:dyDescent="0.3">
      <c r="A2" s="7">
        <v>1</v>
      </c>
      <c r="B2">
        <f>ROUND(VLOOKUP('3-ChildrenChoice'!H2,'3-ChildrenChoice'!$A$2:$B$8,2,FALSE) * StandardChoice!C$6,0)</f>
        <v>0</v>
      </c>
      <c r="C2">
        <f>ROUND(VLOOKUP('3-ChildrenChoice'!I2,'3-ChildrenChoice'!$A$11:$B$17,2,FALSE) * StandardChoice!D$6,0)</f>
        <v>-11</v>
      </c>
      <c r="D2">
        <f>ROUND(VLOOKUP('3-ChildrenChoice'!J2,'3-ChildrenChoice'!$A$20:$B$26,2,FALSE) * StandardChoice!E$6,0)</f>
        <v>0</v>
      </c>
      <c r="E2">
        <f>ROUND(VLOOKUP('3-ChildrenChoice'!K2,'3-ChildrenChoice'!$D$2:$E$8,2,FALSE) * StandardChoice!F$6,0)</f>
        <v>0</v>
      </c>
      <c r="F2">
        <f>ROUND(VLOOKUP('3-ChildrenChoice'!L2,'3-ChildrenChoice'!$D$11:$E$17,2,FALSE) * StandardChoice!G$6,0)</f>
        <v>0</v>
      </c>
      <c r="G2" t="str">
        <f>'3-ChildrenChoice'!M2</f>
        <v>301_SHOULD_GO_SCHOOL</v>
      </c>
      <c r="H2" t="str">
        <f>'3-ChildrenChoice'!N2</f>
        <v>302_KINDERGARTEN_ACTIVITIES</v>
      </c>
      <c r="I2" t="str">
        <f>'3-ChildrenChoice'!O2</f>
        <v>DILIGENT</v>
      </c>
      <c r="J2" t="str">
        <f>'3-ChildrenChoice'!P2</f>
        <v>R301_KINDERGARTEN</v>
      </c>
      <c r="K2">
        <f>'3-ChildrenChoice'!Q2</f>
        <v>0</v>
      </c>
      <c r="L2">
        <f>'3-ChildrenChoice'!R2</f>
        <v>0</v>
      </c>
      <c r="M2">
        <f>'3-ChildrenChoice'!S2</f>
        <v>0</v>
      </c>
      <c r="N2">
        <f>'3-ChildrenChoice'!T2</f>
        <v>0</v>
      </c>
      <c r="O2">
        <f>'3-ChildrenChoice'!U2</f>
        <v>0</v>
      </c>
      <c r="P2">
        <f>'3-ChildrenChoice'!V2</f>
        <v>0</v>
      </c>
      <c r="Q2" t="str">
        <f>'3-ChildrenChoice'!W2</f>
        <v>Go to kindergarten</v>
      </c>
    </row>
    <row r="3" spans="1:17" x14ac:dyDescent="0.3">
      <c r="A3" s="7">
        <v>2</v>
      </c>
      <c r="B3">
        <f>ROUND(VLOOKUP('3-ChildrenChoice'!H3,'3-ChildrenChoice'!$A$2:$B$8,2,FALSE) * StandardChoice!C$6,0)</f>
        <v>0</v>
      </c>
      <c r="C3">
        <f>ROUND(VLOOKUP('3-ChildrenChoice'!I3,'3-ChildrenChoice'!$A$11:$B$17,2,FALSE) * StandardChoice!D$6,0)</f>
        <v>11</v>
      </c>
      <c r="D3">
        <f>ROUND(VLOOKUP('3-ChildrenChoice'!J3,'3-ChildrenChoice'!$A$20:$B$26,2,FALSE) * StandardChoice!E$6,0)</f>
        <v>0</v>
      </c>
      <c r="E3">
        <f>ROUND(VLOOKUP('3-ChildrenChoice'!K3,'3-ChildrenChoice'!$D$2:$E$8,2,FALSE) * StandardChoice!F$6,0)</f>
        <v>-4</v>
      </c>
      <c r="F3">
        <f>ROUND(VLOOKUP('3-ChildrenChoice'!L3,'3-ChildrenChoice'!$D$11:$E$17,2,FALSE) * StandardChoice!G$6,0)</f>
        <v>1</v>
      </c>
      <c r="G3" t="str">
        <f>'3-ChildrenChoice'!M3</f>
        <v>301_SHOULD_GO_SCHOOL</v>
      </c>
      <c r="H3">
        <f>'3-ChildrenChoice'!N3</f>
        <v>0</v>
      </c>
      <c r="I3" t="str">
        <f>'3-ChildrenChoice'!O3</f>
        <v>LAZY</v>
      </c>
      <c r="J3">
        <f>'3-ChildrenChoice'!P3</f>
        <v>0</v>
      </c>
      <c r="K3">
        <f>'3-ChildrenChoice'!Q3</f>
        <v>0</v>
      </c>
      <c r="L3">
        <f>'3-ChildrenChoice'!R3</f>
        <v>0</v>
      </c>
      <c r="M3">
        <f>'3-ChildrenChoice'!S3</f>
        <v>0</v>
      </c>
      <c r="N3">
        <f>'3-ChildrenChoice'!T3</f>
        <v>0</v>
      </c>
      <c r="O3">
        <f>'3-ChildrenChoice'!U3</f>
        <v>2</v>
      </c>
      <c r="P3">
        <f>'3-ChildrenChoice'!V3</f>
        <v>0</v>
      </c>
      <c r="Q3" t="str">
        <f>'3-ChildrenChoice'!W3</f>
        <v>Pretend to be sick</v>
      </c>
    </row>
    <row r="4" spans="1:17" x14ac:dyDescent="0.3">
      <c r="A4" s="7">
        <v>3</v>
      </c>
      <c r="B4">
        <f>ROUND(VLOOKUP('3-ChildrenChoice'!H4,'3-ChildrenChoice'!$A$2:$B$8,2,FALSE) * StandardChoice!C$6,0)</f>
        <v>0</v>
      </c>
      <c r="C4">
        <f>ROUND(VLOOKUP('3-ChildrenChoice'!I4,'3-ChildrenChoice'!$A$11:$B$17,2,FALSE) * StandardChoice!D$6,0)</f>
        <v>0</v>
      </c>
      <c r="D4">
        <f>ROUND(VLOOKUP('3-ChildrenChoice'!J4,'3-ChildrenChoice'!$A$20:$B$26,2,FALSE) * StandardChoice!E$6,0)</f>
        <v>0</v>
      </c>
      <c r="E4">
        <f>ROUND(VLOOKUP('3-ChildrenChoice'!K4,'3-ChildrenChoice'!$D$2:$E$8,2,FALSE) * StandardChoice!F$6,0)</f>
        <v>-4</v>
      </c>
      <c r="F4">
        <f>ROUND(VLOOKUP('3-ChildrenChoice'!L4,'3-ChildrenChoice'!$D$11:$E$17,2,FALSE) * StandardChoice!G$6,0)</f>
        <v>0</v>
      </c>
      <c r="G4" t="str">
        <f>'3-ChildrenChoice'!M4</f>
        <v>301_SHOULD_GO_SCHOOL</v>
      </c>
      <c r="H4">
        <f>'3-ChildrenChoice'!N4</f>
        <v>0</v>
      </c>
      <c r="I4" t="str">
        <f>'3-ChildrenChoice'!O4</f>
        <v>LAZY</v>
      </c>
      <c r="J4">
        <f>'3-ChildrenChoice'!P4</f>
        <v>0</v>
      </c>
      <c r="K4">
        <f>'3-ChildrenChoice'!Q4</f>
        <v>0</v>
      </c>
      <c r="L4">
        <f>'3-ChildrenChoice'!R4</f>
        <v>0</v>
      </c>
      <c r="M4">
        <f>'3-ChildrenChoice'!S4</f>
        <v>0</v>
      </c>
      <c r="N4">
        <f>'3-ChildrenChoice'!T4</f>
        <v>0</v>
      </c>
      <c r="O4">
        <f>'3-ChildrenChoice'!U4</f>
        <v>0</v>
      </c>
      <c r="P4">
        <f>'3-ChildrenChoice'!V4</f>
        <v>0</v>
      </c>
      <c r="Q4" t="str">
        <f>'3-ChildrenChoice'!W4</f>
        <v>Cry and Reject kindergarten</v>
      </c>
    </row>
    <row r="5" spans="1:17" x14ac:dyDescent="0.3">
      <c r="A5" s="7">
        <v>4</v>
      </c>
      <c r="B5">
        <f>ROUND(VLOOKUP('3-ChildrenChoice'!H5,'3-ChildrenChoice'!$A$2:$B$8,2,FALSE) * StandardChoice!C$6,0)</f>
        <v>18</v>
      </c>
      <c r="C5">
        <f>ROUND(VLOOKUP('3-ChildrenChoice'!I5,'3-ChildrenChoice'!$A$11:$B$17,2,FALSE) * StandardChoice!D$6,0)</f>
        <v>23</v>
      </c>
      <c r="D5">
        <f>ROUND(VLOOKUP('3-ChildrenChoice'!J5,'3-ChildrenChoice'!$A$20:$B$26,2,FALSE) * StandardChoice!E$6,0)</f>
        <v>0</v>
      </c>
      <c r="E5">
        <f>ROUND(VLOOKUP('3-ChildrenChoice'!K5,'3-ChildrenChoice'!$D$2:$E$8,2,FALSE) * StandardChoice!F$6,0)</f>
        <v>0</v>
      </c>
      <c r="F5">
        <f>ROUND(VLOOKUP('3-ChildrenChoice'!L5,'3-ChildrenChoice'!$D$11:$E$17,2,FALSE) * StandardChoice!G$6,0)</f>
        <v>2</v>
      </c>
      <c r="G5" t="str">
        <f>'3-ChildrenChoice'!M5</f>
        <v>302_KINDERGARTEN_ACTIVITIES</v>
      </c>
      <c r="H5" t="str">
        <f>'3-ChildrenChoice'!N5</f>
        <v>303_KINDERGARTEN_ACTIVITIES_2</v>
      </c>
      <c r="I5" t="str">
        <f>'3-ChildrenChoice'!O5</f>
        <v>OUTGOING</v>
      </c>
      <c r="J5">
        <f>'3-ChildrenChoice'!P5</f>
        <v>0</v>
      </c>
      <c r="K5">
        <f>'3-ChildrenChoice'!Q5</f>
        <v>0</v>
      </c>
      <c r="L5">
        <f>'3-ChildrenChoice'!R5</f>
        <v>0</v>
      </c>
      <c r="M5" t="str">
        <f>'3-ChildrenChoice'!S5</f>
        <v>R301_KINDERGARTEN</v>
      </c>
      <c r="N5">
        <f>'3-ChildrenChoice'!T5</f>
        <v>0</v>
      </c>
      <c r="O5">
        <f>'3-ChildrenChoice'!U5</f>
        <v>0</v>
      </c>
      <c r="P5">
        <f>'3-ChildrenChoice'!V5</f>
        <v>0</v>
      </c>
      <c r="Q5" t="str">
        <f>'3-ChildrenChoice'!W5</f>
        <v>Play with friends</v>
      </c>
    </row>
    <row r="6" spans="1:17" x14ac:dyDescent="0.3">
      <c r="A6" s="7">
        <v>5</v>
      </c>
      <c r="B6">
        <f>ROUND(VLOOKUP('3-ChildrenChoice'!H6,'3-ChildrenChoice'!$A$2:$B$8,2,FALSE) * StandardChoice!C$6,0)</f>
        <v>18</v>
      </c>
      <c r="C6">
        <f>ROUND(VLOOKUP('3-ChildrenChoice'!I6,'3-ChildrenChoice'!$A$11:$B$17,2,FALSE) * StandardChoice!D$6,0)</f>
        <v>-11</v>
      </c>
      <c r="D6">
        <f>ROUND(VLOOKUP('3-ChildrenChoice'!J6,'3-ChildrenChoice'!$A$20:$B$26,2,FALSE) * StandardChoice!E$6,0)</f>
        <v>0</v>
      </c>
      <c r="E6">
        <f>ROUND(VLOOKUP('3-ChildrenChoice'!K6,'3-ChildrenChoice'!$D$2:$E$8,2,FALSE) * StandardChoice!F$6,0)</f>
        <v>4</v>
      </c>
      <c r="F6">
        <f>ROUND(VLOOKUP('3-ChildrenChoice'!L6,'3-ChildrenChoice'!$D$11:$E$17,2,FALSE) * StandardChoice!G$6,0)</f>
        <v>-1</v>
      </c>
      <c r="G6" t="str">
        <f>'3-ChildrenChoice'!M6</f>
        <v>302_KINDERGARTEN_ACTIVITIES</v>
      </c>
      <c r="H6" t="str">
        <f>'3-ChildrenChoice'!N6</f>
        <v>303_KINDERGARTEN_ACTIVITIES_2</v>
      </c>
      <c r="I6">
        <f>'3-ChildrenChoice'!O6</f>
        <v>0</v>
      </c>
      <c r="J6">
        <f>'3-ChildrenChoice'!P6</f>
        <v>0</v>
      </c>
      <c r="K6">
        <f>'3-ChildrenChoice'!Q6</f>
        <v>0</v>
      </c>
      <c r="L6">
        <f>'3-ChildrenChoice'!R6</f>
        <v>0</v>
      </c>
      <c r="M6" t="str">
        <f>'3-ChildrenChoice'!S6</f>
        <v>R301_KINDERGARTEN</v>
      </c>
      <c r="N6">
        <f>'3-ChildrenChoice'!T6</f>
        <v>0</v>
      </c>
      <c r="O6">
        <f>'3-ChildrenChoice'!U6</f>
        <v>0</v>
      </c>
      <c r="P6">
        <f>'3-ChildrenChoice'!V6</f>
        <v>0</v>
      </c>
      <c r="Q6" t="str">
        <f>'3-ChildrenChoice'!W6</f>
        <v>Stay alone and read notes</v>
      </c>
    </row>
    <row r="7" spans="1:17" x14ac:dyDescent="0.3">
      <c r="A7" s="7">
        <v>6</v>
      </c>
      <c r="B7">
        <f>ROUND(VLOOKUP('3-ChildrenChoice'!H7,'3-ChildrenChoice'!$A$2:$B$8,2,FALSE) * StandardChoice!C$6,0)</f>
        <v>18</v>
      </c>
      <c r="C7">
        <f>ROUND(VLOOKUP('3-ChildrenChoice'!I7,'3-ChildrenChoice'!$A$11:$B$17,2,FALSE) * StandardChoice!D$6,0)</f>
        <v>38</v>
      </c>
      <c r="D7">
        <f>ROUND(VLOOKUP('3-ChildrenChoice'!J7,'3-ChildrenChoice'!$A$20:$B$26,2,FALSE) * StandardChoice!E$6,0)</f>
        <v>0</v>
      </c>
      <c r="E7">
        <f>ROUND(VLOOKUP('3-ChildrenChoice'!K7,'3-ChildrenChoice'!$D$2:$E$8,2,FALSE) * StandardChoice!F$6,0)</f>
        <v>0</v>
      </c>
      <c r="F7">
        <f>ROUND(VLOOKUP('3-ChildrenChoice'!L7,'3-ChildrenChoice'!$D$11:$E$17,2,FALSE) * StandardChoice!G$6,0)</f>
        <v>3</v>
      </c>
      <c r="G7" t="str">
        <f>'3-ChildrenChoice'!M7</f>
        <v>302_KINDERGARTEN_ACTIVITIES</v>
      </c>
      <c r="H7" t="str">
        <f>'3-ChildrenChoice'!N7</f>
        <v>304_KINDERGARTEN_ACTIVITIES_3</v>
      </c>
      <c r="I7">
        <f>'3-ChildrenChoice'!O7</f>
        <v>0</v>
      </c>
      <c r="J7">
        <f>'3-ChildrenChoice'!P7</f>
        <v>0</v>
      </c>
      <c r="K7">
        <f>'3-ChildrenChoice'!Q7</f>
        <v>0</v>
      </c>
      <c r="L7">
        <f>'3-ChildrenChoice'!R7</f>
        <v>0</v>
      </c>
      <c r="M7" t="str">
        <f>'3-ChildrenChoice'!S7</f>
        <v>R301_KINDERGARTEN</v>
      </c>
      <c r="N7">
        <f>'3-ChildrenChoice'!T7</f>
        <v>0</v>
      </c>
      <c r="O7">
        <f>'3-ChildrenChoice'!U7</f>
        <v>3</v>
      </c>
      <c r="P7">
        <f>'3-ChildrenChoice'!V7</f>
        <v>0</v>
      </c>
      <c r="Q7" t="str">
        <f>'3-ChildrenChoice'!W7</f>
        <v>Find a young lover</v>
      </c>
    </row>
    <row r="8" spans="1:17" x14ac:dyDescent="0.3">
      <c r="A8" s="7">
        <v>7</v>
      </c>
      <c r="B8">
        <f>ROUND(VLOOKUP('3-ChildrenChoice'!H8,'3-ChildrenChoice'!$A$2:$B$8,2,FALSE) * StandardChoice!C$6,0)</f>
        <v>18</v>
      </c>
      <c r="C8">
        <f>ROUND(VLOOKUP('3-ChildrenChoice'!I8,'3-ChildrenChoice'!$A$11:$B$17,2,FALSE) * StandardChoice!D$6,0)</f>
        <v>-11</v>
      </c>
      <c r="D8">
        <f>ROUND(VLOOKUP('3-ChildrenChoice'!J8,'3-ChildrenChoice'!$A$20:$B$26,2,FALSE) * StandardChoice!E$6,0)</f>
        <v>0</v>
      </c>
      <c r="E8">
        <f>ROUND(VLOOKUP('3-ChildrenChoice'!K8,'3-ChildrenChoice'!$D$2:$E$8,2,FALSE) * StandardChoice!F$6,0)</f>
        <v>4</v>
      </c>
      <c r="F8">
        <f>ROUND(VLOOKUP('3-ChildrenChoice'!L8,'3-ChildrenChoice'!$D$11:$E$17,2,FALSE) * StandardChoice!G$6,0)</f>
        <v>0</v>
      </c>
      <c r="G8" t="str">
        <f>'3-ChildrenChoice'!M8</f>
        <v>303_KINDERGARTEN_ACTIVITIES_2</v>
      </c>
      <c r="H8">
        <f>'3-ChildrenChoice'!N8</f>
        <v>0</v>
      </c>
      <c r="I8" t="str">
        <f>'3-ChildrenChoice'!O8</f>
        <v>DILIGENT</v>
      </c>
      <c r="J8">
        <f>'3-ChildrenChoice'!P8</f>
        <v>0</v>
      </c>
      <c r="K8">
        <f>'3-ChildrenChoice'!Q8</f>
        <v>0</v>
      </c>
      <c r="L8">
        <f>'3-ChildrenChoice'!R8</f>
        <v>0</v>
      </c>
      <c r="M8" t="str">
        <f>'3-ChildrenChoice'!S8</f>
        <v>R301_KINDERGARTEN</v>
      </c>
      <c r="N8">
        <f>'3-ChildrenChoice'!T8</f>
        <v>0</v>
      </c>
      <c r="O8">
        <f>'3-ChildrenChoice'!U8</f>
        <v>0</v>
      </c>
      <c r="P8">
        <f>'3-ChildrenChoice'!V8</f>
        <v>0</v>
      </c>
      <c r="Q8" t="str">
        <f>'3-ChildrenChoice'!W8</f>
        <v>Listen to the teacher</v>
      </c>
    </row>
    <row r="9" spans="1:17" x14ac:dyDescent="0.3">
      <c r="A9" s="7">
        <v>8</v>
      </c>
      <c r="B9">
        <f>ROUND(VLOOKUP('3-ChildrenChoice'!H9,'3-ChildrenChoice'!$A$2:$B$8,2,FALSE) * StandardChoice!C$6,0)</f>
        <v>18</v>
      </c>
      <c r="C9">
        <f>ROUND(VLOOKUP('3-ChildrenChoice'!I9,'3-ChildrenChoice'!$A$11:$B$17,2,FALSE) * StandardChoice!D$6,0)</f>
        <v>11</v>
      </c>
      <c r="D9">
        <f>ROUND(VLOOKUP('3-ChildrenChoice'!J9,'3-ChildrenChoice'!$A$20:$B$26,2,FALSE) * StandardChoice!E$6,0)</f>
        <v>0</v>
      </c>
      <c r="E9">
        <f>ROUND(VLOOKUP('3-ChildrenChoice'!K9,'3-ChildrenChoice'!$D$2:$E$8,2,FALSE) * StandardChoice!F$6,0)</f>
        <v>0</v>
      </c>
      <c r="F9">
        <f>ROUND(VLOOKUP('3-ChildrenChoice'!L9,'3-ChildrenChoice'!$D$11:$E$17,2,FALSE) * StandardChoice!G$6,0)</f>
        <v>1</v>
      </c>
      <c r="G9" t="str">
        <f>'3-ChildrenChoice'!M9</f>
        <v>303_KINDERGARTEN_ACTIVITIES_2</v>
      </c>
      <c r="H9" t="str">
        <f>'3-ChildrenChoice'!N9</f>
        <v>306_KINDERGARTEN_ACTIVITES_4</v>
      </c>
      <c r="I9">
        <f>'3-ChildrenChoice'!O9</f>
        <v>0</v>
      </c>
      <c r="J9">
        <f>'3-ChildrenChoice'!P9</f>
        <v>0</v>
      </c>
      <c r="K9">
        <f>'3-ChildrenChoice'!Q9</f>
        <v>0</v>
      </c>
      <c r="L9">
        <f>'3-ChildrenChoice'!R9</f>
        <v>0</v>
      </c>
      <c r="M9" t="str">
        <f>'3-ChildrenChoice'!S9</f>
        <v>R301_KINDERGARTEN</v>
      </c>
      <c r="N9">
        <f>'3-ChildrenChoice'!T9</f>
        <v>0</v>
      </c>
      <c r="O9">
        <f>'3-ChildrenChoice'!U9</f>
        <v>0</v>
      </c>
      <c r="P9">
        <f>'3-ChildrenChoice'!V9</f>
        <v>0</v>
      </c>
      <c r="Q9" t="str">
        <f>'3-ChildrenChoice'!W9</f>
        <v>Talk to friends</v>
      </c>
    </row>
    <row r="10" spans="1:17" x14ac:dyDescent="0.3">
      <c r="A10" s="7">
        <v>9</v>
      </c>
      <c r="B10">
        <f>ROUND(VLOOKUP('3-ChildrenChoice'!H10,'3-ChildrenChoice'!$A$2:$B$8,2,FALSE) * StandardChoice!C$6,0)</f>
        <v>18</v>
      </c>
      <c r="C10">
        <f>ROUND(VLOOKUP('3-ChildrenChoice'!I10,'3-ChildrenChoice'!$A$11:$B$17,2,FALSE) * StandardChoice!D$6,0)</f>
        <v>0</v>
      </c>
      <c r="D10">
        <f>ROUND(VLOOKUP('3-ChildrenChoice'!J10,'3-ChildrenChoice'!$A$20:$B$26,2,FALSE) * StandardChoice!E$6,0)</f>
        <v>0</v>
      </c>
      <c r="E10">
        <f>ROUND(VLOOKUP('3-ChildrenChoice'!K10,'3-ChildrenChoice'!$D$2:$E$8,2,FALSE) * StandardChoice!F$6,0)</f>
        <v>0</v>
      </c>
      <c r="F10">
        <f>ROUND(VLOOKUP('3-ChildrenChoice'!L10,'3-ChildrenChoice'!$D$11:$E$17,2,FALSE) * StandardChoice!G$6,0)</f>
        <v>0</v>
      </c>
      <c r="G10" t="str">
        <f>'3-ChildrenChoice'!M10</f>
        <v>303_KINDERGARTEN_ACTIVITIES_2</v>
      </c>
      <c r="H10">
        <f>'3-ChildrenChoice'!N10</f>
        <v>0</v>
      </c>
      <c r="I10">
        <f>'3-ChildrenChoice'!O10</f>
        <v>0</v>
      </c>
      <c r="J10">
        <f>'3-ChildrenChoice'!P10</f>
        <v>0</v>
      </c>
      <c r="K10">
        <f>'3-ChildrenChoice'!Q10</f>
        <v>0</v>
      </c>
      <c r="L10">
        <f>'3-ChildrenChoice'!R10</f>
        <v>0</v>
      </c>
      <c r="M10" t="str">
        <f>'3-ChildrenChoice'!S10</f>
        <v>R301_KINDERGARTEN</v>
      </c>
      <c r="N10">
        <f>'3-ChildrenChoice'!T10</f>
        <v>0</v>
      </c>
      <c r="O10">
        <f>'3-ChildrenChoice'!U10</f>
        <v>0</v>
      </c>
      <c r="P10">
        <f>'3-ChildrenChoice'!V10</f>
        <v>0</v>
      </c>
      <c r="Q10" t="str">
        <f>'3-ChildrenChoice'!W10</f>
        <v>Pretend to be listening in class</v>
      </c>
    </row>
    <row r="11" spans="1:17" x14ac:dyDescent="0.3">
      <c r="A11" s="7">
        <v>10</v>
      </c>
      <c r="B11">
        <f>ROUND(VLOOKUP('3-ChildrenChoice'!H11,'3-ChildrenChoice'!$A$2:$B$8,2,FALSE) * StandardChoice!C$6,0)</f>
        <v>18</v>
      </c>
      <c r="C11">
        <f>ROUND(VLOOKUP('3-ChildrenChoice'!I11,'3-ChildrenChoice'!$A$11:$B$17,2,FALSE) * StandardChoice!D$6,0)</f>
        <v>11</v>
      </c>
      <c r="D11">
        <f>ROUND(VLOOKUP('3-ChildrenChoice'!J11,'3-ChildrenChoice'!$A$20:$B$26,2,FALSE) * StandardChoice!E$6,0)</f>
        <v>0</v>
      </c>
      <c r="E11">
        <f>ROUND(VLOOKUP('3-ChildrenChoice'!K11,'3-ChildrenChoice'!$D$2:$E$8,2,FALSE) * StandardChoice!F$6,0)</f>
        <v>4</v>
      </c>
      <c r="F11">
        <f>ROUND(VLOOKUP('3-ChildrenChoice'!L11,'3-ChildrenChoice'!$D$11:$E$17,2,FALSE) * StandardChoice!G$6,0)</f>
        <v>0</v>
      </c>
      <c r="G11" t="str">
        <f>'3-ChildrenChoice'!M11</f>
        <v>304_KINDERGARTEN_ACTIVITIES_3</v>
      </c>
      <c r="H11" t="str">
        <f>'3-ChildrenChoice'!N11</f>
        <v>306_KINDERGARTEN_ACTIVITES_4</v>
      </c>
      <c r="I11" t="str">
        <f>'3-ChildrenChoice'!O11</f>
        <v>DILIGENT</v>
      </c>
      <c r="J11">
        <f>'3-ChildrenChoice'!P11</f>
        <v>0</v>
      </c>
      <c r="K11">
        <f>'3-ChildrenChoice'!Q11</f>
        <v>0</v>
      </c>
      <c r="L11">
        <f>'3-ChildrenChoice'!R11</f>
        <v>0</v>
      </c>
      <c r="M11" t="str">
        <f>'3-ChildrenChoice'!S11</f>
        <v>R301_KINDERGARTEN</v>
      </c>
      <c r="N11">
        <f>'3-ChildrenChoice'!T11</f>
        <v>0</v>
      </c>
      <c r="O11">
        <f>'3-ChildrenChoice'!U11</f>
        <v>0</v>
      </c>
      <c r="P11">
        <f>'3-ChildrenChoice'!V11</f>
        <v>0</v>
      </c>
      <c r="Q11" t="str">
        <f>'3-ChildrenChoice'!W11</f>
        <v>Learn to sing song</v>
      </c>
    </row>
    <row r="12" spans="1:17" x14ac:dyDescent="0.3">
      <c r="A12" s="7">
        <v>11</v>
      </c>
      <c r="B12">
        <f>ROUND(VLOOKUP('3-ChildrenChoice'!H12,'3-ChildrenChoice'!$A$2:$B$8,2,FALSE) * StandardChoice!C$6,0)</f>
        <v>0</v>
      </c>
      <c r="C12">
        <f>ROUND(VLOOKUP('3-ChildrenChoice'!I12,'3-ChildrenChoice'!$A$11:$B$17,2,FALSE) * StandardChoice!D$6,0)</f>
        <v>0</v>
      </c>
      <c r="D12">
        <f>ROUND(VLOOKUP('3-ChildrenChoice'!J12,'3-ChildrenChoice'!$A$20:$B$26,2,FALSE) * StandardChoice!E$6,0)</f>
        <v>0</v>
      </c>
      <c r="E12">
        <f>ROUND(VLOOKUP('3-ChildrenChoice'!K12,'3-ChildrenChoice'!$D$2:$E$8,2,FALSE) * StandardChoice!F$6,0)</f>
        <v>-2</v>
      </c>
      <c r="F12">
        <f>ROUND(VLOOKUP('3-ChildrenChoice'!L12,'3-ChildrenChoice'!$D$11:$E$17,2,FALSE) * StandardChoice!G$6,0)</f>
        <v>0</v>
      </c>
      <c r="G12" t="str">
        <f>'3-ChildrenChoice'!M12</f>
        <v>304_KINDERGARTEN_ACTIVITIES_3</v>
      </c>
      <c r="H12" t="str">
        <f>'3-ChildrenChoice'!N12</f>
        <v>306_KINDERGARTEN_ACTIVITES_4</v>
      </c>
      <c r="I12">
        <f>'3-ChildrenChoice'!O12</f>
        <v>0</v>
      </c>
      <c r="J12">
        <f>'3-ChildrenChoice'!P12</f>
        <v>0</v>
      </c>
      <c r="K12">
        <f>'3-ChildrenChoice'!Q12</f>
        <v>0</v>
      </c>
      <c r="L12">
        <f>'3-ChildrenChoice'!R12</f>
        <v>0</v>
      </c>
      <c r="M12" t="str">
        <f>'3-ChildrenChoice'!S12</f>
        <v>R301_KINDERGARTEN</v>
      </c>
      <c r="N12">
        <f>'3-ChildrenChoice'!T12</f>
        <v>0</v>
      </c>
      <c r="O12">
        <f>'3-ChildrenChoice'!U12</f>
        <v>0</v>
      </c>
      <c r="P12">
        <f>'3-ChildrenChoice'!V12</f>
        <v>0</v>
      </c>
      <c r="Q12" t="str">
        <f>'3-ChildrenChoice'!W12</f>
        <v>Refuse to learn</v>
      </c>
    </row>
    <row r="13" spans="1:17" x14ac:dyDescent="0.3">
      <c r="A13" s="7">
        <v>12</v>
      </c>
      <c r="B13">
        <f>ROUND(VLOOKUP('3-ChildrenChoice'!H13,'3-ChildrenChoice'!$A$2:$B$8,2,FALSE) * StandardChoice!C$6,0)</f>
        <v>0</v>
      </c>
      <c r="C13">
        <f>ROUND(VLOOKUP('3-ChildrenChoice'!I13,'3-ChildrenChoice'!$A$11:$B$17,2,FALSE) * StandardChoice!D$6,0)</f>
        <v>11</v>
      </c>
      <c r="D13">
        <f>ROUND(VLOOKUP('3-ChildrenChoice'!J13,'3-ChildrenChoice'!$A$20:$B$26,2,FALSE) * StandardChoice!E$6,0)</f>
        <v>0</v>
      </c>
      <c r="E13">
        <f>ROUND(VLOOKUP('3-ChildrenChoice'!K13,'3-ChildrenChoice'!$D$2:$E$8,2,FALSE) * StandardChoice!F$6,0)</f>
        <v>0</v>
      </c>
      <c r="F13">
        <f>ROUND(VLOOKUP('3-ChildrenChoice'!L13,'3-ChildrenChoice'!$D$11:$E$17,2,FALSE) * StandardChoice!G$6,0)</f>
        <v>0</v>
      </c>
      <c r="G13" t="str">
        <f>'3-ChildrenChoice'!M13</f>
        <v>304_KINDERGARTEN_ACTIVITIES_3</v>
      </c>
      <c r="H13" t="str">
        <f>'3-ChildrenChoice'!N13</f>
        <v>306_KINDERGARTEN_ACTIVITES_4</v>
      </c>
      <c r="I13">
        <f>'3-ChildrenChoice'!O13</f>
        <v>0</v>
      </c>
      <c r="J13">
        <f>'3-ChildrenChoice'!P13</f>
        <v>0</v>
      </c>
      <c r="K13">
        <f>'3-ChildrenChoice'!Q13</f>
        <v>0</v>
      </c>
      <c r="L13">
        <f>'3-ChildrenChoice'!R13</f>
        <v>0</v>
      </c>
      <c r="M13" t="str">
        <f>'3-ChildrenChoice'!S13</f>
        <v>R301_KINDERGARTEN</v>
      </c>
      <c r="N13">
        <f>'3-ChildrenChoice'!T13</f>
        <v>0</v>
      </c>
      <c r="O13">
        <f>'3-ChildrenChoice'!U13</f>
        <v>0</v>
      </c>
      <c r="P13">
        <f>'3-ChildrenChoice'!V13</f>
        <v>6</v>
      </c>
      <c r="Q13" t="str">
        <f>'3-ChildrenChoice'!W13</f>
        <v>Volunteer to be singer at graduation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topLeftCell="S18" zoomScaleNormal="100" workbookViewId="0">
      <pane xSplit="20412" topLeftCell="AD1"/>
      <selection activeCell="V48" sqref="V48"/>
      <selection pane="topRight" activeCell="W1" sqref="W1"/>
    </sheetView>
  </sheetViews>
  <sheetFormatPr defaultRowHeight="14.4" x14ac:dyDescent="0.3"/>
  <cols>
    <col min="1" max="5" width="9.77734375"/>
    <col min="6" max="6" width="8.6640625"/>
    <col min="7" max="7" width="6.33203125"/>
    <col min="8" max="12" width="10.6640625"/>
    <col min="13" max="13" width="29"/>
    <col min="14" max="14" width="29.21875"/>
    <col min="15" max="15" width="12.77734375"/>
    <col min="16" max="16" width="20.77734375"/>
    <col min="17" max="17" width="23.88671875"/>
    <col min="18" max="21" width="20.77734375"/>
    <col min="22" max="22" width="21.33203125"/>
    <col min="23" max="23" width="101.5546875"/>
    <col min="24" max="24" width="12.77734375"/>
    <col min="25" max="28" width="10.6640625"/>
    <col min="29" max="29" width="12.77734375"/>
    <col min="30" max="33" width="20.77734375"/>
    <col min="34" max="34" width="81.44140625"/>
    <col min="35" max="1025" width="8.5546875"/>
  </cols>
  <sheetData>
    <row r="1" spans="1:23" x14ac:dyDescent="0.3">
      <c r="A1" s="5" t="s">
        <v>23</v>
      </c>
      <c r="B1" s="5" t="s">
        <v>24</v>
      </c>
      <c r="D1" s="6" t="s">
        <v>6</v>
      </c>
      <c r="E1" s="6" t="s">
        <v>24</v>
      </c>
      <c r="G1" s="7" t="s">
        <v>25</v>
      </c>
      <c r="H1" s="7" t="s">
        <v>23</v>
      </c>
      <c r="I1" s="7" t="s">
        <v>4</v>
      </c>
      <c r="J1" s="7" t="s">
        <v>5</v>
      </c>
      <c r="K1" s="7" t="s">
        <v>6</v>
      </c>
      <c r="L1" s="7" t="s">
        <v>7</v>
      </c>
      <c r="M1" s="8" t="s">
        <v>26</v>
      </c>
      <c r="N1" s="8" t="s">
        <v>27</v>
      </c>
      <c r="O1" s="8" t="s">
        <v>28</v>
      </c>
      <c r="P1" s="8" t="s">
        <v>29</v>
      </c>
      <c r="Q1" s="8" t="s">
        <v>30</v>
      </c>
      <c r="R1" s="9" t="s">
        <v>31</v>
      </c>
      <c r="S1" s="9" t="s">
        <v>32</v>
      </c>
      <c r="T1" s="9" t="s">
        <v>33</v>
      </c>
      <c r="U1" s="9" t="s">
        <v>34</v>
      </c>
      <c r="V1" s="9" t="s">
        <v>82</v>
      </c>
      <c r="W1" s="10" t="s">
        <v>36</v>
      </c>
    </row>
    <row r="2" spans="1:23" x14ac:dyDescent="0.3">
      <c r="A2" t="s">
        <v>37</v>
      </c>
      <c r="B2">
        <v>0</v>
      </c>
      <c r="D2" t="s">
        <v>37</v>
      </c>
      <c r="E2">
        <v>0</v>
      </c>
      <c r="G2" s="7">
        <v>1</v>
      </c>
      <c r="H2" t="s">
        <v>37</v>
      </c>
      <c r="I2" t="s">
        <v>83</v>
      </c>
      <c r="J2" t="s">
        <v>37</v>
      </c>
      <c r="K2" t="s">
        <v>37</v>
      </c>
      <c r="L2" t="s">
        <v>37</v>
      </c>
      <c r="M2" t="s">
        <v>134</v>
      </c>
      <c r="N2" t="s">
        <v>135</v>
      </c>
      <c r="P2" t="s">
        <v>136</v>
      </c>
      <c r="W2" t="s">
        <v>137</v>
      </c>
    </row>
    <row r="3" spans="1:23" x14ac:dyDescent="0.3">
      <c r="A3" t="s">
        <v>39</v>
      </c>
      <c r="B3">
        <v>0.5</v>
      </c>
      <c r="D3" t="s">
        <v>39</v>
      </c>
      <c r="E3">
        <v>0.3</v>
      </c>
      <c r="G3" s="7">
        <v>2</v>
      </c>
      <c r="H3" t="s">
        <v>37</v>
      </c>
      <c r="I3" t="s">
        <v>39</v>
      </c>
      <c r="J3" t="s">
        <v>37</v>
      </c>
      <c r="K3" t="s">
        <v>83</v>
      </c>
      <c r="L3" t="s">
        <v>37</v>
      </c>
      <c r="M3" t="s">
        <v>134</v>
      </c>
      <c r="O3" t="s">
        <v>90</v>
      </c>
      <c r="W3" t="s">
        <v>91</v>
      </c>
    </row>
    <row r="4" spans="1:23" x14ac:dyDescent="0.3">
      <c r="A4" t="s">
        <v>42</v>
      </c>
      <c r="B4">
        <v>0.75</v>
      </c>
      <c r="D4" t="s">
        <v>42</v>
      </c>
      <c r="E4">
        <v>0.6</v>
      </c>
      <c r="G4" s="7">
        <v>3</v>
      </c>
      <c r="H4" t="s">
        <v>37</v>
      </c>
      <c r="I4" t="s">
        <v>83</v>
      </c>
      <c r="J4" t="s">
        <v>37</v>
      </c>
      <c r="K4" t="s">
        <v>83</v>
      </c>
      <c r="L4" t="s">
        <v>37</v>
      </c>
      <c r="M4" t="s">
        <v>134</v>
      </c>
      <c r="O4" t="s">
        <v>90</v>
      </c>
      <c r="U4">
        <v>4</v>
      </c>
      <c r="W4" t="s">
        <v>138</v>
      </c>
    </row>
    <row r="5" spans="1:23" x14ac:dyDescent="0.3">
      <c r="A5" t="s">
        <v>38</v>
      </c>
      <c r="B5">
        <v>1</v>
      </c>
      <c r="D5" t="s">
        <v>38</v>
      </c>
      <c r="E5">
        <v>1</v>
      </c>
      <c r="G5" s="7">
        <v>4</v>
      </c>
      <c r="H5" t="s">
        <v>42</v>
      </c>
      <c r="I5" t="s">
        <v>83</v>
      </c>
      <c r="J5" t="s">
        <v>37</v>
      </c>
      <c r="K5" t="s">
        <v>39</v>
      </c>
      <c r="L5" t="s">
        <v>37</v>
      </c>
      <c r="M5" t="s">
        <v>135</v>
      </c>
      <c r="N5" t="s">
        <v>139</v>
      </c>
      <c r="O5" t="s">
        <v>86</v>
      </c>
      <c r="S5" t="s">
        <v>136</v>
      </c>
      <c r="W5" t="s">
        <v>140</v>
      </c>
    </row>
    <row r="6" spans="1:23" x14ac:dyDescent="0.3">
      <c r="A6" t="s">
        <v>83</v>
      </c>
      <c r="B6">
        <v>-0.3</v>
      </c>
      <c r="D6" t="s">
        <v>83</v>
      </c>
      <c r="E6">
        <v>-0.3</v>
      </c>
      <c r="G6" s="7">
        <v>5</v>
      </c>
      <c r="H6" t="s">
        <v>42</v>
      </c>
      <c r="I6" t="s">
        <v>39</v>
      </c>
      <c r="J6" t="s">
        <v>37</v>
      </c>
      <c r="K6" t="s">
        <v>83</v>
      </c>
      <c r="L6" t="s">
        <v>42</v>
      </c>
      <c r="M6" t="s">
        <v>135</v>
      </c>
      <c r="N6" t="s">
        <v>139</v>
      </c>
      <c r="S6" t="s">
        <v>136</v>
      </c>
      <c r="U6">
        <v>4</v>
      </c>
      <c r="W6" t="s">
        <v>141</v>
      </c>
    </row>
    <row r="7" spans="1:23" x14ac:dyDescent="0.3">
      <c r="A7" t="s">
        <v>89</v>
      </c>
      <c r="B7">
        <v>-0.6</v>
      </c>
      <c r="D7" t="s">
        <v>89</v>
      </c>
      <c r="E7">
        <v>-0.6</v>
      </c>
      <c r="G7" s="7">
        <v>6</v>
      </c>
      <c r="H7" t="s">
        <v>42</v>
      </c>
      <c r="I7" t="s">
        <v>42</v>
      </c>
      <c r="J7" t="s">
        <v>37</v>
      </c>
      <c r="K7" t="s">
        <v>83</v>
      </c>
      <c r="L7" t="s">
        <v>37</v>
      </c>
      <c r="M7" t="s">
        <v>135</v>
      </c>
      <c r="N7" t="s">
        <v>142</v>
      </c>
      <c r="O7" t="s">
        <v>90</v>
      </c>
      <c r="S7" t="s">
        <v>136</v>
      </c>
      <c r="W7" t="s">
        <v>143</v>
      </c>
    </row>
    <row r="8" spans="1:23" x14ac:dyDescent="0.3">
      <c r="A8" t="s">
        <v>145</v>
      </c>
      <c r="B8">
        <v>-0.9</v>
      </c>
      <c r="D8" t="s">
        <v>145</v>
      </c>
      <c r="E8">
        <v>-0.9</v>
      </c>
      <c r="G8" s="7">
        <v>7</v>
      </c>
      <c r="H8" t="s">
        <v>42</v>
      </c>
      <c r="I8" t="s">
        <v>42</v>
      </c>
      <c r="J8" t="s">
        <v>37</v>
      </c>
      <c r="K8" t="s">
        <v>39</v>
      </c>
      <c r="L8" t="s">
        <v>39</v>
      </c>
      <c r="M8" t="s">
        <v>139</v>
      </c>
      <c r="N8" t="s">
        <v>142</v>
      </c>
      <c r="S8" t="s">
        <v>136</v>
      </c>
      <c r="W8" t="s">
        <v>144</v>
      </c>
    </row>
    <row r="9" spans="1:23" x14ac:dyDescent="0.3">
      <c r="G9" s="7">
        <v>8</v>
      </c>
      <c r="H9" t="s">
        <v>42</v>
      </c>
      <c r="I9" t="s">
        <v>37</v>
      </c>
      <c r="J9" t="s">
        <v>42</v>
      </c>
      <c r="K9" t="s">
        <v>83</v>
      </c>
      <c r="L9" t="s">
        <v>145</v>
      </c>
      <c r="M9" t="s">
        <v>139</v>
      </c>
      <c r="O9" t="s">
        <v>146</v>
      </c>
      <c r="S9" t="s">
        <v>136</v>
      </c>
      <c r="V9">
        <v>8</v>
      </c>
      <c r="W9" t="s">
        <v>147</v>
      </c>
    </row>
    <row r="10" spans="1:23" x14ac:dyDescent="0.3">
      <c r="A10" s="8" t="s">
        <v>4</v>
      </c>
      <c r="B10" s="8" t="s">
        <v>24</v>
      </c>
      <c r="D10" s="11" t="s">
        <v>7</v>
      </c>
      <c r="E10" s="11" t="s">
        <v>24</v>
      </c>
      <c r="G10" s="7">
        <v>9</v>
      </c>
      <c r="H10" t="s">
        <v>42</v>
      </c>
      <c r="I10" t="s">
        <v>37</v>
      </c>
      <c r="J10" t="s">
        <v>37</v>
      </c>
      <c r="K10" t="s">
        <v>83</v>
      </c>
      <c r="L10" t="s">
        <v>83</v>
      </c>
      <c r="M10" t="s">
        <v>139</v>
      </c>
      <c r="N10" t="s">
        <v>142</v>
      </c>
      <c r="S10" t="s">
        <v>136</v>
      </c>
      <c r="W10" t="s">
        <v>148</v>
      </c>
    </row>
    <row r="11" spans="1:23" x14ac:dyDescent="0.3">
      <c r="A11" t="s">
        <v>37</v>
      </c>
      <c r="B11">
        <v>0</v>
      </c>
      <c r="D11" t="s">
        <v>37</v>
      </c>
      <c r="E11">
        <v>0</v>
      </c>
      <c r="G11" s="7">
        <v>10</v>
      </c>
      <c r="H11" t="s">
        <v>39</v>
      </c>
      <c r="I11" t="s">
        <v>39</v>
      </c>
      <c r="J11" t="s">
        <v>37</v>
      </c>
      <c r="K11" t="s">
        <v>42</v>
      </c>
      <c r="L11" t="s">
        <v>37</v>
      </c>
      <c r="M11" t="s">
        <v>142</v>
      </c>
      <c r="O11" t="s">
        <v>86</v>
      </c>
      <c r="S11" t="s">
        <v>136</v>
      </c>
      <c r="W11" t="s">
        <v>149</v>
      </c>
    </row>
    <row r="12" spans="1:23" x14ac:dyDescent="0.3">
      <c r="A12" t="s">
        <v>39</v>
      </c>
      <c r="B12">
        <v>0.3</v>
      </c>
      <c r="D12" t="s">
        <v>39</v>
      </c>
      <c r="E12">
        <v>0.5</v>
      </c>
      <c r="G12" s="7">
        <v>11</v>
      </c>
      <c r="H12" t="s">
        <v>39</v>
      </c>
      <c r="I12" t="s">
        <v>42</v>
      </c>
      <c r="J12" t="s">
        <v>37</v>
      </c>
      <c r="K12" t="s">
        <v>37</v>
      </c>
      <c r="L12" t="s">
        <v>83</v>
      </c>
      <c r="M12" t="s">
        <v>142</v>
      </c>
      <c r="O12" t="s">
        <v>90</v>
      </c>
      <c r="S12" t="s">
        <v>136</v>
      </c>
      <c r="W12" t="s">
        <v>150</v>
      </c>
    </row>
    <row r="13" spans="1:23" x14ac:dyDescent="0.3">
      <c r="A13" t="s">
        <v>42</v>
      </c>
      <c r="B13">
        <v>0.6</v>
      </c>
      <c r="D13" t="s">
        <v>42</v>
      </c>
      <c r="E13">
        <v>1</v>
      </c>
      <c r="G13" s="7">
        <v>12</v>
      </c>
      <c r="H13" t="s">
        <v>39</v>
      </c>
      <c r="I13" t="s">
        <v>38</v>
      </c>
      <c r="J13" t="s">
        <v>37</v>
      </c>
      <c r="K13" t="s">
        <v>39</v>
      </c>
      <c r="L13" t="s">
        <v>42</v>
      </c>
      <c r="M13" t="s">
        <v>142</v>
      </c>
      <c r="O13" t="s">
        <v>94</v>
      </c>
      <c r="S13" t="s">
        <v>136</v>
      </c>
      <c r="U13">
        <v>4</v>
      </c>
      <c r="W13" t="s">
        <v>151</v>
      </c>
    </row>
    <row r="14" spans="1:23" x14ac:dyDescent="0.3">
      <c r="A14" t="s">
        <v>38</v>
      </c>
      <c r="B14">
        <v>1</v>
      </c>
      <c r="D14" t="s">
        <v>38</v>
      </c>
      <c r="E14">
        <v>1.5</v>
      </c>
      <c r="G14" s="7">
        <v>13</v>
      </c>
      <c r="H14" t="s">
        <v>37</v>
      </c>
      <c r="I14" t="s">
        <v>39</v>
      </c>
      <c r="J14" t="s">
        <v>37</v>
      </c>
      <c r="K14" t="s">
        <v>37</v>
      </c>
      <c r="L14" t="s">
        <v>37</v>
      </c>
      <c r="N14" t="s">
        <v>152</v>
      </c>
      <c r="W14" t="s">
        <v>153</v>
      </c>
    </row>
    <row r="15" spans="1:23" x14ac:dyDescent="0.3">
      <c r="A15" t="s">
        <v>83</v>
      </c>
      <c r="B15">
        <v>-0.3</v>
      </c>
      <c r="D15" t="s">
        <v>83</v>
      </c>
      <c r="E15">
        <v>-0.3</v>
      </c>
      <c r="G15" s="7">
        <v>14</v>
      </c>
      <c r="H15" t="s">
        <v>42</v>
      </c>
      <c r="I15" t="s">
        <v>37</v>
      </c>
      <c r="J15" t="s">
        <v>37</v>
      </c>
      <c r="K15" t="s">
        <v>37</v>
      </c>
      <c r="L15" t="s">
        <v>37</v>
      </c>
      <c r="W15" t="s">
        <v>154</v>
      </c>
    </row>
    <row r="16" spans="1:23" x14ac:dyDescent="0.3">
      <c r="A16" t="s">
        <v>89</v>
      </c>
      <c r="B16">
        <v>-0.6</v>
      </c>
      <c r="D16" t="s">
        <v>89</v>
      </c>
      <c r="E16">
        <v>-0.6</v>
      </c>
      <c r="G16" s="7">
        <v>15</v>
      </c>
      <c r="H16" t="s">
        <v>42</v>
      </c>
      <c r="I16" t="s">
        <v>39</v>
      </c>
      <c r="J16" t="s">
        <v>37</v>
      </c>
      <c r="K16" t="s">
        <v>39</v>
      </c>
      <c r="L16" t="s">
        <v>37</v>
      </c>
      <c r="W16" t="s">
        <v>155</v>
      </c>
    </row>
    <row r="17" spans="1:23" x14ac:dyDescent="0.3">
      <c r="A17" t="s">
        <v>145</v>
      </c>
      <c r="B17">
        <v>-0.9</v>
      </c>
      <c r="D17" t="s">
        <v>145</v>
      </c>
      <c r="E17">
        <v>-0.9</v>
      </c>
      <c r="G17" s="7">
        <v>16</v>
      </c>
      <c r="H17" t="s">
        <v>38</v>
      </c>
      <c r="I17" t="s">
        <v>42</v>
      </c>
      <c r="J17" t="s">
        <v>37</v>
      </c>
      <c r="K17" t="s">
        <v>39</v>
      </c>
      <c r="L17" t="s">
        <v>37</v>
      </c>
      <c r="W17" t="s">
        <v>156</v>
      </c>
    </row>
    <row r="18" spans="1:23" x14ac:dyDescent="0.3">
      <c r="G18" s="7">
        <v>17</v>
      </c>
      <c r="H18" t="s">
        <v>38</v>
      </c>
      <c r="I18" t="s">
        <v>39</v>
      </c>
      <c r="J18" t="s">
        <v>37</v>
      </c>
      <c r="K18" t="s">
        <v>39</v>
      </c>
      <c r="L18" t="s">
        <v>37</v>
      </c>
      <c r="W18" t="s">
        <v>157</v>
      </c>
    </row>
    <row r="19" spans="1:23" x14ac:dyDescent="0.3">
      <c r="A19" s="12" t="s">
        <v>5</v>
      </c>
      <c r="B19" s="12" t="s">
        <v>24</v>
      </c>
      <c r="G19" s="7">
        <v>18</v>
      </c>
      <c r="H19" t="s">
        <v>38</v>
      </c>
      <c r="I19" t="s">
        <v>42</v>
      </c>
      <c r="J19" t="s">
        <v>37</v>
      </c>
      <c r="K19" t="s">
        <v>39</v>
      </c>
      <c r="L19" t="s">
        <v>42</v>
      </c>
      <c r="M19" t="s">
        <v>158</v>
      </c>
      <c r="O19" t="s">
        <v>94</v>
      </c>
      <c r="U19">
        <v>8</v>
      </c>
      <c r="W19" t="s">
        <v>159</v>
      </c>
    </row>
    <row r="20" spans="1:23" x14ac:dyDescent="0.3">
      <c r="A20" t="s">
        <v>37</v>
      </c>
      <c r="B20">
        <v>0</v>
      </c>
      <c r="G20" s="7">
        <v>19</v>
      </c>
      <c r="H20" t="s">
        <v>42</v>
      </c>
      <c r="I20" t="s">
        <v>38</v>
      </c>
      <c r="J20" t="s">
        <v>89</v>
      </c>
      <c r="K20" t="s">
        <v>37</v>
      </c>
      <c r="L20" t="s">
        <v>42</v>
      </c>
      <c r="M20" t="s">
        <v>158</v>
      </c>
      <c r="O20" t="s">
        <v>94</v>
      </c>
      <c r="R20">
        <v>5</v>
      </c>
      <c r="U20">
        <v>8</v>
      </c>
      <c r="W20" t="s">
        <v>160</v>
      </c>
    </row>
    <row r="21" spans="1:23" x14ac:dyDescent="0.3">
      <c r="A21" t="s">
        <v>39</v>
      </c>
      <c r="B21">
        <v>0.3</v>
      </c>
      <c r="G21" s="7">
        <v>20</v>
      </c>
      <c r="H21" t="s">
        <v>37</v>
      </c>
      <c r="I21" t="s">
        <v>37</v>
      </c>
      <c r="J21" t="s">
        <v>37</v>
      </c>
      <c r="K21" t="s">
        <v>37</v>
      </c>
      <c r="L21" t="s">
        <v>37</v>
      </c>
      <c r="M21" t="s">
        <v>158</v>
      </c>
      <c r="N21" t="s">
        <v>161</v>
      </c>
      <c r="W21" t="s">
        <v>162</v>
      </c>
    </row>
    <row r="22" spans="1:23" x14ac:dyDescent="0.3">
      <c r="A22" t="s">
        <v>42</v>
      </c>
      <c r="B22">
        <v>0.6</v>
      </c>
      <c r="H22" t="s">
        <v>42</v>
      </c>
      <c r="I22" t="s">
        <v>39</v>
      </c>
      <c r="J22" t="s">
        <v>37</v>
      </c>
      <c r="K22" t="s">
        <v>42</v>
      </c>
      <c r="L22" t="s">
        <v>37</v>
      </c>
      <c r="M22" t="s">
        <v>161</v>
      </c>
      <c r="V22">
        <v>8</v>
      </c>
      <c r="W22" t="s">
        <v>163</v>
      </c>
    </row>
    <row r="23" spans="1:23" x14ac:dyDescent="0.3">
      <c r="A23" t="s">
        <v>38</v>
      </c>
      <c r="B23">
        <v>1</v>
      </c>
      <c r="H23" t="s">
        <v>42</v>
      </c>
      <c r="I23" t="s">
        <v>89</v>
      </c>
      <c r="J23" t="s">
        <v>37</v>
      </c>
      <c r="K23" t="s">
        <v>42</v>
      </c>
      <c r="L23" t="s">
        <v>37</v>
      </c>
      <c r="M23" t="s">
        <v>161</v>
      </c>
      <c r="O23" t="s">
        <v>86</v>
      </c>
      <c r="S23" t="s">
        <v>136</v>
      </c>
      <c r="W23" t="s">
        <v>164</v>
      </c>
    </row>
    <row r="24" spans="1:23" x14ac:dyDescent="0.3">
      <c r="A24" t="s">
        <v>83</v>
      </c>
      <c r="B24">
        <v>-0.3</v>
      </c>
      <c r="H24" t="s">
        <v>42</v>
      </c>
      <c r="I24" t="s">
        <v>37</v>
      </c>
      <c r="J24" t="s">
        <v>37</v>
      </c>
      <c r="K24" t="s">
        <v>38</v>
      </c>
      <c r="L24" t="s">
        <v>37</v>
      </c>
      <c r="M24" t="s">
        <v>161</v>
      </c>
      <c r="O24" t="s">
        <v>86</v>
      </c>
      <c r="V24">
        <v>12</v>
      </c>
      <c r="W24" t="s">
        <v>165</v>
      </c>
    </row>
    <row r="25" spans="1:23" x14ac:dyDescent="0.3">
      <c r="A25" t="s">
        <v>89</v>
      </c>
      <c r="B25">
        <v>-0.6</v>
      </c>
      <c r="H25" t="s">
        <v>37</v>
      </c>
      <c r="I25" t="s">
        <v>38</v>
      </c>
      <c r="J25" t="s">
        <v>37</v>
      </c>
      <c r="K25" t="s">
        <v>37</v>
      </c>
      <c r="L25" t="s">
        <v>37</v>
      </c>
      <c r="M25" t="s">
        <v>152</v>
      </c>
      <c r="W25" t="s">
        <v>166</v>
      </c>
    </row>
    <row r="26" spans="1:23" x14ac:dyDescent="0.3">
      <c r="A26" t="s">
        <v>145</v>
      </c>
      <c r="B26">
        <v>-0.9</v>
      </c>
      <c r="H26" t="s">
        <v>37</v>
      </c>
      <c r="I26" t="s">
        <v>42</v>
      </c>
      <c r="J26" t="s">
        <v>89</v>
      </c>
      <c r="K26" t="s">
        <v>37</v>
      </c>
      <c r="L26" t="s">
        <v>37</v>
      </c>
      <c r="M26" t="s">
        <v>152</v>
      </c>
      <c r="R26">
        <v>5</v>
      </c>
      <c r="W26" t="s">
        <v>167</v>
      </c>
    </row>
    <row r="27" spans="1:23" x14ac:dyDescent="0.3">
      <c r="H27" t="s">
        <v>37</v>
      </c>
      <c r="I27" t="s">
        <v>89</v>
      </c>
      <c r="J27" t="s">
        <v>37</v>
      </c>
      <c r="K27" t="s">
        <v>37</v>
      </c>
      <c r="L27" t="s">
        <v>37</v>
      </c>
      <c r="M27" t="s">
        <v>152</v>
      </c>
      <c r="W27" t="s">
        <v>168</v>
      </c>
    </row>
    <row r="28" spans="1:23" x14ac:dyDescent="0.3">
      <c r="H28" t="s">
        <v>42</v>
      </c>
      <c r="I28" t="s">
        <v>89</v>
      </c>
      <c r="J28" t="s">
        <v>37</v>
      </c>
      <c r="K28" t="s">
        <v>42</v>
      </c>
      <c r="L28" t="s">
        <v>37</v>
      </c>
      <c r="M28" t="s">
        <v>169</v>
      </c>
      <c r="W28" t="s">
        <v>170</v>
      </c>
    </row>
    <row r="29" spans="1:23" x14ac:dyDescent="0.3">
      <c r="H29" t="s">
        <v>42</v>
      </c>
      <c r="I29" t="s">
        <v>39</v>
      </c>
      <c r="J29" t="s">
        <v>37</v>
      </c>
      <c r="K29" t="s">
        <v>83</v>
      </c>
      <c r="L29" t="s">
        <v>37</v>
      </c>
      <c r="M29" t="s">
        <v>169</v>
      </c>
      <c r="O29" t="s">
        <v>90</v>
      </c>
      <c r="W29" t="s">
        <v>171</v>
      </c>
    </row>
    <row r="30" spans="1:23" x14ac:dyDescent="0.3">
      <c r="H30" t="s">
        <v>37</v>
      </c>
      <c r="I30" t="s">
        <v>37</v>
      </c>
      <c r="J30" t="s">
        <v>37</v>
      </c>
      <c r="K30" t="s">
        <v>89</v>
      </c>
      <c r="L30" t="s">
        <v>37</v>
      </c>
      <c r="M30" t="s">
        <v>169</v>
      </c>
      <c r="O30" t="s">
        <v>90</v>
      </c>
      <c r="W30" t="s">
        <v>172</v>
      </c>
    </row>
    <row r="31" spans="1:23" x14ac:dyDescent="0.3">
      <c r="H31" t="s">
        <v>39</v>
      </c>
      <c r="I31" t="s">
        <v>39</v>
      </c>
      <c r="J31" t="s">
        <v>37</v>
      </c>
      <c r="K31" t="s">
        <v>42</v>
      </c>
      <c r="L31" t="s">
        <v>37</v>
      </c>
      <c r="V31">
        <v>8</v>
      </c>
      <c r="W31" t="s">
        <v>173</v>
      </c>
    </row>
    <row r="32" spans="1:23" x14ac:dyDescent="0.3">
      <c r="H32" t="s">
        <v>39</v>
      </c>
      <c r="I32" t="s">
        <v>39</v>
      </c>
      <c r="J32" t="s">
        <v>37</v>
      </c>
      <c r="K32" t="s">
        <v>37</v>
      </c>
      <c r="L32" t="s">
        <v>37</v>
      </c>
      <c r="W32" t="s">
        <v>55</v>
      </c>
    </row>
    <row r="33" spans="8:23" x14ac:dyDescent="0.3">
      <c r="H33" t="s">
        <v>39</v>
      </c>
      <c r="I33" t="s">
        <v>39</v>
      </c>
      <c r="J33" t="s">
        <v>37</v>
      </c>
      <c r="K33" t="s">
        <v>83</v>
      </c>
      <c r="L33" t="s">
        <v>37</v>
      </c>
      <c r="W33" t="s">
        <v>117</v>
      </c>
    </row>
    <row r="34" spans="8:23" x14ac:dyDescent="0.3">
      <c r="H34" t="s">
        <v>39</v>
      </c>
      <c r="I34" t="s">
        <v>39</v>
      </c>
      <c r="J34" t="s">
        <v>37</v>
      </c>
      <c r="K34" t="s">
        <v>39</v>
      </c>
      <c r="L34" t="s">
        <v>37</v>
      </c>
      <c r="V34">
        <v>8</v>
      </c>
      <c r="W34" t="s">
        <v>174</v>
      </c>
    </row>
    <row r="35" spans="8:23" x14ac:dyDescent="0.3">
      <c r="H35" t="s">
        <v>42</v>
      </c>
      <c r="I35" t="s">
        <v>42</v>
      </c>
      <c r="J35" t="s">
        <v>37</v>
      </c>
      <c r="K35" t="s">
        <v>37</v>
      </c>
      <c r="L35" t="s">
        <v>37</v>
      </c>
      <c r="W35" t="s">
        <v>175</v>
      </c>
    </row>
    <row r="36" spans="8:23" x14ac:dyDescent="0.3">
      <c r="H36" t="s">
        <v>38</v>
      </c>
      <c r="I36" t="s">
        <v>37</v>
      </c>
      <c r="J36" t="s">
        <v>37</v>
      </c>
      <c r="K36" t="s">
        <v>38</v>
      </c>
      <c r="L36" t="s">
        <v>37</v>
      </c>
      <c r="M36" t="s">
        <v>176</v>
      </c>
      <c r="O36" t="s">
        <v>86</v>
      </c>
      <c r="S36" t="s">
        <v>136</v>
      </c>
      <c r="V36">
        <v>12</v>
      </c>
      <c r="W36" t="s">
        <v>177</v>
      </c>
    </row>
    <row r="37" spans="8:23" x14ac:dyDescent="0.3">
      <c r="H37" t="s">
        <v>39</v>
      </c>
      <c r="I37" t="s">
        <v>39</v>
      </c>
      <c r="J37" t="s">
        <v>37</v>
      </c>
      <c r="K37" t="s">
        <v>39</v>
      </c>
      <c r="L37" t="s">
        <v>37</v>
      </c>
      <c r="M37" t="s">
        <v>176</v>
      </c>
      <c r="O37" t="s">
        <v>90</v>
      </c>
      <c r="S37" t="s">
        <v>136</v>
      </c>
      <c r="W37" t="s">
        <v>178</v>
      </c>
    </row>
    <row r="38" spans="8:23" x14ac:dyDescent="0.3">
      <c r="H38" t="s">
        <v>37</v>
      </c>
      <c r="I38" t="s">
        <v>37</v>
      </c>
      <c r="J38" t="s">
        <v>37</v>
      </c>
      <c r="K38" t="s">
        <v>83</v>
      </c>
      <c r="L38" t="s">
        <v>37</v>
      </c>
      <c r="M38" t="s">
        <v>176</v>
      </c>
      <c r="O38" t="s">
        <v>90</v>
      </c>
      <c r="S38" t="s">
        <v>136</v>
      </c>
      <c r="U38">
        <v>12</v>
      </c>
      <c r="W38" t="s">
        <v>179</v>
      </c>
    </row>
    <row r="39" spans="8:23" x14ac:dyDescent="0.3">
      <c r="H39" t="s">
        <v>37</v>
      </c>
      <c r="I39" t="s">
        <v>39</v>
      </c>
      <c r="J39" t="s">
        <v>37</v>
      </c>
      <c r="K39" t="s">
        <v>37</v>
      </c>
      <c r="L39" t="s">
        <v>37</v>
      </c>
      <c r="M39" t="s">
        <v>180</v>
      </c>
      <c r="W39" t="s">
        <v>181</v>
      </c>
    </row>
    <row r="40" spans="8:23" x14ac:dyDescent="0.3">
      <c r="H40" t="s">
        <v>37</v>
      </c>
      <c r="I40" t="s">
        <v>42</v>
      </c>
      <c r="J40" t="s">
        <v>89</v>
      </c>
      <c r="K40" t="s">
        <v>37</v>
      </c>
      <c r="L40" t="s">
        <v>37</v>
      </c>
      <c r="M40" t="s">
        <v>180</v>
      </c>
      <c r="R40">
        <v>5</v>
      </c>
      <c r="W40" t="s">
        <v>182</v>
      </c>
    </row>
    <row r="41" spans="8:23" x14ac:dyDescent="0.3">
      <c r="H41" t="s">
        <v>37</v>
      </c>
      <c r="I41" t="s">
        <v>145</v>
      </c>
      <c r="J41" t="s">
        <v>37</v>
      </c>
      <c r="K41" t="s">
        <v>37</v>
      </c>
      <c r="L41" t="s">
        <v>37</v>
      </c>
      <c r="M41" t="s">
        <v>180</v>
      </c>
      <c r="W41" t="s">
        <v>183</v>
      </c>
    </row>
    <row r="42" spans="8:23" x14ac:dyDescent="0.3">
      <c r="H42" t="s">
        <v>39</v>
      </c>
      <c r="I42" t="s">
        <v>39</v>
      </c>
      <c r="J42" t="s">
        <v>42</v>
      </c>
      <c r="K42" t="s">
        <v>37</v>
      </c>
      <c r="L42" t="s">
        <v>37</v>
      </c>
      <c r="U42">
        <v>8</v>
      </c>
      <c r="W42" t="s">
        <v>184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abSelected="1" topLeftCell="A13" workbookViewId="0">
      <selection activeCell="A2" sqref="A2:A42"/>
    </sheetView>
  </sheetViews>
  <sheetFormatPr defaultRowHeight="14.4" x14ac:dyDescent="0.3"/>
  <sheetData>
    <row r="1" spans="1:17" x14ac:dyDescent="0.3">
      <c r="A1" s="7" t="s">
        <v>25</v>
      </c>
      <c r="B1" s="7" t="s">
        <v>23</v>
      </c>
      <c r="C1" s="7" t="s">
        <v>4</v>
      </c>
      <c r="D1" s="7" t="s">
        <v>5</v>
      </c>
      <c r="E1" s="7" t="s">
        <v>6</v>
      </c>
      <c r="F1" s="7" t="s">
        <v>7</v>
      </c>
      <c r="G1" s="8" t="s">
        <v>26</v>
      </c>
      <c r="H1" s="8" t="s">
        <v>27</v>
      </c>
      <c r="I1" s="8" t="s">
        <v>28</v>
      </c>
      <c r="J1" s="8" t="s">
        <v>29</v>
      </c>
      <c r="K1" s="8" t="s">
        <v>30</v>
      </c>
      <c r="L1" s="9" t="s">
        <v>31</v>
      </c>
      <c r="M1" s="9" t="s">
        <v>32</v>
      </c>
      <c r="N1" s="9" t="s">
        <v>33</v>
      </c>
      <c r="O1" s="9" t="s">
        <v>34</v>
      </c>
      <c r="P1" s="9" t="s">
        <v>66</v>
      </c>
      <c r="Q1" s="10" t="s">
        <v>36</v>
      </c>
    </row>
    <row r="2" spans="1:17" x14ac:dyDescent="0.3">
      <c r="A2" s="7">
        <v>1</v>
      </c>
      <c r="B2">
        <f>ROUND(VLOOKUP('4-PreteenChoice'!H2,'4-PreteenChoice'!$A$2:$B$8,2,FALSE) * StandardChoice!C$7,0)</f>
        <v>0</v>
      </c>
      <c r="C2">
        <f>ROUND(VLOOKUP('4-PreteenChoice'!I2,'4-PreteenChoice'!$A$11:$B$17,2,FALSE) * StandardChoice!D$7,0)</f>
        <v>-9</v>
      </c>
      <c r="D2">
        <f>ROUND(VLOOKUP('4-PreteenChoice'!J2,'4-PreteenChoice'!$A$20:$B$26,2,FALSE) * StandardChoice!E$7,0)</f>
        <v>0</v>
      </c>
      <c r="E2">
        <f>ROUND(VLOOKUP('4-PreteenChoice'!K2,'4-PreteenChoice'!$D$2:$E$8,2,FALSE) * StandardChoice!F$7,0)</f>
        <v>0</v>
      </c>
      <c r="F2">
        <f>ROUND(VLOOKUP('4-PreteenChoice'!L2,'4-PreteenChoice'!$D$11:$E$17,2,FALSE) * StandardChoice!G$7,0)</f>
        <v>0</v>
      </c>
      <c r="G2" t="str">
        <f>'4-PreteenChoice'!M2</f>
        <v>401_SCHOOL_CHOICE</v>
      </c>
      <c r="H2" t="str">
        <f>'4-PreteenChoice'!N2</f>
        <v>402_SCHOOL_ACTIVITIES_1</v>
      </c>
      <c r="I2">
        <f>'4-PreteenChoice'!O2</f>
        <v>0</v>
      </c>
      <c r="J2" t="str">
        <f>'4-PreteenChoice'!P2</f>
        <v>R401_PRIMARY_SCHOOL</v>
      </c>
      <c r="K2">
        <f>'4-PreteenChoice'!Q2</f>
        <v>0</v>
      </c>
      <c r="L2">
        <f>'4-PreteenChoice'!R2</f>
        <v>0</v>
      </c>
      <c r="M2">
        <f>'4-PreteenChoice'!S2</f>
        <v>0</v>
      </c>
      <c r="N2">
        <f>'4-PreteenChoice'!T2</f>
        <v>0</v>
      </c>
      <c r="O2">
        <f>'4-PreteenChoice'!U2</f>
        <v>0</v>
      </c>
      <c r="P2">
        <f>'4-PreteenChoice'!V2</f>
        <v>0</v>
      </c>
      <c r="Q2" t="str">
        <f>'4-PreteenChoice'!W2</f>
        <v>Go to school</v>
      </c>
    </row>
    <row r="3" spans="1:17" x14ac:dyDescent="0.3">
      <c r="A3" s="7">
        <v>2</v>
      </c>
      <c r="B3">
        <f>ROUND(VLOOKUP('4-PreteenChoice'!H3,'4-PreteenChoice'!$A$2:$B$8,2,FALSE) * StandardChoice!C$7,0)</f>
        <v>0</v>
      </c>
      <c r="C3">
        <f>ROUND(VLOOKUP('4-PreteenChoice'!I3,'4-PreteenChoice'!$A$11:$B$17,2,FALSE) * StandardChoice!D$7,0)</f>
        <v>9</v>
      </c>
      <c r="D3">
        <f>ROUND(VLOOKUP('4-PreteenChoice'!J3,'4-PreteenChoice'!$A$20:$B$26,2,FALSE) * StandardChoice!E$7,0)</f>
        <v>0</v>
      </c>
      <c r="E3">
        <f>ROUND(VLOOKUP('4-PreteenChoice'!K3,'4-PreteenChoice'!$D$2:$E$8,2,FALSE) * StandardChoice!F$7,0)</f>
        <v>-2</v>
      </c>
      <c r="F3">
        <f>ROUND(VLOOKUP('4-PreteenChoice'!L3,'4-PreteenChoice'!$D$11:$E$17,2,FALSE) * StandardChoice!G$7,0)</f>
        <v>0</v>
      </c>
      <c r="G3" t="str">
        <f>'4-PreteenChoice'!M3</f>
        <v>401_SCHOOL_CHOICE</v>
      </c>
      <c r="H3">
        <f>'4-PreteenChoice'!N3</f>
        <v>0</v>
      </c>
      <c r="I3" t="str">
        <f>'4-PreteenChoice'!O3</f>
        <v>LAZY</v>
      </c>
      <c r="J3">
        <f>'4-PreteenChoice'!P3</f>
        <v>0</v>
      </c>
      <c r="K3">
        <f>'4-PreteenChoice'!Q3</f>
        <v>0</v>
      </c>
      <c r="L3">
        <f>'4-PreteenChoice'!R3</f>
        <v>0</v>
      </c>
      <c r="M3">
        <f>'4-PreteenChoice'!S3</f>
        <v>0</v>
      </c>
      <c r="N3">
        <f>'4-PreteenChoice'!T3</f>
        <v>0</v>
      </c>
      <c r="O3">
        <f>'4-PreteenChoice'!U3</f>
        <v>0</v>
      </c>
      <c r="P3">
        <f>'4-PreteenChoice'!V3</f>
        <v>0</v>
      </c>
      <c r="Q3" t="str">
        <f>'4-PreteenChoice'!W3</f>
        <v>Pretend to be sick</v>
      </c>
    </row>
    <row r="4" spans="1:17" x14ac:dyDescent="0.3">
      <c r="A4" s="7">
        <v>3</v>
      </c>
      <c r="B4">
        <f>ROUND(VLOOKUP('4-PreteenChoice'!H4,'4-PreteenChoice'!$A$2:$B$8,2,FALSE) * StandardChoice!C$7,0)</f>
        <v>0</v>
      </c>
      <c r="C4">
        <f>ROUND(VLOOKUP('4-PreteenChoice'!I4,'4-PreteenChoice'!$A$11:$B$17,2,FALSE) * StandardChoice!D$7,0)</f>
        <v>-9</v>
      </c>
      <c r="D4">
        <f>ROUND(VLOOKUP('4-PreteenChoice'!J4,'4-PreteenChoice'!$A$20:$B$26,2,FALSE) * StandardChoice!E$7,0)</f>
        <v>0</v>
      </c>
      <c r="E4">
        <f>ROUND(VLOOKUP('4-PreteenChoice'!K4,'4-PreteenChoice'!$D$2:$E$8,2,FALSE) * StandardChoice!F$7,0)</f>
        <v>-2</v>
      </c>
      <c r="F4">
        <f>ROUND(VLOOKUP('4-PreteenChoice'!L4,'4-PreteenChoice'!$D$11:$E$17,2,FALSE) * StandardChoice!G$7,0)</f>
        <v>0</v>
      </c>
      <c r="G4" t="str">
        <f>'4-PreteenChoice'!M4</f>
        <v>401_SCHOOL_CHOICE</v>
      </c>
      <c r="H4">
        <f>'4-PreteenChoice'!N4</f>
        <v>0</v>
      </c>
      <c r="I4" t="str">
        <f>'4-PreteenChoice'!O4</f>
        <v>LAZY</v>
      </c>
      <c r="J4">
        <f>'4-PreteenChoice'!P4</f>
        <v>0</v>
      </c>
      <c r="K4">
        <f>'4-PreteenChoice'!Q4</f>
        <v>0</v>
      </c>
      <c r="L4">
        <f>'4-PreteenChoice'!R4</f>
        <v>0</v>
      </c>
      <c r="M4">
        <f>'4-PreteenChoice'!S4</f>
        <v>0</v>
      </c>
      <c r="N4">
        <f>'4-PreteenChoice'!T4</f>
        <v>0</v>
      </c>
      <c r="O4">
        <f>'4-PreteenChoice'!U4</f>
        <v>4</v>
      </c>
      <c r="P4">
        <f>'4-PreteenChoice'!V4</f>
        <v>0</v>
      </c>
      <c r="Q4" t="str">
        <f>'4-PreteenChoice'!W4</f>
        <v>Quarrel with parents to avoid going to school</v>
      </c>
    </row>
    <row r="5" spans="1:17" x14ac:dyDescent="0.3">
      <c r="A5" s="7">
        <v>4</v>
      </c>
      <c r="B5">
        <f>ROUND(VLOOKUP('4-PreteenChoice'!H5,'4-PreteenChoice'!$A$2:$B$8,2,FALSE) * StandardChoice!C$7,0)</f>
        <v>20</v>
      </c>
      <c r="C5">
        <f>ROUND(VLOOKUP('4-PreteenChoice'!I5,'4-PreteenChoice'!$A$11:$B$17,2,FALSE) * StandardChoice!D$7,0)</f>
        <v>-9</v>
      </c>
      <c r="D5">
        <f>ROUND(VLOOKUP('4-PreteenChoice'!J5,'4-PreteenChoice'!$A$20:$B$26,2,FALSE) * StandardChoice!E$7,0)</f>
        <v>0</v>
      </c>
      <c r="E5">
        <f>ROUND(VLOOKUP('4-PreteenChoice'!K5,'4-PreteenChoice'!$D$2:$E$8,2,FALSE) * StandardChoice!F$7,0)</f>
        <v>2</v>
      </c>
      <c r="F5">
        <f>ROUND(VLOOKUP('4-PreteenChoice'!L5,'4-PreteenChoice'!$D$11:$E$17,2,FALSE) * StandardChoice!G$7,0)</f>
        <v>0</v>
      </c>
      <c r="G5" t="str">
        <f>'4-PreteenChoice'!M5</f>
        <v>402_SCHOOL_ACTIVITIES_1</v>
      </c>
      <c r="H5" t="str">
        <f>'4-PreteenChoice'!N5</f>
        <v>403_SCHOOL_ACTIVITIES_2</v>
      </c>
      <c r="I5" t="str">
        <f>'4-PreteenChoice'!O5</f>
        <v>DILIGENT</v>
      </c>
      <c r="J5">
        <f>'4-PreteenChoice'!P5</f>
        <v>0</v>
      </c>
      <c r="K5">
        <f>'4-PreteenChoice'!Q5</f>
        <v>0</v>
      </c>
      <c r="L5">
        <f>'4-PreteenChoice'!R5</f>
        <v>0</v>
      </c>
      <c r="M5" t="str">
        <f>'4-PreteenChoice'!S5</f>
        <v>R401_PRIMARY_SCHOOL</v>
      </c>
      <c r="N5">
        <f>'4-PreteenChoice'!T5</f>
        <v>0</v>
      </c>
      <c r="O5">
        <f>'4-PreteenChoice'!U5</f>
        <v>0</v>
      </c>
      <c r="P5">
        <f>'4-PreteenChoice'!V5</f>
        <v>0</v>
      </c>
      <c r="Q5" t="str">
        <f>'4-PreteenChoice'!W5</f>
        <v>Study in the boring classroom</v>
      </c>
    </row>
    <row r="6" spans="1:17" x14ac:dyDescent="0.3">
      <c r="A6" s="7">
        <v>5</v>
      </c>
      <c r="B6">
        <f>ROUND(VLOOKUP('4-PreteenChoice'!H6,'4-PreteenChoice'!$A$2:$B$8,2,FALSE) * StandardChoice!C$7,0)</f>
        <v>20</v>
      </c>
      <c r="C6">
        <f>ROUND(VLOOKUP('4-PreteenChoice'!I6,'4-PreteenChoice'!$A$11:$B$17,2,FALSE) * StandardChoice!D$7,0)</f>
        <v>9</v>
      </c>
      <c r="D6">
        <f>ROUND(VLOOKUP('4-PreteenChoice'!J6,'4-PreteenChoice'!$A$20:$B$26,2,FALSE) * StandardChoice!E$7,0)</f>
        <v>0</v>
      </c>
      <c r="E6">
        <f>ROUND(VLOOKUP('4-PreteenChoice'!K6,'4-PreteenChoice'!$D$2:$E$8,2,FALSE) * StandardChoice!F$7,0)</f>
        <v>-2</v>
      </c>
      <c r="F6">
        <f>ROUND(VLOOKUP('4-PreteenChoice'!L6,'4-PreteenChoice'!$D$11:$E$17,2,FALSE) * StandardChoice!G$7,0)</f>
        <v>2</v>
      </c>
      <c r="G6" t="str">
        <f>'4-PreteenChoice'!M6</f>
        <v>402_SCHOOL_ACTIVITIES_1</v>
      </c>
      <c r="H6" t="str">
        <f>'4-PreteenChoice'!N6</f>
        <v>403_SCHOOL_ACTIVITIES_2</v>
      </c>
      <c r="I6">
        <f>'4-PreteenChoice'!O6</f>
        <v>0</v>
      </c>
      <c r="J6">
        <f>'4-PreteenChoice'!P6</f>
        <v>0</v>
      </c>
      <c r="K6">
        <f>'4-PreteenChoice'!Q6</f>
        <v>0</v>
      </c>
      <c r="L6">
        <f>'4-PreteenChoice'!R6</f>
        <v>0</v>
      </c>
      <c r="M6" t="str">
        <f>'4-PreteenChoice'!S6</f>
        <v>R401_PRIMARY_SCHOOL</v>
      </c>
      <c r="N6">
        <f>'4-PreteenChoice'!T6</f>
        <v>0</v>
      </c>
      <c r="O6">
        <f>'4-PreteenChoice'!U6</f>
        <v>4</v>
      </c>
      <c r="P6">
        <f>'4-PreteenChoice'!V6</f>
        <v>0</v>
      </c>
      <c r="Q6" t="str">
        <f>'4-PreteenChoice'!W6</f>
        <v>Have fun with friends in class</v>
      </c>
    </row>
    <row r="7" spans="1:17" x14ac:dyDescent="0.3">
      <c r="A7" s="7">
        <v>6</v>
      </c>
      <c r="B7">
        <f>ROUND(VLOOKUP('4-PreteenChoice'!H7,'4-PreteenChoice'!$A$2:$B$8,2,FALSE) * StandardChoice!C$7,0)</f>
        <v>20</v>
      </c>
      <c r="C7">
        <f>ROUND(VLOOKUP('4-PreteenChoice'!I7,'4-PreteenChoice'!$A$11:$B$17,2,FALSE) * StandardChoice!D$7,0)</f>
        <v>19</v>
      </c>
      <c r="D7">
        <f>ROUND(VLOOKUP('4-PreteenChoice'!J7,'4-PreteenChoice'!$A$20:$B$26,2,FALSE) * StandardChoice!E$7,0)</f>
        <v>0</v>
      </c>
      <c r="E7">
        <f>ROUND(VLOOKUP('4-PreteenChoice'!K7,'4-PreteenChoice'!$D$2:$E$8,2,FALSE) * StandardChoice!F$7,0)</f>
        <v>-2</v>
      </c>
      <c r="F7">
        <f>ROUND(VLOOKUP('4-PreteenChoice'!L7,'4-PreteenChoice'!$D$11:$E$17,2,FALSE) * StandardChoice!G$7,0)</f>
        <v>0</v>
      </c>
      <c r="G7" t="str">
        <f>'4-PreteenChoice'!M7</f>
        <v>402_SCHOOL_ACTIVITIES_1</v>
      </c>
      <c r="H7" t="str">
        <f>'4-PreteenChoice'!N7</f>
        <v>404_SCHOOL_ACTIVITIES_3</v>
      </c>
      <c r="I7" t="str">
        <f>'4-PreteenChoice'!O7</f>
        <v>LAZY</v>
      </c>
      <c r="J7">
        <f>'4-PreteenChoice'!P7</f>
        <v>0</v>
      </c>
      <c r="K7">
        <f>'4-PreteenChoice'!Q7</f>
        <v>0</v>
      </c>
      <c r="L7">
        <f>'4-PreteenChoice'!R7</f>
        <v>0</v>
      </c>
      <c r="M7" t="str">
        <f>'4-PreteenChoice'!S7</f>
        <v>R401_PRIMARY_SCHOOL</v>
      </c>
      <c r="N7">
        <f>'4-PreteenChoice'!T7</f>
        <v>0</v>
      </c>
      <c r="O7">
        <f>'4-PreteenChoice'!U7</f>
        <v>0</v>
      </c>
      <c r="P7">
        <f>'4-PreteenChoice'!V7</f>
        <v>0</v>
      </c>
      <c r="Q7" t="str">
        <f>'4-PreteenChoice'!W7</f>
        <v>Play truant</v>
      </c>
    </row>
    <row r="8" spans="1:17" x14ac:dyDescent="0.3">
      <c r="A8" s="7">
        <v>7</v>
      </c>
      <c r="B8">
        <f>ROUND(VLOOKUP('4-PreteenChoice'!H8,'4-PreteenChoice'!$A$2:$B$8,2,FALSE) * StandardChoice!C$7,0)</f>
        <v>20</v>
      </c>
      <c r="C8">
        <f>ROUND(VLOOKUP('4-PreteenChoice'!I8,'4-PreteenChoice'!$A$11:$B$17,2,FALSE) * StandardChoice!D$7,0)</f>
        <v>19</v>
      </c>
      <c r="D8">
        <f>ROUND(VLOOKUP('4-PreteenChoice'!J8,'4-PreteenChoice'!$A$20:$B$26,2,FALSE) * StandardChoice!E$7,0)</f>
        <v>0</v>
      </c>
      <c r="E8">
        <f>ROUND(VLOOKUP('4-PreteenChoice'!K8,'4-PreteenChoice'!$D$2:$E$8,2,FALSE) * StandardChoice!F$7,0)</f>
        <v>2</v>
      </c>
      <c r="F8">
        <f>ROUND(VLOOKUP('4-PreteenChoice'!L8,'4-PreteenChoice'!$D$11:$E$17,2,FALSE) * StandardChoice!G$7,0)</f>
        <v>1</v>
      </c>
      <c r="G8" t="str">
        <f>'4-PreteenChoice'!M8</f>
        <v>403_SCHOOL_ACTIVITIES_2</v>
      </c>
      <c r="H8" t="str">
        <f>'4-PreteenChoice'!N8</f>
        <v>404_SCHOOL_ACTIVITIES_3</v>
      </c>
      <c r="I8">
        <f>'4-PreteenChoice'!O8</f>
        <v>0</v>
      </c>
      <c r="J8">
        <f>'4-PreteenChoice'!P8</f>
        <v>0</v>
      </c>
      <c r="K8">
        <f>'4-PreteenChoice'!Q8</f>
        <v>0</v>
      </c>
      <c r="L8">
        <f>'4-PreteenChoice'!R8</f>
        <v>0</v>
      </c>
      <c r="M8" t="str">
        <f>'4-PreteenChoice'!S8</f>
        <v>R401_PRIMARY_SCHOOL</v>
      </c>
      <c r="N8">
        <f>'4-PreteenChoice'!T8</f>
        <v>0</v>
      </c>
      <c r="O8">
        <f>'4-PreteenChoice'!U8</f>
        <v>0</v>
      </c>
      <c r="P8">
        <f>'4-PreteenChoice'!V8</f>
        <v>0</v>
      </c>
      <c r="Q8" t="str">
        <f>'4-PreteenChoice'!W8</f>
        <v>Attend PJ class</v>
      </c>
    </row>
    <row r="9" spans="1:17" x14ac:dyDescent="0.3">
      <c r="A9" s="7">
        <v>8</v>
      </c>
      <c r="B9">
        <f>ROUND(VLOOKUP('4-PreteenChoice'!H9,'4-PreteenChoice'!$A$2:$B$8,2,FALSE) * StandardChoice!C$7,0)</f>
        <v>20</v>
      </c>
      <c r="C9">
        <f>ROUND(VLOOKUP('4-PreteenChoice'!I9,'4-PreteenChoice'!$A$11:$B$17,2,FALSE) * StandardChoice!D$7,0)</f>
        <v>0</v>
      </c>
      <c r="D9">
        <f>ROUND(VLOOKUP('4-PreteenChoice'!J9,'4-PreteenChoice'!$A$20:$B$26,2,FALSE) * StandardChoice!E$7,0)</f>
        <v>5</v>
      </c>
      <c r="E9">
        <f>ROUND(VLOOKUP('4-PreteenChoice'!K9,'4-PreteenChoice'!$D$2:$E$8,2,FALSE) * StandardChoice!F$7,0)</f>
        <v>-2</v>
      </c>
      <c r="F9">
        <f>ROUND(VLOOKUP('4-PreteenChoice'!L9,'4-PreteenChoice'!$D$11:$E$17,2,FALSE) * StandardChoice!G$7,0)</f>
        <v>-2</v>
      </c>
      <c r="G9" t="str">
        <f>'4-PreteenChoice'!M9</f>
        <v>403_SCHOOL_ACTIVITIES_2</v>
      </c>
      <c r="H9">
        <f>'4-PreteenChoice'!N9</f>
        <v>0</v>
      </c>
      <c r="I9" t="str">
        <f>'4-PreteenChoice'!O9</f>
        <v>EVIL</v>
      </c>
      <c r="J9">
        <f>'4-PreteenChoice'!P9</f>
        <v>0</v>
      </c>
      <c r="K9">
        <f>'4-PreteenChoice'!Q9</f>
        <v>0</v>
      </c>
      <c r="L9">
        <f>'4-PreteenChoice'!R9</f>
        <v>0</v>
      </c>
      <c r="M9" t="str">
        <f>'4-PreteenChoice'!S9</f>
        <v>R401_PRIMARY_SCHOOL</v>
      </c>
      <c r="N9">
        <f>'4-PreteenChoice'!T9</f>
        <v>0</v>
      </c>
      <c r="O9">
        <f>'4-PreteenChoice'!U9</f>
        <v>0</v>
      </c>
      <c r="P9">
        <f>'4-PreteenChoice'!V9</f>
        <v>8</v>
      </c>
      <c r="Q9" t="str">
        <f>'4-PreteenChoice'!W9</f>
        <v>Stay in class and steal classmate’s money</v>
      </c>
    </row>
    <row r="10" spans="1:17" x14ac:dyDescent="0.3">
      <c r="A10" s="7">
        <v>9</v>
      </c>
      <c r="B10">
        <f>ROUND(VLOOKUP('4-PreteenChoice'!H10,'4-PreteenChoice'!$A$2:$B$8,2,FALSE) * StandardChoice!C$7,0)</f>
        <v>20</v>
      </c>
      <c r="C10">
        <f>ROUND(VLOOKUP('4-PreteenChoice'!I10,'4-PreteenChoice'!$A$11:$B$17,2,FALSE) * StandardChoice!D$7,0)</f>
        <v>0</v>
      </c>
      <c r="D10">
        <f>ROUND(VLOOKUP('4-PreteenChoice'!J10,'4-PreteenChoice'!$A$20:$B$26,2,FALSE) * StandardChoice!E$7,0)</f>
        <v>0</v>
      </c>
      <c r="E10">
        <f>ROUND(VLOOKUP('4-PreteenChoice'!K10,'4-PreteenChoice'!$D$2:$E$8,2,FALSE) * StandardChoice!F$7,0)</f>
        <v>-2</v>
      </c>
      <c r="F10">
        <f>ROUND(VLOOKUP('4-PreteenChoice'!L10,'4-PreteenChoice'!$D$11:$E$17,2,FALSE) * StandardChoice!G$7,0)</f>
        <v>-1</v>
      </c>
      <c r="G10" t="str">
        <f>'4-PreteenChoice'!M10</f>
        <v>403_SCHOOL_ACTIVITIES_2</v>
      </c>
      <c r="H10" t="str">
        <f>'4-PreteenChoice'!N10</f>
        <v>404_SCHOOL_ACTIVITIES_3</v>
      </c>
      <c r="I10">
        <f>'4-PreteenChoice'!O10</f>
        <v>0</v>
      </c>
      <c r="J10">
        <f>'4-PreteenChoice'!P10</f>
        <v>0</v>
      </c>
      <c r="K10">
        <f>'4-PreteenChoice'!Q10</f>
        <v>0</v>
      </c>
      <c r="L10">
        <f>'4-PreteenChoice'!R10</f>
        <v>0</v>
      </c>
      <c r="M10" t="str">
        <f>'4-PreteenChoice'!S10</f>
        <v>R401_PRIMARY_SCHOOL</v>
      </c>
      <c r="N10">
        <f>'4-PreteenChoice'!T10</f>
        <v>0</v>
      </c>
      <c r="O10">
        <f>'4-PreteenChoice'!U10</f>
        <v>0</v>
      </c>
      <c r="P10">
        <f>'4-PreteenChoice'!V10</f>
        <v>0</v>
      </c>
      <c r="Q10" t="str">
        <f>'4-PreteenChoice'!W10</f>
        <v>Stand aside without playing</v>
      </c>
    </row>
    <row r="11" spans="1:17" x14ac:dyDescent="0.3">
      <c r="A11" s="7">
        <v>10</v>
      </c>
      <c r="B11">
        <f>ROUND(VLOOKUP('4-PreteenChoice'!H11,'4-PreteenChoice'!$A$2:$B$8,2,FALSE) * StandardChoice!C$7,0)</f>
        <v>14</v>
      </c>
      <c r="C11">
        <f>ROUND(VLOOKUP('4-PreteenChoice'!I11,'4-PreteenChoice'!$A$11:$B$17,2,FALSE) * StandardChoice!D$7,0)</f>
        <v>9</v>
      </c>
      <c r="D11">
        <f>ROUND(VLOOKUP('4-PreteenChoice'!J11,'4-PreteenChoice'!$A$20:$B$26,2,FALSE) * StandardChoice!E$7,0)</f>
        <v>0</v>
      </c>
      <c r="E11">
        <f>ROUND(VLOOKUP('4-PreteenChoice'!K11,'4-PreteenChoice'!$D$2:$E$8,2,FALSE) * StandardChoice!F$7,0)</f>
        <v>4</v>
      </c>
      <c r="F11">
        <f>ROUND(VLOOKUP('4-PreteenChoice'!L11,'4-PreteenChoice'!$D$11:$E$17,2,FALSE) * StandardChoice!G$7,0)</f>
        <v>0</v>
      </c>
      <c r="G11" t="str">
        <f>'4-PreteenChoice'!M11</f>
        <v>404_SCHOOL_ACTIVITIES_3</v>
      </c>
      <c r="H11">
        <f>'4-PreteenChoice'!N11</f>
        <v>0</v>
      </c>
      <c r="I11" t="str">
        <f>'4-PreteenChoice'!O11</f>
        <v>DILIGENT</v>
      </c>
      <c r="J11">
        <f>'4-PreteenChoice'!P11</f>
        <v>0</v>
      </c>
      <c r="K11">
        <f>'4-PreteenChoice'!Q11</f>
        <v>0</v>
      </c>
      <c r="L11">
        <f>'4-PreteenChoice'!R11</f>
        <v>0</v>
      </c>
      <c r="M11" t="str">
        <f>'4-PreteenChoice'!S11</f>
        <v>R401_PRIMARY_SCHOOL</v>
      </c>
      <c r="N11">
        <f>'4-PreteenChoice'!T11</f>
        <v>0</v>
      </c>
      <c r="O11">
        <f>'4-PreteenChoice'!U11</f>
        <v>0</v>
      </c>
      <c r="P11">
        <f>'4-PreteenChoice'!V11</f>
        <v>0</v>
      </c>
      <c r="Q11" t="str">
        <f>'4-PreteenChoice'!W11</f>
        <v>Visit the library</v>
      </c>
    </row>
    <row r="12" spans="1:17" x14ac:dyDescent="0.3">
      <c r="A12" s="7">
        <v>11</v>
      </c>
      <c r="B12">
        <f>ROUND(VLOOKUP('4-PreteenChoice'!H12,'4-PreteenChoice'!$A$2:$B$8,2,FALSE) * StandardChoice!C$7,0)</f>
        <v>14</v>
      </c>
      <c r="C12">
        <f>ROUND(VLOOKUP('4-PreteenChoice'!I12,'4-PreteenChoice'!$A$11:$B$17,2,FALSE) * StandardChoice!D$7,0)</f>
        <v>19</v>
      </c>
      <c r="D12">
        <f>ROUND(VLOOKUP('4-PreteenChoice'!J12,'4-PreteenChoice'!$A$20:$B$26,2,FALSE) * StandardChoice!E$7,0)</f>
        <v>0</v>
      </c>
      <c r="E12">
        <f>ROUND(VLOOKUP('4-PreteenChoice'!K12,'4-PreteenChoice'!$D$2:$E$8,2,FALSE) * StandardChoice!F$7,0)</f>
        <v>0</v>
      </c>
      <c r="F12">
        <f>ROUND(VLOOKUP('4-PreteenChoice'!L12,'4-PreteenChoice'!$D$11:$E$17,2,FALSE) * StandardChoice!G$7,0)</f>
        <v>-1</v>
      </c>
      <c r="G12" t="str">
        <f>'4-PreteenChoice'!M12</f>
        <v>404_SCHOOL_ACTIVITIES_3</v>
      </c>
      <c r="H12">
        <f>'4-PreteenChoice'!N12</f>
        <v>0</v>
      </c>
      <c r="I12" t="str">
        <f>'4-PreteenChoice'!O12</f>
        <v>LAZY</v>
      </c>
      <c r="J12">
        <f>'4-PreteenChoice'!P12</f>
        <v>0</v>
      </c>
      <c r="K12">
        <f>'4-PreteenChoice'!Q12</f>
        <v>0</v>
      </c>
      <c r="L12">
        <f>'4-PreteenChoice'!R12</f>
        <v>0</v>
      </c>
      <c r="M12" t="str">
        <f>'4-PreteenChoice'!S12</f>
        <v>R401_PRIMARY_SCHOOL</v>
      </c>
      <c r="N12">
        <f>'4-PreteenChoice'!T12</f>
        <v>0</v>
      </c>
      <c r="O12">
        <f>'4-PreteenChoice'!U12</f>
        <v>0</v>
      </c>
      <c r="P12">
        <f>'4-PreteenChoice'!V12</f>
        <v>0</v>
      </c>
      <c r="Q12" t="str">
        <f>'4-PreteenChoice'!W12</f>
        <v>Sleep in class</v>
      </c>
    </row>
    <row r="13" spans="1:17" x14ac:dyDescent="0.3">
      <c r="A13" s="7">
        <v>12</v>
      </c>
      <c r="B13">
        <f>ROUND(VLOOKUP('4-PreteenChoice'!H13,'4-PreteenChoice'!$A$2:$B$8,2,FALSE) * StandardChoice!C$7,0)</f>
        <v>14</v>
      </c>
      <c r="C13">
        <f>ROUND(VLOOKUP('4-PreteenChoice'!I13,'4-PreteenChoice'!$A$11:$B$17,2,FALSE) * StandardChoice!D$7,0)</f>
        <v>31</v>
      </c>
      <c r="D13">
        <f>ROUND(VLOOKUP('4-PreteenChoice'!J13,'4-PreteenChoice'!$A$20:$B$26,2,FALSE) * StandardChoice!E$7,0)</f>
        <v>0</v>
      </c>
      <c r="E13">
        <f>ROUND(VLOOKUP('4-PreteenChoice'!K13,'4-PreteenChoice'!$D$2:$E$8,2,FALSE) * StandardChoice!F$7,0)</f>
        <v>2</v>
      </c>
      <c r="F13">
        <f>ROUND(VLOOKUP('4-PreteenChoice'!L13,'4-PreteenChoice'!$D$11:$E$17,2,FALSE) * StandardChoice!G$7,0)</f>
        <v>2</v>
      </c>
      <c r="G13" t="str">
        <f>'4-PreteenChoice'!M13</f>
        <v>404_SCHOOL_ACTIVITIES_3</v>
      </c>
      <c r="H13">
        <f>'4-PreteenChoice'!N13</f>
        <v>0</v>
      </c>
      <c r="I13" t="str">
        <f>'4-PreteenChoice'!O13</f>
        <v>OUTGOING</v>
      </c>
      <c r="J13">
        <f>'4-PreteenChoice'!P13</f>
        <v>0</v>
      </c>
      <c r="K13">
        <f>'4-PreteenChoice'!Q13</f>
        <v>0</v>
      </c>
      <c r="L13">
        <f>'4-PreteenChoice'!R13</f>
        <v>0</v>
      </c>
      <c r="M13" t="str">
        <f>'4-PreteenChoice'!S13</f>
        <v>R401_PRIMARY_SCHOOL</v>
      </c>
      <c r="N13">
        <f>'4-PreteenChoice'!T13</f>
        <v>0</v>
      </c>
      <c r="O13">
        <f>'4-PreteenChoice'!U13</f>
        <v>4</v>
      </c>
      <c r="P13">
        <f>'4-PreteenChoice'!V13</f>
        <v>0</v>
      </c>
      <c r="Q13" t="str">
        <f>'4-PreteenChoice'!W13</f>
        <v>Play with friends in the field</v>
      </c>
    </row>
    <row r="14" spans="1:17" x14ac:dyDescent="0.3">
      <c r="A14" s="7">
        <v>13</v>
      </c>
      <c r="B14">
        <f>ROUND(VLOOKUP('4-PreteenChoice'!H14,'4-PreteenChoice'!$A$2:$B$8,2,FALSE) * StandardChoice!C$7,0)</f>
        <v>0</v>
      </c>
      <c r="C14">
        <f>ROUND(VLOOKUP('4-PreteenChoice'!I14,'4-PreteenChoice'!$A$11:$B$17,2,FALSE) * StandardChoice!D$7,0)</f>
        <v>9</v>
      </c>
      <c r="D14">
        <f>ROUND(VLOOKUP('4-PreteenChoice'!J14,'4-PreteenChoice'!$A$20:$B$26,2,FALSE) * StandardChoice!E$7,0)</f>
        <v>0</v>
      </c>
      <c r="E14">
        <f>ROUND(VLOOKUP('4-PreteenChoice'!K14,'4-PreteenChoice'!$D$2:$E$8,2,FALSE) * StandardChoice!F$7,0)</f>
        <v>0</v>
      </c>
      <c r="F14">
        <f>ROUND(VLOOKUP('4-PreteenChoice'!L14,'4-PreteenChoice'!$D$11:$E$17,2,FALSE) * StandardChoice!G$7,0)</f>
        <v>0</v>
      </c>
      <c r="G14">
        <f>'4-PreteenChoice'!M14</f>
        <v>0</v>
      </c>
      <c r="H14" t="str">
        <f>'4-PreteenChoice'!N14</f>
        <v>407_SHOPPING_CHOICES</v>
      </c>
      <c r="I14">
        <f>'4-PreteenChoice'!O14</f>
        <v>0</v>
      </c>
      <c r="J14">
        <f>'4-PreteenChoice'!P14</f>
        <v>0</v>
      </c>
      <c r="K14">
        <f>'4-PreteenChoice'!Q14</f>
        <v>0</v>
      </c>
      <c r="L14">
        <f>'4-PreteenChoice'!R14</f>
        <v>0</v>
      </c>
      <c r="M14">
        <f>'4-PreteenChoice'!S14</f>
        <v>0</v>
      </c>
      <c r="N14">
        <f>'4-PreteenChoice'!T14</f>
        <v>0</v>
      </c>
      <c r="O14">
        <f>'4-PreteenChoice'!U14</f>
        <v>0</v>
      </c>
      <c r="P14">
        <f>'4-PreteenChoice'!V14</f>
        <v>0</v>
      </c>
      <c r="Q14" t="str">
        <f>'4-PreteenChoice'!W14</f>
        <v>Going out to shopping mall with parents</v>
      </c>
    </row>
    <row r="15" spans="1:17" x14ac:dyDescent="0.3">
      <c r="A15" s="7">
        <v>14</v>
      </c>
      <c r="B15">
        <f>ROUND(VLOOKUP('4-PreteenChoice'!H15,'4-PreteenChoice'!$A$2:$B$8,2,FALSE) * StandardChoice!C$7,0)</f>
        <v>20</v>
      </c>
      <c r="C15">
        <f>ROUND(VLOOKUP('4-PreteenChoice'!I15,'4-PreteenChoice'!$A$11:$B$17,2,FALSE) * StandardChoice!D$7,0)</f>
        <v>0</v>
      </c>
      <c r="D15">
        <f>ROUND(VLOOKUP('4-PreteenChoice'!J15,'4-PreteenChoice'!$A$20:$B$26,2,FALSE) * StandardChoice!E$7,0)</f>
        <v>0</v>
      </c>
      <c r="E15">
        <f>ROUND(VLOOKUP('4-PreteenChoice'!K15,'4-PreteenChoice'!$D$2:$E$8,2,FALSE) * StandardChoice!F$7,0)</f>
        <v>0</v>
      </c>
      <c r="F15">
        <f>ROUND(VLOOKUP('4-PreteenChoice'!L15,'4-PreteenChoice'!$D$11:$E$17,2,FALSE) * StandardChoice!G$7,0)</f>
        <v>0</v>
      </c>
      <c r="G15">
        <f>'4-PreteenChoice'!M15</f>
        <v>0</v>
      </c>
      <c r="H15">
        <f>'4-PreteenChoice'!N15</f>
        <v>0</v>
      </c>
      <c r="I15">
        <f>'4-PreteenChoice'!O15</f>
        <v>0</v>
      </c>
      <c r="J15">
        <f>'4-PreteenChoice'!P15</f>
        <v>0</v>
      </c>
      <c r="K15">
        <f>'4-PreteenChoice'!Q15</f>
        <v>0</v>
      </c>
      <c r="L15">
        <f>'4-PreteenChoice'!R15</f>
        <v>0</v>
      </c>
      <c r="M15">
        <f>'4-PreteenChoice'!S15</f>
        <v>0</v>
      </c>
      <c r="N15">
        <f>'4-PreteenChoice'!T15</f>
        <v>0</v>
      </c>
      <c r="O15">
        <f>'4-PreteenChoice'!U15</f>
        <v>0</v>
      </c>
      <c r="P15">
        <f>'4-PreteenChoice'!V15</f>
        <v>0</v>
      </c>
      <c r="Q15" t="str">
        <f>'4-PreteenChoice'!W15</f>
        <v xml:space="preserve">Stay at home </v>
      </c>
    </row>
    <row r="16" spans="1:17" x14ac:dyDescent="0.3">
      <c r="A16" s="7">
        <v>15</v>
      </c>
      <c r="B16">
        <f>ROUND(VLOOKUP('4-PreteenChoice'!H16,'4-PreteenChoice'!$A$2:$B$8,2,FALSE) * StandardChoice!C$7,0)</f>
        <v>20</v>
      </c>
      <c r="C16">
        <f>ROUND(VLOOKUP('4-PreteenChoice'!I16,'4-PreteenChoice'!$A$11:$B$17,2,FALSE) * StandardChoice!D$7,0)</f>
        <v>9</v>
      </c>
      <c r="D16">
        <f>ROUND(VLOOKUP('4-PreteenChoice'!J16,'4-PreteenChoice'!$A$20:$B$26,2,FALSE) * StandardChoice!E$7,0)</f>
        <v>0</v>
      </c>
      <c r="E16">
        <f>ROUND(VLOOKUP('4-PreteenChoice'!K16,'4-PreteenChoice'!$D$2:$E$8,2,FALSE) * StandardChoice!F$7,0)</f>
        <v>2</v>
      </c>
      <c r="F16">
        <f>ROUND(VLOOKUP('4-PreteenChoice'!L16,'4-PreteenChoice'!$D$11:$E$17,2,FALSE) * StandardChoice!G$7,0)</f>
        <v>0</v>
      </c>
      <c r="G16">
        <f>'4-PreteenChoice'!M16</f>
        <v>0</v>
      </c>
      <c r="H16">
        <f>'4-PreteenChoice'!N16</f>
        <v>0</v>
      </c>
      <c r="I16">
        <f>'4-PreteenChoice'!O16</f>
        <v>0</v>
      </c>
      <c r="J16">
        <f>'4-PreteenChoice'!P16</f>
        <v>0</v>
      </c>
      <c r="K16">
        <f>'4-PreteenChoice'!Q16</f>
        <v>0</v>
      </c>
      <c r="L16">
        <f>'4-PreteenChoice'!R16</f>
        <v>0</v>
      </c>
      <c r="M16">
        <f>'4-PreteenChoice'!S16</f>
        <v>0</v>
      </c>
      <c r="N16">
        <f>'4-PreteenChoice'!T16</f>
        <v>0</v>
      </c>
      <c r="O16">
        <f>'4-PreteenChoice'!U16</f>
        <v>0</v>
      </c>
      <c r="P16">
        <f>'4-PreteenChoice'!V16</f>
        <v>0</v>
      </c>
      <c r="Q16" t="str">
        <f>'4-PreteenChoice'!W16</f>
        <v>Go to the zoo with parents</v>
      </c>
    </row>
    <row r="17" spans="1:17" x14ac:dyDescent="0.3">
      <c r="A17" s="7">
        <v>16</v>
      </c>
      <c r="B17">
        <f>ROUND(VLOOKUP('4-PreteenChoice'!H17,'4-PreteenChoice'!$A$2:$B$8,2,FALSE) * StandardChoice!C$7,0)</f>
        <v>27</v>
      </c>
      <c r="C17">
        <f>ROUND(VLOOKUP('4-PreteenChoice'!I17,'4-PreteenChoice'!$A$11:$B$17,2,FALSE) * StandardChoice!D$7,0)</f>
        <v>19</v>
      </c>
      <c r="D17">
        <f>ROUND(VLOOKUP('4-PreteenChoice'!J17,'4-PreteenChoice'!$A$20:$B$26,2,FALSE) * StandardChoice!E$7,0)</f>
        <v>0</v>
      </c>
      <c r="E17">
        <f>ROUND(VLOOKUP('4-PreteenChoice'!K17,'4-PreteenChoice'!$D$2:$E$8,2,FALSE) * StandardChoice!F$7,0)</f>
        <v>2</v>
      </c>
      <c r="F17">
        <f>ROUND(VLOOKUP('4-PreteenChoice'!L17,'4-PreteenChoice'!$D$11:$E$17,2,FALSE) * StandardChoice!G$7,0)</f>
        <v>0</v>
      </c>
      <c r="G17">
        <f>'4-PreteenChoice'!M17</f>
        <v>0</v>
      </c>
      <c r="H17">
        <f>'4-PreteenChoice'!N17</f>
        <v>0</v>
      </c>
      <c r="I17">
        <f>'4-PreteenChoice'!O17</f>
        <v>0</v>
      </c>
      <c r="J17">
        <f>'4-PreteenChoice'!P17</f>
        <v>0</v>
      </c>
      <c r="K17">
        <f>'4-PreteenChoice'!Q17</f>
        <v>0</v>
      </c>
      <c r="L17">
        <f>'4-PreteenChoice'!R17</f>
        <v>0</v>
      </c>
      <c r="M17">
        <f>'4-PreteenChoice'!S17</f>
        <v>0</v>
      </c>
      <c r="N17">
        <f>'4-PreteenChoice'!T17</f>
        <v>0</v>
      </c>
      <c r="O17">
        <f>'4-PreteenChoice'!U17</f>
        <v>0</v>
      </c>
      <c r="P17">
        <f>'4-PreteenChoice'!V17</f>
        <v>0</v>
      </c>
      <c r="Q17" t="str">
        <f>'4-PreteenChoice'!W17</f>
        <v>Go to the beach with parents</v>
      </c>
    </row>
    <row r="18" spans="1:17" x14ac:dyDescent="0.3">
      <c r="A18" s="7">
        <v>17</v>
      </c>
      <c r="B18">
        <f>ROUND(VLOOKUP('4-PreteenChoice'!H18,'4-PreteenChoice'!$A$2:$B$8,2,FALSE) * StandardChoice!C$7,0)</f>
        <v>27</v>
      </c>
      <c r="C18">
        <f>ROUND(VLOOKUP('4-PreteenChoice'!I18,'4-PreteenChoice'!$A$11:$B$17,2,FALSE) * StandardChoice!D$7,0)</f>
        <v>9</v>
      </c>
      <c r="D18">
        <f>ROUND(VLOOKUP('4-PreteenChoice'!J18,'4-PreteenChoice'!$A$20:$B$26,2,FALSE) * StandardChoice!E$7,0)</f>
        <v>0</v>
      </c>
      <c r="E18">
        <f>ROUND(VLOOKUP('4-PreteenChoice'!K18,'4-PreteenChoice'!$D$2:$E$8,2,FALSE) * StandardChoice!F$7,0)</f>
        <v>2</v>
      </c>
      <c r="F18">
        <f>ROUND(VLOOKUP('4-PreteenChoice'!L18,'4-PreteenChoice'!$D$11:$E$17,2,FALSE) * StandardChoice!G$7,0)</f>
        <v>0</v>
      </c>
      <c r="G18">
        <f>'4-PreteenChoice'!M18</f>
        <v>0</v>
      </c>
      <c r="H18">
        <f>'4-PreteenChoice'!N18</f>
        <v>0</v>
      </c>
      <c r="I18">
        <f>'4-PreteenChoice'!O18</f>
        <v>0</v>
      </c>
      <c r="J18">
        <f>'4-PreteenChoice'!P18</f>
        <v>0</v>
      </c>
      <c r="K18">
        <f>'4-PreteenChoice'!Q18</f>
        <v>0</v>
      </c>
      <c r="L18">
        <f>'4-PreteenChoice'!R18</f>
        <v>0</v>
      </c>
      <c r="M18">
        <f>'4-PreteenChoice'!S18</f>
        <v>0</v>
      </c>
      <c r="N18">
        <f>'4-PreteenChoice'!T18</f>
        <v>0</v>
      </c>
      <c r="O18">
        <f>'4-PreteenChoice'!U18</f>
        <v>0</v>
      </c>
      <c r="P18">
        <f>'4-PreteenChoice'!V18</f>
        <v>0</v>
      </c>
      <c r="Q18" t="str">
        <f>'4-PreteenChoice'!W18</f>
        <v>Go to the park with parents</v>
      </c>
    </row>
    <row r="19" spans="1:17" x14ac:dyDescent="0.3">
      <c r="A19" s="7">
        <v>18</v>
      </c>
      <c r="B19">
        <f>ROUND(VLOOKUP('4-PreteenChoice'!H19,'4-PreteenChoice'!$A$2:$B$8,2,FALSE) * StandardChoice!C$7,0)</f>
        <v>27</v>
      </c>
      <c r="C19">
        <f>ROUND(VLOOKUP('4-PreteenChoice'!I19,'4-PreteenChoice'!$A$11:$B$17,2,FALSE) * StandardChoice!D$7,0)</f>
        <v>19</v>
      </c>
      <c r="D19">
        <f>ROUND(VLOOKUP('4-PreteenChoice'!J19,'4-PreteenChoice'!$A$20:$B$26,2,FALSE) * StandardChoice!E$7,0)</f>
        <v>0</v>
      </c>
      <c r="E19">
        <f>ROUND(VLOOKUP('4-PreteenChoice'!K19,'4-PreteenChoice'!$D$2:$E$8,2,FALSE) * StandardChoice!F$7,0)</f>
        <v>2</v>
      </c>
      <c r="F19">
        <f>ROUND(VLOOKUP('4-PreteenChoice'!L19,'4-PreteenChoice'!$D$11:$E$17,2,FALSE) * StandardChoice!G$7,0)</f>
        <v>2</v>
      </c>
      <c r="G19" t="str">
        <f>'4-PreteenChoice'!M19</f>
        <v>405_HOBBY_ACTIVITIES</v>
      </c>
      <c r="H19">
        <f>'4-PreteenChoice'!N19</f>
        <v>0</v>
      </c>
      <c r="I19" t="str">
        <f>'4-PreteenChoice'!O19</f>
        <v>OUTGOING</v>
      </c>
      <c r="J19">
        <f>'4-PreteenChoice'!P19</f>
        <v>0</v>
      </c>
      <c r="K19">
        <f>'4-PreteenChoice'!Q19</f>
        <v>0</v>
      </c>
      <c r="L19">
        <f>'4-PreteenChoice'!R19</f>
        <v>0</v>
      </c>
      <c r="M19">
        <f>'4-PreteenChoice'!S19</f>
        <v>0</v>
      </c>
      <c r="N19">
        <f>'4-PreteenChoice'!T19</f>
        <v>0</v>
      </c>
      <c r="O19">
        <f>'4-PreteenChoice'!U19</f>
        <v>8</v>
      </c>
      <c r="P19">
        <f>'4-PreteenChoice'!V19</f>
        <v>0</v>
      </c>
      <c r="Q19" t="str">
        <f>'4-PreteenChoice'!W19</f>
        <v>Play outside with friends</v>
      </c>
    </row>
    <row r="20" spans="1:17" x14ac:dyDescent="0.3">
      <c r="A20" s="7">
        <v>19</v>
      </c>
      <c r="B20">
        <f>ROUND(VLOOKUP('4-PreteenChoice'!H20,'4-PreteenChoice'!$A$2:$B$8,2,FALSE) * StandardChoice!C$7,0)</f>
        <v>20</v>
      </c>
      <c r="C20">
        <f>ROUND(VLOOKUP('4-PreteenChoice'!I20,'4-PreteenChoice'!$A$11:$B$17,2,FALSE) * StandardChoice!D$7,0)</f>
        <v>31</v>
      </c>
      <c r="D20">
        <f>ROUND(VLOOKUP('4-PreteenChoice'!J20,'4-PreteenChoice'!$A$20:$B$26,2,FALSE) * StandardChoice!E$7,0)</f>
        <v>-5</v>
      </c>
      <c r="E20">
        <f>ROUND(VLOOKUP('4-PreteenChoice'!K20,'4-PreteenChoice'!$D$2:$E$8,2,FALSE) * StandardChoice!F$7,0)</f>
        <v>0</v>
      </c>
      <c r="F20">
        <f>ROUND(VLOOKUP('4-PreteenChoice'!L20,'4-PreteenChoice'!$D$11:$E$17,2,FALSE) * StandardChoice!G$7,0)</f>
        <v>2</v>
      </c>
      <c r="G20" t="str">
        <f>'4-PreteenChoice'!M20</f>
        <v>405_HOBBY_ACTIVITIES</v>
      </c>
      <c r="H20">
        <f>'4-PreteenChoice'!N20</f>
        <v>0</v>
      </c>
      <c r="I20" t="str">
        <f>'4-PreteenChoice'!O20</f>
        <v>OUTGOING</v>
      </c>
      <c r="J20">
        <f>'4-PreteenChoice'!P20</f>
        <v>0</v>
      </c>
      <c r="K20">
        <f>'4-PreteenChoice'!Q20</f>
        <v>0</v>
      </c>
      <c r="L20">
        <f>'4-PreteenChoice'!R20</f>
        <v>5</v>
      </c>
      <c r="M20">
        <f>'4-PreteenChoice'!S20</f>
        <v>0</v>
      </c>
      <c r="N20">
        <f>'4-PreteenChoice'!T20</f>
        <v>0</v>
      </c>
      <c r="O20">
        <f>'4-PreteenChoice'!U20</f>
        <v>8</v>
      </c>
      <c r="P20">
        <f>'4-PreteenChoice'!V20</f>
        <v>0</v>
      </c>
      <c r="Q20" t="str">
        <f>'4-PreteenChoice'!W20</f>
        <v>Watch movies with friends</v>
      </c>
    </row>
    <row r="21" spans="1:17" x14ac:dyDescent="0.3">
      <c r="A21" s="7">
        <v>20</v>
      </c>
      <c r="B21">
        <f>ROUND(VLOOKUP('4-PreteenChoice'!H21,'4-PreteenChoice'!$A$2:$B$8,2,FALSE) * StandardChoice!C$7,0)</f>
        <v>0</v>
      </c>
      <c r="C21">
        <f>ROUND(VLOOKUP('4-PreteenChoice'!I21,'4-PreteenChoice'!$A$11:$B$17,2,FALSE) * StandardChoice!D$7,0)</f>
        <v>0</v>
      </c>
      <c r="D21">
        <f>ROUND(VLOOKUP('4-PreteenChoice'!J21,'4-PreteenChoice'!$A$20:$B$26,2,FALSE) * StandardChoice!E$7,0)</f>
        <v>0</v>
      </c>
      <c r="E21">
        <f>ROUND(VLOOKUP('4-PreteenChoice'!K21,'4-PreteenChoice'!$D$2:$E$8,2,FALSE) * StandardChoice!F$7,0)</f>
        <v>0</v>
      </c>
      <c r="F21">
        <f>ROUND(VLOOKUP('4-PreteenChoice'!L21,'4-PreteenChoice'!$D$11:$E$17,2,FALSE) * StandardChoice!G$7,0)</f>
        <v>0</v>
      </c>
      <c r="G21" t="str">
        <f>'4-PreteenChoice'!M21</f>
        <v>405_HOBBY_ACTIVITIES</v>
      </c>
      <c r="H21" t="str">
        <f>'4-PreteenChoice'!N21</f>
        <v>406_READ_CHOICES</v>
      </c>
      <c r="I21">
        <f>'4-PreteenChoice'!O21</f>
        <v>0</v>
      </c>
      <c r="J21">
        <f>'4-PreteenChoice'!P21</f>
        <v>0</v>
      </c>
      <c r="K21">
        <f>'4-PreteenChoice'!Q21</f>
        <v>0</v>
      </c>
      <c r="L21">
        <f>'4-PreteenChoice'!R21</f>
        <v>0</v>
      </c>
      <c r="M21">
        <f>'4-PreteenChoice'!S21</f>
        <v>0</v>
      </c>
      <c r="N21">
        <f>'4-PreteenChoice'!T21</f>
        <v>0</v>
      </c>
      <c r="O21">
        <f>'4-PreteenChoice'!U21</f>
        <v>0</v>
      </c>
      <c r="P21">
        <f>'4-PreteenChoice'!V21</f>
        <v>0</v>
      </c>
      <c r="Q21" t="str">
        <f>'4-PreteenChoice'!W21</f>
        <v>Read at home</v>
      </c>
    </row>
    <row r="22" spans="1:17" x14ac:dyDescent="0.3">
      <c r="A22" s="7">
        <v>21</v>
      </c>
      <c r="B22">
        <f>ROUND(VLOOKUP('4-PreteenChoice'!H22,'4-PreteenChoice'!$A$2:$B$8,2,FALSE) * StandardChoice!C$7,0)</f>
        <v>20</v>
      </c>
      <c r="C22">
        <f>ROUND(VLOOKUP('4-PreteenChoice'!I22,'4-PreteenChoice'!$A$11:$B$17,2,FALSE) * StandardChoice!D$7,0)</f>
        <v>9</v>
      </c>
      <c r="D22">
        <f>ROUND(VLOOKUP('4-PreteenChoice'!J22,'4-PreteenChoice'!$A$20:$B$26,2,FALSE) * StandardChoice!E$7,0)</f>
        <v>0</v>
      </c>
      <c r="E22">
        <f>ROUND(VLOOKUP('4-PreteenChoice'!K22,'4-PreteenChoice'!$D$2:$E$8,2,FALSE) * StandardChoice!F$7,0)</f>
        <v>4</v>
      </c>
      <c r="F22">
        <f>ROUND(VLOOKUP('4-PreteenChoice'!L22,'4-PreteenChoice'!$D$11:$E$17,2,FALSE) * StandardChoice!G$7,0)</f>
        <v>0</v>
      </c>
      <c r="G22" t="str">
        <f>'4-PreteenChoice'!M22</f>
        <v>406_READ_CHOICES</v>
      </c>
      <c r="H22">
        <f>'4-PreteenChoice'!N22</f>
        <v>0</v>
      </c>
      <c r="I22">
        <f>'4-PreteenChoice'!O22</f>
        <v>0</v>
      </c>
      <c r="J22">
        <f>'4-PreteenChoice'!P22</f>
        <v>0</v>
      </c>
      <c r="K22">
        <f>'4-PreteenChoice'!Q22</f>
        <v>0</v>
      </c>
      <c r="L22">
        <f>'4-PreteenChoice'!R22</f>
        <v>0</v>
      </c>
      <c r="M22">
        <f>'4-PreteenChoice'!S22</f>
        <v>0</v>
      </c>
      <c r="N22">
        <f>'4-PreteenChoice'!T22</f>
        <v>0</v>
      </c>
      <c r="O22">
        <f>'4-PreteenChoice'!U22</f>
        <v>0</v>
      </c>
      <c r="P22">
        <f>'4-PreteenChoice'!V22</f>
        <v>8</v>
      </c>
      <c r="Q22" t="str">
        <f>'4-PreteenChoice'!W22</f>
        <v>Read storybooks</v>
      </c>
    </row>
    <row r="23" spans="1:17" x14ac:dyDescent="0.3">
      <c r="A23" s="7">
        <v>22</v>
      </c>
      <c r="B23">
        <f>ROUND(VLOOKUP('4-PreteenChoice'!H23,'4-PreteenChoice'!$A$2:$B$8,2,FALSE) * StandardChoice!C$7,0)</f>
        <v>20</v>
      </c>
      <c r="C23">
        <f>ROUND(VLOOKUP('4-PreteenChoice'!I23,'4-PreteenChoice'!$A$11:$B$17,2,FALSE) * StandardChoice!D$7,0)</f>
        <v>-19</v>
      </c>
      <c r="D23">
        <f>ROUND(VLOOKUP('4-PreteenChoice'!J23,'4-PreteenChoice'!$A$20:$B$26,2,FALSE) * StandardChoice!E$7,0)</f>
        <v>0</v>
      </c>
      <c r="E23">
        <f>ROUND(VLOOKUP('4-PreteenChoice'!K23,'4-PreteenChoice'!$D$2:$E$8,2,FALSE) * StandardChoice!F$7,0)</f>
        <v>4</v>
      </c>
      <c r="F23">
        <f>ROUND(VLOOKUP('4-PreteenChoice'!L23,'4-PreteenChoice'!$D$11:$E$17,2,FALSE) * StandardChoice!G$7,0)</f>
        <v>0</v>
      </c>
      <c r="G23" t="str">
        <f>'4-PreteenChoice'!M23</f>
        <v>406_READ_CHOICES</v>
      </c>
      <c r="H23">
        <f>'4-PreteenChoice'!N23</f>
        <v>0</v>
      </c>
      <c r="I23" t="str">
        <f>'4-PreteenChoice'!O23</f>
        <v>DILIGENT</v>
      </c>
      <c r="J23">
        <f>'4-PreteenChoice'!P23</f>
        <v>0</v>
      </c>
      <c r="K23">
        <f>'4-PreteenChoice'!Q23</f>
        <v>0</v>
      </c>
      <c r="L23">
        <f>'4-PreteenChoice'!R23</f>
        <v>0</v>
      </c>
      <c r="M23" t="str">
        <f>'4-PreteenChoice'!S23</f>
        <v>R401_PRIMARY_SCHOOL</v>
      </c>
      <c r="N23">
        <f>'4-PreteenChoice'!T23</f>
        <v>0</v>
      </c>
      <c r="O23">
        <f>'4-PreteenChoice'!U23</f>
        <v>0</v>
      </c>
      <c r="P23">
        <f>'4-PreteenChoice'!V23</f>
        <v>0</v>
      </c>
      <c r="Q23" t="str">
        <f>'4-PreteenChoice'!W23</f>
        <v>Study school material</v>
      </c>
    </row>
    <row r="24" spans="1:17" x14ac:dyDescent="0.3">
      <c r="A24" s="7">
        <v>23</v>
      </c>
      <c r="B24">
        <f>ROUND(VLOOKUP('4-PreteenChoice'!H24,'4-PreteenChoice'!$A$2:$B$8,2,FALSE) * StandardChoice!C$7,0)</f>
        <v>20</v>
      </c>
      <c r="C24">
        <f>ROUND(VLOOKUP('4-PreteenChoice'!I24,'4-PreteenChoice'!$A$11:$B$17,2,FALSE) * StandardChoice!D$7,0)</f>
        <v>0</v>
      </c>
      <c r="D24">
        <f>ROUND(VLOOKUP('4-PreteenChoice'!J24,'4-PreteenChoice'!$A$20:$B$26,2,FALSE) * StandardChoice!E$7,0)</f>
        <v>0</v>
      </c>
      <c r="E24">
        <f>ROUND(VLOOKUP('4-PreteenChoice'!K24,'4-PreteenChoice'!$D$2:$E$8,2,FALSE) * StandardChoice!F$7,0)</f>
        <v>6</v>
      </c>
      <c r="F24">
        <f>ROUND(VLOOKUP('4-PreteenChoice'!L24,'4-PreteenChoice'!$D$11:$E$17,2,FALSE) * StandardChoice!G$7,0)</f>
        <v>0</v>
      </c>
      <c r="G24" t="str">
        <f>'4-PreteenChoice'!M24</f>
        <v>406_READ_CHOICES</v>
      </c>
      <c r="H24">
        <f>'4-PreteenChoice'!N24</f>
        <v>0</v>
      </c>
      <c r="I24" t="str">
        <f>'4-PreteenChoice'!O24</f>
        <v>DILIGENT</v>
      </c>
      <c r="J24">
        <f>'4-PreteenChoice'!P24</f>
        <v>0</v>
      </c>
      <c r="K24">
        <f>'4-PreteenChoice'!Q24</f>
        <v>0</v>
      </c>
      <c r="L24">
        <f>'4-PreteenChoice'!R24</f>
        <v>0</v>
      </c>
      <c r="M24">
        <f>'4-PreteenChoice'!S24</f>
        <v>0</v>
      </c>
      <c r="N24">
        <f>'4-PreteenChoice'!T24</f>
        <v>0</v>
      </c>
      <c r="O24">
        <f>'4-PreteenChoice'!U24</f>
        <v>0</v>
      </c>
      <c r="P24">
        <f>'4-PreteenChoice'!V24</f>
        <v>12</v>
      </c>
      <c r="Q24" t="str">
        <f>'4-PreteenChoice'!W24</f>
        <v>Read the biography of Steve Jobs</v>
      </c>
    </row>
    <row r="25" spans="1:17" x14ac:dyDescent="0.3">
      <c r="A25" s="7">
        <v>24</v>
      </c>
      <c r="B25">
        <f>ROUND(VLOOKUP('4-PreteenChoice'!H25,'4-PreteenChoice'!$A$2:$B$8,2,FALSE) * StandardChoice!C$7,0)</f>
        <v>0</v>
      </c>
      <c r="C25">
        <f>ROUND(VLOOKUP('4-PreteenChoice'!I25,'4-PreteenChoice'!$A$11:$B$17,2,FALSE) * StandardChoice!D$7,0)</f>
        <v>31</v>
      </c>
      <c r="D25">
        <f>ROUND(VLOOKUP('4-PreteenChoice'!J25,'4-PreteenChoice'!$A$20:$B$26,2,FALSE) * StandardChoice!E$7,0)</f>
        <v>0</v>
      </c>
      <c r="E25">
        <f>ROUND(VLOOKUP('4-PreteenChoice'!K25,'4-PreteenChoice'!$D$2:$E$8,2,FALSE) * StandardChoice!F$7,0)</f>
        <v>0</v>
      </c>
      <c r="F25">
        <f>ROUND(VLOOKUP('4-PreteenChoice'!L25,'4-PreteenChoice'!$D$11:$E$17,2,FALSE) * StandardChoice!G$7,0)</f>
        <v>0</v>
      </c>
      <c r="G25" t="str">
        <f>'4-PreteenChoice'!M25</f>
        <v>407_SHOPPING_CHOICES</v>
      </c>
      <c r="H25">
        <f>'4-PreteenChoice'!N25</f>
        <v>0</v>
      </c>
      <c r="I25">
        <f>'4-PreteenChoice'!O25</f>
        <v>0</v>
      </c>
      <c r="J25">
        <f>'4-PreteenChoice'!P25</f>
        <v>0</v>
      </c>
      <c r="K25">
        <f>'4-PreteenChoice'!Q25</f>
        <v>0</v>
      </c>
      <c r="L25">
        <f>'4-PreteenChoice'!R25</f>
        <v>0</v>
      </c>
      <c r="M25">
        <f>'4-PreteenChoice'!S25</f>
        <v>0</v>
      </c>
      <c r="N25">
        <f>'4-PreteenChoice'!T25</f>
        <v>0</v>
      </c>
      <c r="O25">
        <f>'4-PreteenChoice'!U25</f>
        <v>0</v>
      </c>
      <c r="P25">
        <f>'4-PreteenChoice'!V25</f>
        <v>0</v>
      </c>
      <c r="Q25" t="str">
        <f>'4-PreteenChoice'!W25</f>
        <v>Ask parents to buy my favorite toy gun!</v>
      </c>
    </row>
    <row r="26" spans="1:17" x14ac:dyDescent="0.3">
      <c r="A26" s="7">
        <v>25</v>
      </c>
      <c r="B26">
        <f>ROUND(VLOOKUP('4-PreteenChoice'!H26,'4-PreteenChoice'!$A$2:$B$8,2,FALSE) * StandardChoice!C$7,0)</f>
        <v>0</v>
      </c>
      <c r="C26">
        <f>ROUND(VLOOKUP('4-PreteenChoice'!I26,'4-PreteenChoice'!$A$11:$B$17,2,FALSE) * StandardChoice!D$7,0)</f>
        <v>19</v>
      </c>
      <c r="D26">
        <f>ROUND(VLOOKUP('4-PreteenChoice'!J26,'4-PreteenChoice'!$A$20:$B$26,2,FALSE) * StandardChoice!E$7,0)</f>
        <v>-5</v>
      </c>
      <c r="E26">
        <f>ROUND(VLOOKUP('4-PreteenChoice'!K26,'4-PreteenChoice'!$D$2:$E$8,2,FALSE) * StandardChoice!F$7,0)</f>
        <v>0</v>
      </c>
      <c r="F26">
        <f>ROUND(VLOOKUP('4-PreteenChoice'!L26,'4-PreteenChoice'!$D$11:$E$17,2,FALSE) * StandardChoice!G$7,0)</f>
        <v>0</v>
      </c>
      <c r="G26" t="str">
        <f>'4-PreteenChoice'!M26</f>
        <v>407_SHOPPING_CHOICES</v>
      </c>
      <c r="H26">
        <f>'4-PreteenChoice'!N26</f>
        <v>0</v>
      </c>
      <c r="I26">
        <f>'4-PreteenChoice'!O26</f>
        <v>0</v>
      </c>
      <c r="J26">
        <f>'4-PreteenChoice'!P26</f>
        <v>0</v>
      </c>
      <c r="K26">
        <f>'4-PreteenChoice'!Q26</f>
        <v>0</v>
      </c>
      <c r="L26">
        <f>'4-PreteenChoice'!R26</f>
        <v>5</v>
      </c>
      <c r="M26">
        <f>'4-PreteenChoice'!S26</f>
        <v>0</v>
      </c>
      <c r="N26">
        <f>'4-PreteenChoice'!T26</f>
        <v>0</v>
      </c>
      <c r="O26">
        <f>'4-PreteenChoice'!U26</f>
        <v>0</v>
      </c>
      <c r="P26">
        <f>'4-PreteenChoice'!V26</f>
        <v>0</v>
      </c>
      <c r="Q26" t="str">
        <f>'4-PreteenChoice'!W26</f>
        <v>Buy with my own money</v>
      </c>
    </row>
    <row r="27" spans="1:17" x14ac:dyDescent="0.3">
      <c r="A27" s="7">
        <v>26</v>
      </c>
      <c r="B27">
        <f>ROUND(VLOOKUP('4-PreteenChoice'!H27,'4-PreteenChoice'!$A$2:$B$8,2,FALSE) * StandardChoice!C$7,0)</f>
        <v>0</v>
      </c>
      <c r="C27">
        <f>ROUND(VLOOKUP('4-PreteenChoice'!I27,'4-PreteenChoice'!$A$11:$B$17,2,FALSE) * StandardChoice!D$7,0)</f>
        <v>-19</v>
      </c>
      <c r="D27">
        <f>ROUND(VLOOKUP('4-PreteenChoice'!J27,'4-PreteenChoice'!$A$20:$B$26,2,FALSE) * StandardChoice!E$7,0)</f>
        <v>0</v>
      </c>
      <c r="E27">
        <f>ROUND(VLOOKUP('4-PreteenChoice'!K27,'4-PreteenChoice'!$D$2:$E$8,2,FALSE) * StandardChoice!F$7,0)</f>
        <v>0</v>
      </c>
      <c r="F27">
        <f>ROUND(VLOOKUP('4-PreteenChoice'!L27,'4-PreteenChoice'!$D$11:$E$17,2,FALSE) * StandardChoice!G$7,0)</f>
        <v>0</v>
      </c>
      <c r="G27" t="str">
        <f>'4-PreteenChoice'!M27</f>
        <v>407_SHOPPING_CHOICES</v>
      </c>
      <c r="H27">
        <f>'4-PreteenChoice'!N27</f>
        <v>0</v>
      </c>
      <c r="I27">
        <f>'4-PreteenChoice'!O27</f>
        <v>0</v>
      </c>
      <c r="J27">
        <f>'4-PreteenChoice'!P27</f>
        <v>0</v>
      </c>
      <c r="K27">
        <f>'4-PreteenChoice'!Q27</f>
        <v>0</v>
      </c>
      <c r="L27">
        <f>'4-PreteenChoice'!R27</f>
        <v>0</v>
      </c>
      <c r="M27">
        <f>'4-PreteenChoice'!S27</f>
        <v>0</v>
      </c>
      <c r="N27">
        <f>'4-PreteenChoice'!T27</f>
        <v>0</v>
      </c>
      <c r="O27">
        <f>'4-PreteenChoice'!U27</f>
        <v>0</v>
      </c>
      <c r="P27">
        <f>'4-PreteenChoice'!V27</f>
        <v>0</v>
      </c>
      <c r="Q27" t="str">
        <f>'4-PreteenChoice'!W27</f>
        <v>Window shopping</v>
      </c>
    </row>
    <row r="28" spans="1:17" x14ac:dyDescent="0.3">
      <c r="A28" s="7">
        <v>27</v>
      </c>
      <c r="B28">
        <f>ROUND(VLOOKUP('4-PreteenChoice'!H28,'4-PreteenChoice'!$A$2:$B$8,2,FALSE) * StandardChoice!C$7,0)</f>
        <v>20</v>
      </c>
      <c r="C28">
        <f>ROUND(VLOOKUP('4-PreteenChoice'!I28,'4-PreteenChoice'!$A$11:$B$17,2,FALSE) * StandardChoice!D$7,0)</f>
        <v>-19</v>
      </c>
      <c r="D28">
        <f>ROUND(VLOOKUP('4-PreteenChoice'!J28,'4-PreteenChoice'!$A$20:$B$26,2,FALSE) * StandardChoice!E$7,0)</f>
        <v>0</v>
      </c>
      <c r="E28">
        <f>ROUND(VLOOKUP('4-PreteenChoice'!K28,'4-PreteenChoice'!$D$2:$E$8,2,FALSE) * StandardChoice!F$7,0)</f>
        <v>4</v>
      </c>
      <c r="F28">
        <f>ROUND(VLOOKUP('4-PreteenChoice'!L28,'4-PreteenChoice'!$D$11:$E$17,2,FALSE) * StandardChoice!G$7,0)</f>
        <v>0</v>
      </c>
      <c r="G28" t="str">
        <f>'4-PreteenChoice'!M28</f>
        <v>408_TUITION_CHOICES</v>
      </c>
      <c r="H28">
        <f>'4-PreteenChoice'!N28</f>
        <v>0</v>
      </c>
      <c r="I28">
        <f>'4-PreteenChoice'!O28</f>
        <v>0</v>
      </c>
      <c r="J28">
        <f>'4-PreteenChoice'!P28</f>
        <v>0</v>
      </c>
      <c r="K28">
        <f>'4-PreteenChoice'!Q28</f>
        <v>0</v>
      </c>
      <c r="L28">
        <f>'4-PreteenChoice'!R28</f>
        <v>0</v>
      </c>
      <c r="M28">
        <f>'4-PreteenChoice'!S28</f>
        <v>0</v>
      </c>
      <c r="N28">
        <f>'4-PreteenChoice'!T28</f>
        <v>0</v>
      </c>
      <c r="O28">
        <f>'4-PreteenChoice'!U28</f>
        <v>0</v>
      </c>
      <c r="P28">
        <f>'4-PreteenChoice'!V28</f>
        <v>0</v>
      </c>
      <c r="Q28" t="str">
        <f>'4-PreteenChoice'!W28</f>
        <v>Attend tuition class</v>
      </c>
    </row>
    <row r="29" spans="1:17" x14ac:dyDescent="0.3">
      <c r="A29" s="7">
        <v>28</v>
      </c>
      <c r="B29">
        <f>ROUND(VLOOKUP('4-PreteenChoice'!H29,'4-PreteenChoice'!$A$2:$B$8,2,FALSE) * StandardChoice!C$7,0)</f>
        <v>20</v>
      </c>
      <c r="C29">
        <f>ROUND(VLOOKUP('4-PreteenChoice'!I29,'4-PreteenChoice'!$A$11:$B$17,2,FALSE) * StandardChoice!D$7,0)</f>
        <v>9</v>
      </c>
      <c r="D29">
        <f>ROUND(VLOOKUP('4-PreteenChoice'!J29,'4-PreteenChoice'!$A$20:$B$26,2,FALSE) * StandardChoice!E$7,0)</f>
        <v>0</v>
      </c>
      <c r="E29">
        <f>ROUND(VLOOKUP('4-PreteenChoice'!K29,'4-PreteenChoice'!$D$2:$E$8,2,FALSE) * StandardChoice!F$7,0)</f>
        <v>-2</v>
      </c>
      <c r="F29">
        <f>ROUND(VLOOKUP('4-PreteenChoice'!L29,'4-PreteenChoice'!$D$11:$E$17,2,FALSE) * StandardChoice!G$7,0)</f>
        <v>0</v>
      </c>
      <c r="G29" t="str">
        <f>'4-PreteenChoice'!M29</f>
        <v>408_TUITION_CHOICES</v>
      </c>
      <c r="H29">
        <f>'4-PreteenChoice'!N29</f>
        <v>0</v>
      </c>
      <c r="I29" t="str">
        <f>'4-PreteenChoice'!O29</f>
        <v>LAZY</v>
      </c>
      <c r="J29">
        <f>'4-PreteenChoice'!P29</f>
        <v>0</v>
      </c>
      <c r="K29">
        <f>'4-PreteenChoice'!Q29</f>
        <v>0</v>
      </c>
      <c r="L29">
        <f>'4-PreteenChoice'!R29</f>
        <v>0</v>
      </c>
      <c r="M29">
        <f>'4-PreteenChoice'!S29</f>
        <v>0</v>
      </c>
      <c r="N29">
        <f>'4-PreteenChoice'!T29</f>
        <v>0</v>
      </c>
      <c r="O29">
        <f>'4-PreteenChoice'!U29</f>
        <v>0</v>
      </c>
      <c r="P29">
        <f>'4-PreteenChoice'!V29</f>
        <v>0</v>
      </c>
      <c r="Q29" t="str">
        <f>'4-PreteenChoice'!W29</f>
        <v>Pretend to be ill</v>
      </c>
    </row>
    <row r="30" spans="1:17" x14ac:dyDescent="0.3">
      <c r="A30" s="7">
        <v>29</v>
      </c>
      <c r="B30">
        <f>ROUND(VLOOKUP('4-PreteenChoice'!H30,'4-PreteenChoice'!$A$2:$B$8,2,FALSE) * StandardChoice!C$7,0)</f>
        <v>0</v>
      </c>
      <c r="C30">
        <f>ROUND(VLOOKUP('4-PreteenChoice'!I30,'4-PreteenChoice'!$A$11:$B$17,2,FALSE) * StandardChoice!D$7,0)</f>
        <v>0</v>
      </c>
      <c r="D30">
        <f>ROUND(VLOOKUP('4-PreteenChoice'!J30,'4-PreteenChoice'!$A$20:$B$26,2,FALSE) * StandardChoice!E$7,0)</f>
        <v>0</v>
      </c>
      <c r="E30">
        <f>ROUND(VLOOKUP('4-PreteenChoice'!K30,'4-PreteenChoice'!$D$2:$E$8,2,FALSE) * StandardChoice!F$7,0)</f>
        <v>-4</v>
      </c>
      <c r="F30">
        <f>ROUND(VLOOKUP('4-PreteenChoice'!L30,'4-PreteenChoice'!$D$11:$E$17,2,FALSE) * StandardChoice!G$7,0)</f>
        <v>0</v>
      </c>
      <c r="G30" t="str">
        <f>'4-PreteenChoice'!M30</f>
        <v>408_TUITION_CHOICES</v>
      </c>
      <c r="H30">
        <f>'4-PreteenChoice'!N30</f>
        <v>0</v>
      </c>
      <c r="I30" t="str">
        <f>'4-PreteenChoice'!O30</f>
        <v>LAZY</v>
      </c>
      <c r="J30">
        <f>'4-PreteenChoice'!P30</f>
        <v>0</v>
      </c>
      <c r="K30">
        <f>'4-PreteenChoice'!Q30</f>
        <v>0</v>
      </c>
      <c r="L30">
        <f>'4-PreteenChoice'!R30</f>
        <v>0</v>
      </c>
      <c r="M30">
        <f>'4-PreteenChoice'!S30</f>
        <v>0</v>
      </c>
      <c r="N30">
        <f>'4-PreteenChoice'!T30</f>
        <v>0</v>
      </c>
      <c r="O30">
        <f>'4-PreteenChoice'!U30</f>
        <v>0</v>
      </c>
      <c r="P30">
        <f>'4-PreteenChoice'!V30</f>
        <v>0</v>
      </c>
      <c r="Q30" t="str">
        <f>'4-PreteenChoice'!W30</f>
        <v>Screw the tuition class and don’t go anymore</v>
      </c>
    </row>
    <row r="31" spans="1:17" x14ac:dyDescent="0.3">
      <c r="A31" s="7">
        <v>30</v>
      </c>
      <c r="B31">
        <f>ROUND(VLOOKUP('4-PreteenChoice'!H31,'4-PreteenChoice'!$A$2:$B$8,2,FALSE) * StandardChoice!C$7,0)</f>
        <v>14</v>
      </c>
      <c r="C31">
        <f>ROUND(VLOOKUP('4-PreteenChoice'!I31,'4-PreteenChoice'!$A$11:$B$17,2,FALSE) * StandardChoice!D$7,0)</f>
        <v>9</v>
      </c>
      <c r="D31">
        <f>ROUND(VLOOKUP('4-PreteenChoice'!J31,'4-PreteenChoice'!$A$20:$B$26,2,FALSE) * StandardChoice!E$7,0)</f>
        <v>0</v>
      </c>
      <c r="E31">
        <f>ROUND(VLOOKUP('4-PreteenChoice'!K31,'4-PreteenChoice'!$D$2:$E$8,2,FALSE) * StandardChoice!F$7,0)</f>
        <v>4</v>
      </c>
      <c r="F31">
        <f>ROUND(VLOOKUP('4-PreteenChoice'!L31,'4-PreteenChoice'!$D$11:$E$17,2,FALSE) * StandardChoice!G$7,0)</f>
        <v>0</v>
      </c>
      <c r="G31">
        <f>'4-PreteenChoice'!M31</f>
        <v>0</v>
      </c>
      <c r="H31">
        <f>'4-PreteenChoice'!N31</f>
        <v>0</v>
      </c>
      <c r="I31">
        <f>'4-PreteenChoice'!O31</f>
        <v>0</v>
      </c>
      <c r="J31">
        <f>'4-PreteenChoice'!P31</f>
        <v>0</v>
      </c>
      <c r="K31">
        <f>'4-PreteenChoice'!Q31</f>
        <v>0</v>
      </c>
      <c r="L31">
        <f>'4-PreteenChoice'!R31</f>
        <v>0</v>
      </c>
      <c r="M31">
        <f>'4-PreteenChoice'!S31</f>
        <v>0</v>
      </c>
      <c r="N31">
        <f>'4-PreteenChoice'!T31</f>
        <v>0</v>
      </c>
      <c r="O31">
        <f>'4-PreteenChoice'!U31</f>
        <v>0</v>
      </c>
      <c r="P31">
        <f>'4-PreteenChoice'!V31</f>
        <v>8</v>
      </c>
      <c r="Q31" t="str">
        <f>'4-PreteenChoice'!W31</f>
        <v>Draw</v>
      </c>
    </row>
    <row r="32" spans="1:17" x14ac:dyDescent="0.3">
      <c r="A32" s="7">
        <v>31</v>
      </c>
      <c r="B32">
        <f>ROUND(VLOOKUP('4-PreteenChoice'!H32,'4-PreteenChoice'!$A$2:$B$8,2,FALSE) * StandardChoice!C$7,0)</f>
        <v>14</v>
      </c>
      <c r="C32">
        <f>ROUND(VLOOKUP('4-PreteenChoice'!I32,'4-PreteenChoice'!$A$11:$B$17,2,FALSE) * StandardChoice!D$7,0)</f>
        <v>9</v>
      </c>
      <c r="D32">
        <f>ROUND(VLOOKUP('4-PreteenChoice'!J32,'4-PreteenChoice'!$A$20:$B$26,2,FALSE) * StandardChoice!E$7,0)</f>
        <v>0</v>
      </c>
      <c r="E32">
        <f>ROUND(VLOOKUP('4-PreteenChoice'!K32,'4-PreteenChoice'!$D$2:$E$8,2,FALSE) * StandardChoice!F$7,0)</f>
        <v>0</v>
      </c>
      <c r="F32">
        <f>ROUND(VLOOKUP('4-PreteenChoice'!L32,'4-PreteenChoice'!$D$11:$E$17,2,FALSE) * StandardChoice!G$7,0)</f>
        <v>0</v>
      </c>
      <c r="G32">
        <f>'4-PreteenChoice'!M32</f>
        <v>0</v>
      </c>
      <c r="H32">
        <f>'4-PreteenChoice'!N32</f>
        <v>0</v>
      </c>
      <c r="I32">
        <f>'4-PreteenChoice'!O32</f>
        <v>0</v>
      </c>
      <c r="J32">
        <f>'4-PreteenChoice'!P32</f>
        <v>0</v>
      </c>
      <c r="K32">
        <f>'4-PreteenChoice'!Q32</f>
        <v>0</v>
      </c>
      <c r="L32">
        <f>'4-PreteenChoice'!R32</f>
        <v>0</v>
      </c>
      <c r="M32">
        <f>'4-PreteenChoice'!S32</f>
        <v>0</v>
      </c>
      <c r="N32">
        <f>'4-PreteenChoice'!T32</f>
        <v>0</v>
      </c>
      <c r="O32">
        <f>'4-PreteenChoice'!U32</f>
        <v>0</v>
      </c>
      <c r="P32">
        <f>'4-PreteenChoice'!V32</f>
        <v>0</v>
      </c>
      <c r="Q32" t="str">
        <f>'4-PreteenChoice'!W32</f>
        <v>Play with toys</v>
      </c>
    </row>
    <row r="33" spans="1:17" x14ac:dyDescent="0.3">
      <c r="A33" s="7">
        <v>32</v>
      </c>
      <c r="B33">
        <f>ROUND(VLOOKUP('4-PreteenChoice'!H33,'4-PreteenChoice'!$A$2:$B$8,2,FALSE) * StandardChoice!C$7,0)</f>
        <v>14</v>
      </c>
      <c r="C33">
        <f>ROUND(VLOOKUP('4-PreteenChoice'!I33,'4-PreteenChoice'!$A$11:$B$17,2,FALSE) * StandardChoice!D$7,0)</f>
        <v>9</v>
      </c>
      <c r="D33">
        <f>ROUND(VLOOKUP('4-PreteenChoice'!J33,'4-PreteenChoice'!$A$20:$B$26,2,FALSE) * StandardChoice!E$7,0)</f>
        <v>0</v>
      </c>
      <c r="E33">
        <f>ROUND(VLOOKUP('4-PreteenChoice'!K33,'4-PreteenChoice'!$D$2:$E$8,2,FALSE) * StandardChoice!F$7,0)</f>
        <v>-2</v>
      </c>
      <c r="F33">
        <f>ROUND(VLOOKUP('4-PreteenChoice'!L33,'4-PreteenChoice'!$D$11:$E$17,2,FALSE) * StandardChoice!G$7,0)</f>
        <v>0</v>
      </c>
      <c r="G33">
        <f>'4-PreteenChoice'!M33</f>
        <v>0</v>
      </c>
      <c r="H33">
        <f>'4-PreteenChoice'!N33</f>
        <v>0</v>
      </c>
      <c r="I33">
        <f>'4-PreteenChoice'!O33</f>
        <v>0</v>
      </c>
      <c r="J33">
        <f>'4-PreteenChoice'!P33</f>
        <v>0</v>
      </c>
      <c r="K33">
        <f>'4-PreteenChoice'!Q33</f>
        <v>0</v>
      </c>
      <c r="L33">
        <f>'4-PreteenChoice'!R33</f>
        <v>0</v>
      </c>
      <c r="M33">
        <f>'4-PreteenChoice'!S33</f>
        <v>0</v>
      </c>
      <c r="N33">
        <f>'4-PreteenChoice'!T33</f>
        <v>0</v>
      </c>
      <c r="O33">
        <f>'4-PreteenChoice'!U33</f>
        <v>0</v>
      </c>
      <c r="P33">
        <f>'4-PreteenChoice'!V33</f>
        <v>0</v>
      </c>
      <c r="Q33" t="str">
        <f>'4-PreteenChoice'!W33</f>
        <v xml:space="preserve">Sleep </v>
      </c>
    </row>
    <row r="34" spans="1:17" x14ac:dyDescent="0.3">
      <c r="A34" s="7">
        <v>33</v>
      </c>
      <c r="B34">
        <f>ROUND(VLOOKUP('4-PreteenChoice'!H34,'4-PreteenChoice'!$A$2:$B$8,2,FALSE) * StandardChoice!C$7,0)</f>
        <v>14</v>
      </c>
      <c r="C34">
        <f>ROUND(VLOOKUP('4-PreteenChoice'!I34,'4-PreteenChoice'!$A$11:$B$17,2,FALSE) * StandardChoice!D$7,0)</f>
        <v>9</v>
      </c>
      <c r="D34">
        <f>ROUND(VLOOKUP('4-PreteenChoice'!J34,'4-PreteenChoice'!$A$20:$B$26,2,FALSE) * StandardChoice!E$7,0)</f>
        <v>0</v>
      </c>
      <c r="E34">
        <f>ROUND(VLOOKUP('4-PreteenChoice'!K34,'4-PreteenChoice'!$D$2:$E$8,2,FALSE) * StandardChoice!F$7,0)</f>
        <v>2</v>
      </c>
      <c r="F34">
        <f>ROUND(VLOOKUP('4-PreteenChoice'!L34,'4-PreteenChoice'!$D$11:$E$17,2,FALSE) * StandardChoice!G$7,0)</f>
        <v>0</v>
      </c>
      <c r="G34">
        <f>'4-PreteenChoice'!M34</f>
        <v>0</v>
      </c>
      <c r="H34">
        <f>'4-PreteenChoice'!N34</f>
        <v>0</v>
      </c>
      <c r="I34">
        <f>'4-PreteenChoice'!O34</f>
        <v>0</v>
      </c>
      <c r="J34">
        <f>'4-PreteenChoice'!P34</f>
        <v>0</v>
      </c>
      <c r="K34">
        <f>'4-PreteenChoice'!Q34</f>
        <v>0</v>
      </c>
      <c r="L34">
        <f>'4-PreteenChoice'!R34</f>
        <v>0</v>
      </c>
      <c r="M34">
        <f>'4-PreteenChoice'!S34</f>
        <v>0</v>
      </c>
      <c r="N34">
        <f>'4-PreteenChoice'!T34</f>
        <v>0</v>
      </c>
      <c r="O34">
        <f>'4-PreteenChoice'!U34</f>
        <v>0</v>
      </c>
      <c r="P34">
        <f>'4-PreteenChoice'!V34</f>
        <v>8</v>
      </c>
      <c r="Q34" t="str">
        <f>'4-PreteenChoice'!W34</f>
        <v>Fold paper plane</v>
      </c>
    </row>
    <row r="35" spans="1:17" x14ac:dyDescent="0.3">
      <c r="A35" s="7">
        <v>34</v>
      </c>
      <c r="B35">
        <f>ROUND(VLOOKUP('4-PreteenChoice'!H35,'4-PreteenChoice'!$A$2:$B$8,2,FALSE) * StandardChoice!C$7,0)</f>
        <v>20</v>
      </c>
      <c r="C35">
        <f>ROUND(VLOOKUP('4-PreteenChoice'!I35,'4-PreteenChoice'!$A$11:$B$17,2,FALSE) * StandardChoice!D$7,0)</f>
        <v>19</v>
      </c>
      <c r="D35">
        <f>ROUND(VLOOKUP('4-PreteenChoice'!J35,'4-PreteenChoice'!$A$20:$B$26,2,FALSE) * StandardChoice!E$7,0)</f>
        <v>0</v>
      </c>
      <c r="E35">
        <f>ROUND(VLOOKUP('4-PreteenChoice'!K35,'4-PreteenChoice'!$D$2:$E$8,2,FALSE) * StandardChoice!F$7,0)</f>
        <v>0</v>
      </c>
      <c r="F35">
        <f>ROUND(VLOOKUP('4-PreteenChoice'!L35,'4-PreteenChoice'!$D$11:$E$17,2,FALSE) * StandardChoice!G$7,0)</f>
        <v>0</v>
      </c>
      <c r="G35">
        <f>'4-PreteenChoice'!M35</f>
        <v>0</v>
      </c>
      <c r="H35">
        <f>'4-PreteenChoice'!N35</f>
        <v>0</v>
      </c>
      <c r="I35">
        <f>'4-PreteenChoice'!O35</f>
        <v>0</v>
      </c>
      <c r="J35">
        <f>'4-PreteenChoice'!P35</f>
        <v>0</v>
      </c>
      <c r="K35">
        <f>'4-PreteenChoice'!Q35</f>
        <v>0</v>
      </c>
      <c r="L35">
        <f>'4-PreteenChoice'!R35</f>
        <v>0</v>
      </c>
      <c r="M35">
        <f>'4-PreteenChoice'!S35</f>
        <v>0</v>
      </c>
      <c r="N35">
        <f>'4-PreteenChoice'!T35</f>
        <v>0</v>
      </c>
      <c r="O35">
        <f>'4-PreteenChoice'!U35</f>
        <v>0</v>
      </c>
      <c r="P35">
        <f>'4-PreteenChoice'!V35</f>
        <v>0</v>
      </c>
      <c r="Q35" t="str">
        <f>'4-PreteenChoice'!W35</f>
        <v>Watch TV</v>
      </c>
    </row>
    <row r="36" spans="1:17" x14ac:dyDescent="0.3">
      <c r="A36" s="7">
        <v>35</v>
      </c>
      <c r="B36">
        <f>ROUND(VLOOKUP('4-PreteenChoice'!H36,'4-PreteenChoice'!$A$2:$B$8,2,FALSE) * StandardChoice!C$7,0)</f>
        <v>27</v>
      </c>
      <c r="C36">
        <f>ROUND(VLOOKUP('4-PreteenChoice'!I36,'4-PreteenChoice'!$A$11:$B$17,2,FALSE) * StandardChoice!D$7,0)</f>
        <v>0</v>
      </c>
      <c r="D36">
        <f>ROUND(VLOOKUP('4-PreteenChoice'!J36,'4-PreteenChoice'!$A$20:$B$26,2,FALSE) * StandardChoice!E$7,0)</f>
        <v>0</v>
      </c>
      <c r="E36">
        <f>ROUND(VLOOKUP('4-PreteenChoice'!K36,'4-PreteenChoice'!$D$2:$E$8,2,FALSE) * StandardChoice!F$7,0)</f>
        <v>6</v>
      </c>
      <c r="F36">
        <f>ROUND(VLOOKUP('4-PreteenChoice'!L36,'4-PreteenChoice'!$D$11:$E$17,2,FALSE) * StandardChoice!G$7,0)</f>
        <v>0</v>
      </c>
      <c r="G36" t="str">
        <f>'4-PreteenChoice'!M36</f>
        <v>409_HOMEWORK_CHOICES</v>
      </c>
      <c r="H36">
        <f>'4-PreteenChoice'!N36</f>
        <v>0</v>
      </c>
      <c r="I36" t="str">
        <f>'4-PreteenChoice'!O36</f>
        <v>DILIGENT</v>
      </c>
      <c r="J36">
        <f>'4-PreteenChoice'!P36</f>
        <v>0</v>
      </c>
      <c r="K36">
        <f>'4-PreteenChoice'!Q36</f>
        <v>0</v>
      </c>
      <c r="L36">
        <f>'4-PreteenChoice'!R36</f>
        <v>0</v>
      </c>
      <c r="M36" t="str">
        <f>'4-PreteenChoice'!S36</f>
        <v>R401_PRIMARY_SCHOOL</v>
      </c>
      <c r="N36">
        <f>'4-PreteenChoice'!T36</f>
        <v>0</v>
      </c>
      <c r="O36">
        <f>'4-PreteenChoice'!U36</f>
        <v>0</v>
      </c>
      <c r="P36">
        <f>'4-PreteenChoice'!V36</f>
        <v>12</v>
      </c>
      <c r="Q36" t="str">
        <f>'4-PreteenChoice'!W36</f>
        <v>Do homework with the best effort</v>
      </c>
    </row>
    <row r="37" spans="1:17" x14ac:dyDescent="0.3">
      <c r="A37" s="7">
        <v>36</v>
      </c>
      <c r="B37">
        <f>ROUND(VLOOKUP('4-PreteenChoice'!H37,'4-PreteenChoice'!$A$2:$B$8,2,FALSE) * StandardChoice!C$7,0)</f>
        <v>14</v>
      </c>
      <c r="C37">
        <f>ROUND(VLOOKUP('4-PreteenChoice'!I37,'4-PreteenChoice'!$A$11:$B$17,2,FALSE) * StandardChoice!D$7,0)</f>
        <v>9</v>
      </c>
      <c r="D37">
        <f>ROUND(VLOOKUP('4-PreteenChoice'!J37,'4-PreteenChoice'!$A$20:$B$26,2,FALSE) * StandardChoice!E$7,0)</f>
        <v>0</v>
      </c>
      <c r="E37">
        <f>ROUND(VLOOKUP('4-PreteenChoice'!K37,'4-PreteenChoice'!$D$2:$E$8,2,FALSE) * StandardChoice!F$7,0)</f>
        <v>2</v>
      </c>
      <c r="F37">
        <f>ROUND(VLOOKUP('4-PreteenChoice'!L37,'4-PreteenChoice'!$D$11:$E$17,2,FALSE) * StandardChoice!G$7,0)</f>
        <v>0</v>
      </c>
      <c r="G37" t="str">
        <f>'4-PreteenChoice'!M37</f>
        <v>409_HOMEWORK_CHOICES</v>
      </c>
      <c r="H37">
        <f>'4-PreteenChoice'!N37</f>
        <v>0</v>
      </c>
      <c r="I37" t="str">
        <f>'4-PreteenChoice'!O37</f>
        <v>LAZY</v>
      </c>
      <c r="J37">
        <f>'4-PreteenChoice'!P37</f>
        <v>0</v>
      </c>
      <c r="K37">
        <f>'4-PreteenChoice'!Q37</f>
        <v>0</v>
      </c>
      <c r="L37">
        <f>'4-PreteenChoice'!R37</f>
        <v>0</v>
      </c>
      <c r="M37" t="str">
        <f>'4-PreteenChoice'!S37</f>
        <v>R401_PRIMARY_SCHOOL</v>
      </c>
      <c r="N37">
        <f>'4-PreteenChoice'!T37</f>
        <v>0</v>
      </c>
      <c r="O37">
        <f>'4-PreteenChoice'!U37</f>
        <v>0</v>
      </c>
      <c r="P37">
        <f>'4-PreteenChoice'!V37</f>
        <v>0</v>
      </c>
      <c r="Q37" t="str">
        <f>'4-PreteenChoice'!W37</f>
        <v>Cincai do homework</v>
      </c>
    </row>
    <row r="38" spans="1:17" x14ac:dyDescent="0.3">
      <c r="A38" s="7">
        <v>37</v>
      </c>
      <c r="B38">
        <f>ROUND(VLOOKUP('4-PreteenChoice'!H38,'4-PreteenChoice'!$A$2:$B$8,2,FALSE) * StandardChoice!C$7,0)</f>
        <v>0</v>
      </c>
      <c r="C38">
        <f>ROUND(VLOOKUP('4-PreteenChoice'!I38,'4-PreteenChoice'!$A$11:$B$17,2,FALSE) * StandardChoice!D$7,0)</f>
        <v>0</v>
      </c>
      <c r="D38">
        <f>ROUND(VLOOKUP('4-PreteenChoice'!J38,'4-PreteenChoice'!$A$20:$B$26,2,FALSE) * StandardChoice!E$7,0)</f>
        <v>0</v>
      </c>
      <c r="E38">
        <f>ROUND(VLOOKUP('4-PreteenChoice'!K38,'4-PreteenChoice'!$D$2:$E$8,2,FALSE) * StandardChoice!F$7,0)</f>
        <v>-2</v>
      </c>
      <c r="F38">
        <f>ROUND(VLOOKUP('4-PreteenChoice'!L38,'4-PreteenChoice'!$D$11:$E$17,2,FALSE) * StandardChoice!G$7,0)</f>
        <v>0</v>
      </c>
      <c r="G38" t="str">
        <f>'4-PreteenChoice'!M38</f>
        <v>409_HOMEWORK_CHOICES</v>
      </c>
      <c r="H38">
        <f>'4-PreteenChoice'!N38</f>
        <v>0</v>
      </c>
      <c r="I38" t="str">
        <f>'4-PreteenChoice'!O38</f>
        <v>LAZY</v>
      </c>
      <c r="J38">
        <f>'4-PreteenChoice'!P38</f>
        <v>0</v>
      </c>
      <c r="K38">
        <f>'4-PreteenChoice'!Q38</f>
        <v>0</v>
      </c>
      <c r="L38">
        <f>'4-PreteenChoice'!R38</f>
        <v>0</v>
      </c>
      <c r="M38" t="str">
        <f>'4-PreteenChoice'!S38</f>
        <v>R401_PRIMARY_SCHOOL</v>
      </c>
      <c r="N38">
        <f>'4-PreteenChoice'!T38</f>
        <v>0</v>
      </c>
      <c r="O38">
        <f>'4-PreteenChoice'!U38</f>
        <v>12</v>
      </c>
      <c r="P38">
        <f>'4-PreteenChoice'!V38</f>
        <v>0</v>
      </c>
      <c r="Q38" t="str">
        <f>'4-PreteenChoice'!W38</f>
        <v>Screw the homework, I’ll copy my friends’ tomorrow</v>
      </c>
    </row>
    <row r="39" spans="1:17" x14ac:dyDescent="0.3">
      <c r="A39" s="7">
        <v>38</v>
      </c>
      <c r="B39">
        <f>ROUND(VLOOKUP('4-PreteenChoice'!H39,'4-PreteenChoice'!$A$2:$B$8,2,FALSE) * StandardChoice!C$7,0)</f>
        <v>0</v>
      </c>
      <c r="C39">
        <f>ROUND(VLOOKUP('4-PreteenChoice'!I39,'4-PreteenChoice'!$A$11:$B$17,2,FALSE) * StandardChoice!D$7,0)</f>
        <v>9</v>
      </c>
      <c r="D39">
        <f>ROUND(VLOOKUP('4-PreteenChoice'!J39,'4-PreteenChoice'!$A$20:$B$26,2,FALSE) * StandardChoice!E$7,0)</f>
        <v>0</v>
      </c>
      <c r="E39">
        <f>ROUND(VLOOKUP('4-PreteenChoice'!K39,'4-PreteenChoice'!$D$2:$E$8,2,FALSE) * StandardChoice!F$7,0)</f>
        <v>0</v>
      </c>
      <c r="F39">
        <f>ROUND(VLOOKUP('4-PreteenChoice'!L39,'4-PreteenChoice'!$D$11:$E$17,2,FALSE) * StandardChoice!G$7,0)</f>
        <v>0</v>
      </c>
      <c r="G39" t="str">
        <f>'4-PreteenChoice'!M39</f>
        <v>410_NEIGHBOR_HAS_TOYS</v>
      </c>
      <c r="H39">
        <f>'4-PreteenChoice'!N39</f>
        <v>0</v>
      </c>
      <c r="I39">
        <f>'4-PreteenChoice'!O39</f>
        <v>0</v>
      </c>
      <c r="J39">
        <f>'4-PreteenChoice'!P39</f>
        <v>0</v>
      </c>
      <c r="K39">
        <f>'4-PreteenChoice'!Q39</f>
        <v>0</v>
      </c>
      <c r="L39">
        <f>'4-PreteenChoice'!R39</f>
        <v>0</v>
      </c>
      <c r="M39">
        <f>'4-PreteenChoice'!S39</f>
        <v>0</v>
      </c>
      <c r="N39">
        <f>'4-PreteenChoice'!T39</f>
        <v>0</v>
      </c>
      <c r="O39">
        <f>'4-PreteenChoice'!U39</f>
        <v>0</v>
      </c>
      <c r="P39">
        <f>'4-PreteenChoice'!V39</f>
        <v>0</v>
      </c>
      <c r="Q39" t="str">
        <f>'4-PreteenChoice'!W39</f>
        <v>Seeing neighbor has a new toy, ask parents to buy</v>
      </c>
    </row>
    <row r="40" spans="1:17" x14ac:dyDescent="0.3">
      <c r="A40" s="7">
        <v>39</v>
      </c>
      <c r="B40">
        <f>ROUND(VLOOKUP('4-PreteenChoice'!H40,'4-PreteenChoice'!$A$2:$B$8,2,FALSE) * StandardChoice!C$7,0)</f>
        <v>0</v>
      </c>
      <c r="C40">
        <f>ROUND(VLOOKUP('4-PreteenChoice'!I40,'4-PreteenChoice'!$A$11:$B$17,2,FALSE) * StandardChoice!D$7,0)</f>
        <v>19</v>
      </c>
      <c r="D40">
        <f>ROUND(VLOOKUP('4-PreteenChoice'!J40,'4-PreteenChoice'!$A$20:$B$26,2,FALSE) * StandardChoice!E$7,0)</f>
        <v>-5</v>
      </c>
      <c r="E40">
        <f>ROUND(VLOOKUP('4-PreteenChoice'!K40,'4-PreteenChoice'!$D$2:$E$8,2,FALSE) * StandardChoice!F$7,0)</f>
        <v>0</v>
      </c>
      <c r="F40">
        <f>ROUND(VLOOKUP('4-PreteenChoice'!L40,'4-PreteenChoice'!$D$11:$E$17,2,FALSE) * StandardChoice!G$7,0)</f>
        <v>0</v>
      </c>
      <c r="G40" t="str">
        <f>'4-PreteenChoice'!M40</f>
        <v>410_NEIGHBOR_HAS_TOYS</v>
      </c>
      <c r="H40">
        <f>'4-PreteenChoice'!N40</f>
        <v>0</v>
      </c>
      <c r="I40">
        <f>'4-PreteenChoice'!O40</f>
        <v>0</v>
      </c>
      <c r="J40">
        <f>'4-PreteenChoice'!P40</f>
        <v>0</v>
      </c>
      <c r="K40">
        <f>'4-PreteenChoice'!Q40</f>
        <v>0</v>
      </c>
      <c r="L40">
        <f>'4-PreteenChoice'!R40</f>
        <v>5</v>
      </c>
      <c r="M40">
        <f>'4-PreteenChoice'!S40</f>
        <v>0</v>
      </c>
      <c r="N40">
        <f>'4-PreteenChoice'!T40</f>
        <v>0</v>
      </c>
      <c r="O40">
        <f>'4-PreteenChoice'!U40</f>
        <v>0</v>
      </c>
      <c r="P40">
        <f>'4-PreteenChoice'!V40</f>
        <v>0</v>
      </c>
      <c r="Q40" t="str">
        <f>'4-PreteenChoice'!W40</f>
        <v>Seeing neighbor has a new toy, buy with my own money</v>
      </c>
    </row>
    <row r="41" spans="1:17" x14ac:dyDescent="0.3">
      <c r="A41" s="7">
        <v>40</v>
      </c>
      <c r="B41">
        <f>ROUND(VLOOKUP('4-PreteenChoice'!H41,'4-PreteenChoice'!$A$2:$B$8,2,FALSE) * StandardChoice!C$7,0)</f>
        <v>0</v>
      </c>
      <c r="C41">
        <f>ROUND(VLOOKUP('4-PreteenChoice'!I41,'4-PreteenChoice'!$A$11:$B$17,2,FALSE) * StandardChoice!D$7,0)</f>
        <v>-28</v>
      </c>
      <c r="D41">
        <f>ROUND(VLOOKUP('4-PreteenChoice'!J41,'4-PreteenChoice'!$A$20:$B$26,2,FALSE) * StandardChoice!E$7,0)</f>
        <v>0</v>
      </c>
      <c r="E41">
        <f>ROUND(VLOOKUP('4-PreteenChoice'!K41,'4-PreteenChoice'!$D$2:$E$8,2,FALSE) * StandardChoice!F$7,0)</f>
        <v>0</v>
      </c>
      <c r="F41">
        <f>ROUND(VLOOKUP('4-PreteenChoice'!L41,'4-PreteenChoice'!$D$11:$E$17,2,FALSE) * StandardChoice!G$7,0)</f>
        <v>0</v>
      </c>
      <c r="G41" t="str">
        <f>'4-PreteenChoice'!M41</f>
        <v>410_NEIGHBOR_HAS_TOYS</v>
      </c>
      <c r="H41">
        <f>'4-PreteenChoice'!N41</f>
        <v>0</v>
      </c>
      <c r="I41">
        <f>'4-PreteenChoice'!O41</f>
        <v>0</v>
      </c>
      <c r="J41">
        <f>'4-PreteenChoice'!P41</f>
        <v>0</v>
      </c>
      <c r="K41">
        <f>'4-PreteenChoice'!Q41</f>
        <v>0</v>
      </c>
      <c r="L41">
        <f>'4-PreteenChoice'!R41</f>
        <v>0</v>
      </c>
      <c r="M41">
        <f>'4-PreteenChoice'!S41</f>
        <v>0</v>
      </c>
      <c r="N41">
        <f>'4-PreteenChoice'!T41</f>
        <v>0</v>
      </c>
      <c r="O41">
        <f>'4-PreteenChoice'!U41</f>
        <v>0</v>
      </c>
      <c r="P41">
        <f>'4-PreteenChoice'!V41</f>
        <v>0</v>
      </c>
      <c r="Q41" t="str">
        <f>'4-PreteenChoice'!W41</f>
        <v>Seeing neighbor has a new toy, I can only dream about it</v>
      </c>
    </row>
    <row r="42" spans="1:17" x14ac:dyDescent="0.3">
      <c r="A42" s="7">
        <v>41</v>
      </c>
      <c r="B42">
        <f>ROUND(VLOOKUP('4-PreteenChoice'!H42,'4-PreteenChoice'!$A$2:$B$8,2,FALSE) * StandardChoice!C$7,0)</f>
        <v>14</v>
      </c>
      <c r="C42">
        <f>ROUND(VLOOKUP('4-PreteenChoice'!I42,'4-PreteenChoice'!$A$11:$B$17,2,FALSE) * StandardChoice!D$7,0)</f>
        <v>9</v>
      </c>
      <c r="D42">
        <f>ROUND(VLOOKUP('4-PreteenChoice'!J42,'4-PreteenChoice'!$A$20:$B$26,2,FALSE) * StandardChoice!E$7,0)</f>
        <v>5</v>
      </c>
      <c r="E42">
        <f>ROUND(VLOOKUP('4-PreteenChoice'!K42,'4-PreteenChoice'!$D$2:$E$8,2,FALSE) * StandardChoice!F$7,0)</f>
        <v>0</v>
      </c>
      <c r="F42">
        <f>ROUND(VLOOKUP('4-PreteenChoice'!L42,'4-PreteenChoice'!$D$11:$E$17,2,FALSE) * StandardChoice!G$7,0)</f>
        <v>0</v>
      </c>
      <c r="G42">
        <f>'4-PreteenChoice'!M42</f>
        <v>0</v>
      </c>
      <c r="H42">
        <f>'4-PreteenChoice'!N42</f>
        <v>0</v>
      </c>
      <c r="I42">
        <f>'4-PreteenChoice'!O42</f>
        <v>0</v>
      </c>
      <c r="J42">
        <f>'4-PreteenChoice'!P42</f>
        <v>0</v>
      </c>
      <c r="K42">
        <f>'4-PreteenChoice'!Q42</f>
        <v>0</v>
      </c>
      <c r="L42">
        <f>'4-PreteenChoice'!R42</f>
        <v>0</v>
      </c>
      <c r="M42">
        <f>'4-PreteenChoice'!S42</f>
        <v>0</v>
      </c>
      <c r="N42">
        <f>'4-PreteenChoice'!T42</f>
        <v>0</v>
      </c>
      <c r="O42">
        <f>'4-PreteenChoice'!U42</f>
        <v>8</v>
      </c>
      <c r="P42">
        <f>'4-PreteenChoice'!V42</f>
        <v>0</v>
      </c>
      <c r="Q42" t="str">
        <f>'4-PreteenChoice'!W42</f>
        <v>Ask parents for pocket money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StandardChoice</vt:lpstr>
      <vt:lpstr>1-BabyChoice</vt:lpstr>
      <vt:lpstr>1-BabyChoiceResult</vt:lpstr>
      <vt:lpstr>2-ToddlerChoice</vt:lpstr>
      <vt:lpstr>ToddlerResult</vt:lpstr>
      <vt:lpstr>3-ChildrenChoice</vt:lpstr>
      <vt:lpstr>3-ChildrenResult</vt:lpstr>
      <vt:lpstr>4-PreteenChoice</vt:lpstr>
      <vt:lpstr>4-PreteenResult</vt:lpstr>
      <vt:lpstr>5-YoungAdultChoice</vt:lpstr>
      <vt:lpstr>6-MiddleAgeChoice</vt:lpstr>
      <vt:lpstr>7-OlderAdultChoice</vt:lpstr>
      <vt:lpstr>5-TeenagerChoice</vt:lpstr>
      <vt:lpstr>PreTeenagerChoice</vt:lpstr>
      <vt:lpstr>PreTeenagerResult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Tey</dc:creator>
  <cp:lastModifiedBy>asus</cp:lastModifiedBy>
  <cp:revision>2</cp:revision>
  <dcterms:created xsi:type="dcterms:W3CDTF">2006-09-16T00:00:00Z</dcterms:created>
  <dcterms:modified xsi:type="dcterms:W3CDTF">2018-08-11T21:12:25Z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