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nottinghamedu1-my.sharepoint.com/personal/shywj1_nottingham_edu_cn/Documents/control/coursework/"/>
    </mc:Choice>
  </mc:AlternateContent>
  <xr:revisionPtr revIDLastSave="8" documentId="13_ncr:1_{A86EB319-D592-4AAE-AB53-77997E1FF8B7}" xr6:coauthVersionLast="46" xr6:coauthVersionMax="46" xr10:uidLastSave="{F13BF227-8040-427A-A528-C98C3759DDBE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a">Sheet1!$C$5</definedName>
    <definedName name="Amplitude">a/SQRT((1+(h*w)^2))</definedName>
    <definedName name="h">Sheet1!$C$6</definedName>
    <definedName name="Im">Amplitude*SIN(RADIANS(Phase))</definedName>
    <definedName name="Ku">IF(MATCH(-180,Phase,-1)=10001,"#N/A",1/INDEX(Amplitude,MATCH(-180,Phase,-1)))</definedName>
    <definedName name="Phase">-DEGREES(ATAN2(1,h*w))+DEGREES(-t*w)</definedName>
    <definedName name="Pu">IF(MATCH(-180,Phase,-1)=10001,"#N/A",2*PI()/INDEX(w,MATCH(-180,Phase,-1)))</definedName>
    <definedName name="t">Sheet1!$C$7</definedName>
    <definedName name="w">(ROW(OFFSET(Sheet1!$B$1,0,0,10001,1))-1)/1000+0.0001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H8" i="1"/>
  <c r="H7" i="1"/>
  <c r="H6" i="1"/>
  <c r="J8" i="1"/>
  <c r="I8" i="1"/>
</calcChain>
</file>

<file path=xl/sharedStrings.xml><?xml version="1.0" encoding="utf-8"?>
<sst xmlns="http://schemas.openxmlformats.org/spreadsheetml/2006/main" count="18" uniqueCount="18">
  <si>
    <t>Process Gain</t>
  </si>
  <si>
    <t>Time Constant</t>
  </si>
  <si>
    <t>Delay</t>
  </si>
  <si>
    <t>P</t>
  </si>
  <si>
    <t>PI</t>
  </si>
  <si>
    <t>PID</t>
  </si>
  <si>
    <t>Gain</t>
  </si>
  <si>
    <t>Integral</t>
  </si>
  <si>
    <t>Derivative</t>
  </si>
  <si>
    <t>Ziegler-Nichols Closed Loop Tuning Calculator</t>
  </si>
  <si>
    <t>Process Model</t>
  </si>
  <si>
    <t>Controller</t>
  </si>
  <si>
    <t>The time constant, delay time, integratl and derivatve times have the same units</t>
  </si>
  <si>
    <t>www.Engineers-Excel.com</t>
  </si>
  <si>
    <t xml:space="preserve"> to simulate the PID Loop</t>
  </si>
  <si>
    <t xml:space="preserve">Use the PID simulator from </t>
  </si>
  <si>
    <r>
      <rPr>
        <i/>
        <u/>
        <sz val="12"/>
        <color theme="5" tint="-0.499984740745262"/>
        <rFont val="Arial"/>
        <family val="2"/>
      </rPr>
      <t>Notes</t>
    </r>
    <r>
      <rPr>
        <i/>
        <sz val="12"/>
        <color theme="5" tint="-0.499984740745262"/>
        <rFont val="Arial"/>
        <family val="2"/>
      </rPr>
      <t>:</t>
    </r>
  </si>
  <si>
    <t>Ziegler-Nichols Tuning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</si>
</sst>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2" x14ac:knownFonts="1">
    <font>
      <sz val="10"/>
      <name val="Arial"/>
    </font>
    <font>
      <sz val="20"/>
      <name val="Arial"/>
      <family val="2"/>
    </font>
    <font>
      <u/>
      <sz val="20"/>
      <color indexed="16"/>
      <name val="Arial"/>
      <family val="2"/>
    </font>
    <font>
      <u/>
      <sz val="10"/>
      <color indexed="12"/>
      <name val="Arial"/>
    </font>
    <font>
      <b/>
      <sz val="14"/>
      <color indexed="16"/>
      <name val="Arial"/>
      <family val="2"/>
    </font>
    <font>
      <sz val="14"/>
      <name val="Arial"/>
      <family val="2"/>
    </font>
    <font>
      <sz val="14"/>
      <color indexed="12"/>
      <name val="Arial"/>
      <family val="2"/>
    </font>
    <font>
      <sz val="14"/>
      <color theme="5" tint="-0.499984740745262"/>
      <name val="Arial"/>
      <family val="2"/>
    </font>
    <font>
      <i/>
      <sz val="12"/>
      <name val="Arial"/>
      <family val="2"/>
    </font>
    <font>
      <i/>
      <sz val="12"/>
      <color theme="5" tint="-0.499984740745262"/>
      <name val="Arial"/>
      <family val="2"/>
    </font>
    <font>
      <i/>
      <u/>
      <sz val="12"/>
      <color theme="5" tint="-0.499984740745262"/>
      <name val="Arial"/>
      <family val="2"/>
    </font>
    <font>
      <i/>
      <u/>
      <sz val="12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0" xfId="0" applyFont="1" applyFill="1" applyAlignment="1">
      <alignment horizontal="left"/>
    </xf>
    <xf numFmtId="0" fontId="5" fillId="0" borderId="0" xfId="0" applyFont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176" fontId="6" fillId="0" borderId="6" xfId="0" applyNumberFormat="1" applyFont="1" applyBorder="1" applyAlignment="1">
      <alignment horizontal="center"/>
    </xf>
    <xf numFmtId="176" fontId="6" fillId="0" borderId="7" xfId="0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176" fontId="6" fillId="0" borderId="8" xfId="0" applyNumberFormat="1" applyFont="1" applyBorder="1" applyAlignment="1">
      <alignment horizontal="center"/>
    </xf>
    <xf numFmtId="176" fontId="6" fillId="0" borderId="9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1" fillId="0" borderId="0" xfId="1" applyFont="1" applyAlignment="1" applyProtection="1"/>
    <xf numFmtId="0" fontId="5" fillId="0" borderId="1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ngineers-excel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4</xdr:row>
      <xdr:rowOff>114300</xdr:rowOff>
    </xdr:from>
    <xdr:to>
      <xdr:col>5</xdr:col>
      <xdr:colOff>257175</xdr:colOff>
      <xdr:row>6</xdr:row>
      <xdr:rowOff>28575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EED5012D-F019-4A5E-A45B-0103539B8BF6}"/>
            </a:ext>
          </a:extLst>
        </xdr:cNvPr>
        <xdr:cNvSpPr/>
      </xdr:nvSpPr>
      <xdr:spPr>
        <a:xfrm>
          <a:off x="2076450" y="942975"/>
          <a:ext cx="1047750" cy="238125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409574</xdr:colOff>
      <xdr:row>9</xdr:row>
      <xdr:rowOff>68794</xdr:rowOff>
    </xdr:from>
    <xdr:to>
      <xdr:col>9</xdr:col>
      <xdr:colOff>876299</xdr:colOff>
      <xdr:row>12</xdr:row>
      <xdr:rowOff>0</xdr:rowOff>
    </xdr:to>
    <xdr:pic>
      <xdr:nvPicPr>
        <xdr:cNvPr id="3" name="Picture 2" descr="Engineers-Excel.com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A176E5-53EB-44DE-87A4-09C433C9D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499" y="2183344"/>
          <a:ext cx="2162175" cy="50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ngineers-exc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12"/>
  <sheetViews>
    <sheetView tabSelected="1" workbookViewId="0">
      <selection activeCell="J8" sqref="J8"/>
    </sheetView>
  </sheetViews>
  <sheetFormatPr defaultRowHeight="12.75" x14ac:dyDescent="0.2"/>
  <cols>
    <col min="1" max="1" width="2.42578125" customWidth="1"/>
    <col min="2" max="2" width="28.5703125" customWidth="1"/>
    <col min="3" max="3" width="15.7109375" customWidth="1"/>
    <col min="4" max="4" width="12" customWidth="1"/>
    <col min="5" max="5" width="5.140625" customWidth="1"/>
    <col min="6" max="6" width="7.5703125" customWidth="1"/>
    <col min="7" max="7" width="16.7109375" customWidth="1"/>
    <col min="8" max="8" width="12.42578125" customWidth="1"/>
    <col min="9" max="9" width="13" customWidth="1"/>
    <col min="10" max="10" width="13.140625" bestFit="1" customWidth="1"/>
  </cols>
  <sheetData>
    <row r="1" spans="2:12" ht="25.5" x14ac:dyDescent="0.35">
      <c r="B1" s="20" t="s">
        <v>9</v>
      </c>
      <c r="C1" s="20"/>
      <c r="D1" s="20"/>
      <c r="E1" s="20"/>
      <c r="F1" s="20"/>
      <c r="G1" s="20"/>
      <c r="H1" s="20"/>
      <c r="I1" s="20"/>
      <c r="J1" s="20"/>
      <c r="K1" s="1"/>
      <c r="L1" s="1"/>
    </row>
    <row r="3" spans="2:12" ht="18" x14ac:dyDescent="0.25">
      <c r="B3" s="19" t="s">
        <v>10</v>
      </c>
      <c r="C3" s="19"/>
      <c r="D3" s="2"/>
      <c r="E3" s="2"/>
      <c r="F3" s="2"/>
      <c r="G3" s="19" t="s">
        <v>17</v>
      </c>
      <c r="H3" s="19"/>
      <c r="I3" s="19"/>
      <c r="J3" s="19"/>
    </row>
    <row r="4" spans="2:12" ht="18.75" thickBot="1" x14ac:dyDescent="0.3">
      <c r="B4" s="2"/>
      <c r="C4" s="2"/>
      <c r="D4" s="2"/>
      <c r="E4" s="2"/>
      <c r="F4" s="2"/>
    </row>
    <row r="5" spans="2:12" ht="18" x14ac:dyDescent="0.25">
      <c r="B5" s="5" t="s">
        <v>0</v>
      </c>
      <c r="C5" s="12">
        <v>94.62</v>
      </c>
      <c r="D5" s="2"/>
      <c r="E5" s="2"/>
      <c r="F5" s="2"/>
      <c r="G5" s="18" t="s">
        <v>11</v>
      </c>
      <c r="H5" s="3" t="s">
        <v>6</v>
      </c>
      <c r="I5" s="3" t="s">
        <v>7</v>
      </c>
      <c r="J5" s="4" t="s">
        <v>8</v>
      </c>
    </row>
    <row r="6" spans="2:12" ht="18" x14ac:dyDescent="0.25">
      <c r="B6" s="6" t="s">
        <v>1</v>
      </c>
      <c r="C6" s="13">
        <v>5.12</v>
      </c>
      <c r="D6" s="2"/>
      <c r="E6" s="2"/>
      <c r="F6" s="2"/>
      <c r="G6" s="6" t="s">
        <v>3</v>
      </c>
      <c r="H6" s="7">
        <f ca="1">Ku/2</f>
        <v>1.2143222580889504E-2</v>
      </c>
      <c r="I6" s="7"/>
      <c r="J6" s="8"/>
    </row>
    <row r="7" spans="2:12" ht="18.75" thickBot="1" x14ac:dyDescent="0.3">
      <c r="B7" s="9" t="s">
        <v>2</v>
      </c>
      <c r="C7" s="14">
        <v>5</v>
      </c>
      <c r="D7" s="2"/>
      <c r="E7" s="2"/>
      <c r="F7" s="2"/>
      <c r="G7" s="6" t="s">
        <v>4</v>
      </c>
      <c r="H7" s="7">
        <f ca="1">Ku/2.2</f>
        <v>1.1039293255354092E-2</v>
      </c>
      <c r="I7" s="7">
        <f ca="1">Pu/1.2</f>
        <v>12.957158515176909</v>
      </c>
      <c r="J7" s="8"/>
    </row>
    <row r="8" spans="2:12" ht="18.75" thickBot="1" x14ac:dyDescent="0.3">
      <c r="B8" s="2"/>
      <c r="C8" s="2"/>
      <c r="D8" s="2"/>
      <c r="E8" s="2"/>
      <c r="F8" s="2"/>
      <c r="G8" s="9" t="s">
        <v>5</v>
      </c>
      <c r="H8" s="10">
        <f ca="1">Ku/1.7</f>
        <v>1.4286144212811181E-2</v>
      </c>
      <c r="I8" s="10">
        <f ca="1">Pu/2</f>
        <v>7.774295109106145</v>
      </c>
      <c r="J8" s="11">
        <f ca="1">Pu/8</f>
        <v>1.9435737772765362</v>
      </c>
    </row>
    <row r="9" spans="2:12" ht="18" x14ac:dyDescent="0.25">
      <c r="B9" s="2"/>
      <c r="C9" s="2"/>
      <c r="D9" s="2"/>
      <c r="E9" s="2"/>
      <c r="F9" s="2"/>
      <c r="G9" s="2"/>
      <c r="H9" s="2"/>
      <c r="I9" s="2"/>
      <c r="J9" s="2"/>
    </row>
    <row r="10" spans="2:12" ht="15" x14ac:dyDescent="0.2">
      <c r="B10" s="21" t="s">
        <v>16</v>
      </c>
      <c r="C10" s="21"/>
      <c r="D10" s="21"/>
      <c r="E10" s="21"/>
      <c r="F10" s="21"/>
      <c r="G10" s="21"/>
      <c r="H10" s="21"/>
    </row>
    <row r="11" spans="2:12" ht="15" x14ac:dyDescent="0.2">
      <c r="B11" s="21" t="s">
        <v>12</v>
      </c>
      <c r="C11" s="21"/>
      <c r="D11" s="21"/>
      <c r="E11" s="21"/>
      <c r="F11" s="21"/>
      <c r="G11" s="21"/>
      <c r="H11" s="21"/>
    </row>
    <row r="12" spans="2:12" ht="15" x14ac:dyDescent="0.2">
      <c r="B12" s="16" t="s">
        <v>15</v>
      </c>
      <c r="C12" s="17" t="s">
        <v>13</v>
      </c>
      <c r="D12" s="15"/>
      <c r="E12" s="16" t="s">
        <v>14</v>
      </c>
      <c r="F12" s="15"/>
      <c r="G12" s="15"/>
    </row>
  </sheetData>
  <mergeCells count="5">
    <mergeCell ref="G3:J3"/>
    <mergeCell ref="B3:C3"/>
    <mergeCell ref="B1:J1"/>
    <mergeCell ref="B10:H10"/>
    <mergeCell ref="B11:H11"/>
  </mergeCells>
  <phoneticPr fontId="0" type="noConversion"/>
  <dataValidations count="1">
    <dataValidation operator="greaterThanOrEqual" allowBlank="1" showInputMessage="1" showErrorMessage="1" sqref="C7" xr:uid="{00000000-0002-0000-0000-000000000000}"/>
  </dataValidations>
  <hyperlinks>
    <hyperlink ref="C12" r:id="rId1" xr:uid="{4710C1D2-02AB-4F0C-97DE-EC15701009F9}"/>
  </hyperlinks>
  <pageMargins left="0.75" right="0.75" top="1" bottom="1" header="0.5" footer="0.5"/>
  <pageSetup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Sheet1</vt:lpstr>
      <vt:lpstr>a</vt:lpstr>
      <vt:lpstr>h</vt:lpstr>
      <vt:lpstr>t</vt:lpstr>
    </vt:vector>
  </TitlesOfParts>
  <Company/>
  <LinksUpToDate>false</LinksUpToDate>
  <SharedDoc>false</SharedDoc>
  <HyperlinkBase>www.engineersexcel.com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Ziegler Nichols Tuning Calculator</dc:title>
  <dc:subject>Ziegler Nichols Tuning Calculator</dc:subject>
  <dc:creator>Nitin Mehta</dc:creator>
  <dc:description/>
  <cp:lastModifiedBy>Weiyang JIANG (20126668)</cp:lastModifiedBy>
  <cp:lastPrinted>2007-12-12T08:08:10Z</cp:lastPrinted>
  <dcterms:created xsi:type="dcterms:W3CDTF">2006-12-25T00:04:23Z</dcterms:created>
  <dcterms:modified xsi:type="dcterms:W3CDTF">2021-04-11T19:25:12Z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4db608-ddec-4a44-8ad7-7d5a79b7448e_Enabled">
    <vt:lpwstr>true</vt:lpwstr>
  </property>
  <property fmtid="{D5CDD505-2E9C-101B-9397-08002B2CF9AE}" pid="3" name="MSIP_Label_6e4db608-ddec-4a44-8ad7-7d5a79b7448e_SetDate">
    <vt:lpwstr>2020-11-21T08:11:23Z</vt:lpwstr>
  </property>
  <property fmtid="{D5CDD505-2E9C-101B-9397-08002B2CF9AE}" pid="4" name="MSIP_Label_6e4db608-ddec-4a44-8ad7-7d5a79b7448e_Method">
    <vt:lpwstr>Standard</vt:lpwstr>
  </property>
  <property fmtid="{D5CDD505-2E9C-101B-9397-08002B2CF9AE}" pid="5" name="MSIP_Label_6e4db608-ddec-4a44-8ad7-7d5a79b7448e_Name">
    <vt:lpwstr>Internal</vt:lpwstr>
  </property>
  <property fmtid="{D5CDD505-2E9C-101B-9397-08002B2CF9AE}" pid="6" name="MSIP_Label_6e4db608-ddec-4a44-8ad7-7d5a79b7448e_SiteId">
    <vt:lpwstr>fd799da1-bfc1-4234-a91c-72b3a1cb9e26</vt:lpwstr>
  </property>
  <property fmtid="{D5CDD505-2E9C-101B-9397-08002B2CF9AE}" pid="7" name="MSIP_Label_6e4db608-ddec-4a44-8ad7-7d5a79b7448e_ActionId">
    <vt:lpwstr>c450d9b0-6b9c-4e00-979a-1dd6a64d10fd</vt:lpwstr>
  </property>
  <property fmtid="{D5CDD505-2E9C-101B-9397-08002B2CF9AE}" pid="8" name="MSIP_Label_6e4db608-ddec-4a44-8ad7-7d5a79b7448e_ContentBits">
    <vt:lpwstr>0</vt:lpwstr>
  </property>
</Properties>
</file>