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9" yWindow="34" windowWidth="16346" windowHeight="5794"/>
  </bookViews>
  <sheets>
    <sheet name="Sheet1" sheetId="1" r:id="rId1"/>
    <sheet name="increase" sheetId="2" r:id="rId2"/>
    <sheet name="decrease" sheetId="4" r:id="rId3"/>
  </sheets>
  <definedNames>
    <definedName name="_xlnm._FilterDatabase" localSheetId="2" hidden="1">decrease!$B$1:$J$152</definedName>
    <definedName name="_xlnm._FilterDatabase" localSheetId="1" hidden="1">increase!$B$1:$J$213</definedName>
    <definedName name="_xlnm._FilterDatabase" localSheetId="0" hidden="1">Sheet1!$A$1:$K$364</definedName>
  </definedNames>
  <calcPr calcId="144525"/>
  <pivotCaches>
    <pivotCache cacheId="95" r:id="rId4"/>
    <pivotCache cacheId="108" r:id="rId5"/>
  </pivotCaches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2" i="4"/>
  <c r="T11" i="4"/>
  <c r="S11" i="4"/>
  <c r="T10" i="4"/>
  <c r="S10" i="4"/>
  <c r="T9" i="4"/>
  <c r="S9" i="4"/>
  <c r="T8" i="4"/>
  <c r="S8" i="4"/>
  <c r="T7" i="4"/>
  <c r="S7" i="4"/>
  <c r="T6" i="4"/>
  <c r="S6" i="4"/>
  <c r="T5" i="4"/>
  <c r="S5" i="4"/>
  <c r="T4" i="4"/>
  <c r="S4" i="4"/>
  <c r="T3" i="4"/>
  <c r="S3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" i="2"/>
  <c r="S11" i="2"/>
  <c r="T11" i="2"/>
  <c r="T10" i="2"/>
  <c r="S10" i="2"/>
  <c r="T9" i="2"/>
  <c r="S9" i="2"/>
  <c r="T8" i="2"/>
  <c r="S8" i="2"/>
  <c r="T7" i="2"/>
  <c r="S7" i="2"/>
  <c r="T6" i="2"/>
  <c r="S6" i="2"/>
  <c r="T5" i="2"/>
  <c r="S5" i="2"/>
  <c r="T4" i="2"/>
  <c r="S4" i="2"/>
  <c r="T3" i="2"/>
  <c r="S3" i="2"/>
  <c r="N3" i="1"/>
  <c r="N4" i="1"/>
  <c r="N5" i="1"/>
  <c r="N6" i="1"/>
  <c r="N7" i="1"/>
  <c r="N8" i="1"/>
  <c r="N9" i="1"/>
  <c r="N10" i="1"/>
  <c r="N11" i="1"/>
  <c r="M3" i="1"/>
  <c r="M11" i="1"/>
  <c r="M10" i="1"/>
  <c r="M9" i="1"/>
  <c r="M8" i="1"/>
  <c r="M7" i="1"/>
  <c r="M6" i="1"/>
  <c r="M5" i="1"/>
  <c r="M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2" i="1"/>
</calcChain>
</file>

<file path=xl/sharedStrings.xml><?xml version="1.0" encoding="utf-8"?>
<sst xmlns="http://schemas.openxmlformats.org/spreadsheetml/2006/main" count="853" uniqueCount="49">
  <si>
    <t>date</t>
  </si>
  <si>
    <t>close</t>
  </si>
  <si>
    <t>high</t>
  </si>
  <si>
    <t>low</t>
  </si>
  <si>
    <t>open</t>
  </si>
  <si>
    <t>volume</t>
  </si>
  <si>
    <t>rtn</t>
  </si>
  <si>
    <t>logrtn</t>
  </si>
  <si>
    <t xml:space="preserve"> 09:30:00-04:00</t>
  </si>
  <si>
    <t xml:space="preserve"> 09:30:00-05:00</t>
  </si>
  <si>
    <t>rtn_ind</t>
  </si>
  <si>
    <t>logrtn_ind</t>
  </si>
  <si>
    <t>max</t>
  </si>
  <si>
    <t>min</t>
  </si>
  <si>
    <t>75th</t>
  </si>
  <si>
    <t>25th</t>
  </si>
  <si>
    <t>90th</t>
  </si>
  <si>
    <t>10th</t>
  </si>
  <si>
    <t>95th</t>
  </si>
  <si>
    <t>median</t>
  </si>
  <si>
    <t>5th</t>
  </si>
  <si>
    <t>行标签</t>
  </si>
  <si>
    <t>总计</t>
  </si>
  <si>
    <t>计数项:rtn</t>
  </si>
  <si>
    <t>3.0+</t>
  </si>
  <si>
    <t>1.8-2.1</t>
  </si>
  <si>
    <t>2.7-3.0</t>
  </si>
  <si>
    <t>0.9-1.2</t>
  </si>
  <si>
    <t>0.6-0.9</t>
  </si>
  <si>
    <t>2.1-2.4</t>
  </si>
  <si>
    <t>0.0-0.3</t>
  </si>
  <si>
    <t>2.4-2.7</t>
  </si>
  <si>
    <t>1.5-1.8</t>
  </si>
  <si>
    <t>0.3-0.6</t>
  </si>
  <si>
    <t>1.2-1.5</t>
  </si>
  <si>
    <t>最小值项:rtn3</t>
  </si>
  <si>
    <t>平均值项:rtn2</t>
  </si>
  <si>
    <t>最大值项:rtn</t>
  </si>
  <si>
    <t>0.0-(-0.3)</t>
  </si>
  <si>
    <t>-0.3-(-0.6)</t>
  </si>
  <si>
    <t>-0.6-(-0.9)</t>
  </si>
  <si>
    <t>-0.9-(-1.2)</t>
  </si>
  <si>
    <t>-1.2-(-1.5)</t>
  </si>
  <si>
    <t>-1.5-(-1.8)</t>
  </si>
  <si>
    <t>-1.8-(-2.1)</t>
  </si>
  <si>
    <t>-2.1-(-2.4)</t>
  </si>
  <si>
    <t>-2.4-(-2.7)</t>
  </si>
  <si>
    <t>-2.7-(-3.0)</t>
  </si>
  <si>
    <t>-3.0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</si>
</sst>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increase!$H$1</c:f>
              <c:strCache>
                <c:ptCount val="1"/>
                <c:pt idx="0">
                  <c:v>rtn</c:v>
                </c:pt>
              </c:strCache>
            </c:strRef>
          </c:tx>
          <c:marker>
            <c:symbol val="none"/>
          </c:marker>
          <c:cat>
            <c:numRef>
              <c:f>increase!$B$2:$B$213</c:f>
              <c:numCache>
                <c:formatCode>m/d/yy\ h:mm;@</c:formatCode>
                <c:ptCount val="212"/>
                <c:pt idx="0">
                  <c:v>42510.395833333336</c:v>
                </c:pt>
                <c:pt idx="1">
                  <c:v>42514.395833333336</c:v>
                </c:pt>
                <c:pt idx="2">
                  <c:v>42515.395833333336</c:v>
                </c:pt>
                <c:pt idx="3">
                  <c:v>42517.395833333336</c:v>
                </c:pt>
                <c:pt idx="4">
                  <c:v>42521.395833333336</c:v>
                </c:pt>
                <c:pt idx="5">
                  <c:v>42527.395833333336</c:v>
                </c:pt>
                <c:pt idx="6">
                  <c:v>42528.395833333336</c:v>
                </c:pt>
                <c:pt idx="7">
                  <c:v>42529.395833333336</c:v>
                </c:pt>
                <c:pt idx="8">
                  <c:v>42535.395833333336</c:v>
                </c:pt>
                <c:pt idx="9">
                  <c:v>42536.395833333336</c:v>
                </c:pt>
                <c:pt idx="10">
                  <c:v>42538.395833333336</c:v>
                </c:pt>
                <c:pt idx="11">
                  <c:v>42541.395833333336</c:v>
                </c:pt>
                <c:pt idx="12">
                  <c:v>42544.395833333336</c:v>
                </c:pt>
                <c:pt idx="13">
                  <c:v>42549.395833333336</c:v>
                </c:pt>
                <c:pt idx="14">
                  <c:v>42550.395833333336</c:v>
                </c:pt>
                <c:pt idx="15">
                  <c:v>42551.395833333336</c:v>
                </c:pt>
                <c:pt idx="16">
                  <c:v>42552.395833333336</c:v>
                </c:pt>
                <c:pt idx="17">
                  <c:v>42558.395833333336</c:v>
                </c:pt>
                <c:pt idx="18">
                  <c:v>42559.395833333336</c:v>
                </c:pt>
                <c:pt idx="19">
                  <c:v>42562.395833333336</c:v>
                </c:pt>
                <c:pt idx="20">
                  <c:v>42563.395833333336</c:v>
                </c:pt>
                <c:pt idx="21">
                  <c:v>42565.395833333336</c:v>
                </c:pt>
                <c:pt idx="22">
                  <c:v>42566.395833333336</c:v>
                </c:pt>
                <c:pt idx="23">
                  <c:v>42569.395833333336</c:v>
                </c:pt>
                <c:pt idx="24">
                  <c:v>42570.395833333336</c:v>
                </c:pt>
                <c:pt idx="25">
                  <c:v>42571.395833333336</c:v>
                </c:pt>
                <c:pt idx="26">
                  <c:v>42573.395833333336</c:v>
                </c:pt>
                <c:pt idx="27">
                  <c:v>42577.395833333336</c:v>
                </c:pt>
                <c:pt idx="28">
                  <c:v>42578.395833333336</c:v>
                </c:pt>
                <c:pt idx="29">
                  <c:v>42580.395833333336</c:v>
                </c:pt>
                <c:pt idx="30">
                  <c:v>42583.395833333336</c:v>
                </c:pt>
                <c:pt idx="31">
                  <c:v>42585.395833333336</c:v>
                </c:pt>
                <c:pt idx="32">
                  <c:v>42586.395833333336</c:v>
                </c:pt>
                <c:pt idx="33">
                  <c:v>42587.395833333336</c:v>
                </c:pt>
                <c:pt idx="34">
                  <c:v>42590.395833333336</c:v>
                </c:pt>
                <c:pt idx="35">
                  <c:v>42591.395833333336</c:v>
                </c:pt>
                <c:pt idx="36">
                  <c:v>42593.395833333336</c:v>
                </c:pt>
                <c:pt idx="37">
                  <c:v>42594.395833333336</c:v>
                </c:pt>
                <c:pt idx="38">
                  <c:v>42597.395833333336</c:v>
                </c:pt>
                <c:pt idx="39">
                  <c:v>42605.395833333336</c:v>
                </c:pt>
                <c:pt idx="40">
                  <c:v>42608.395833333336</c:v>
                </c:pt>
                <c:pt idx="41">
                  <c:v>42611.395833333336</c:v>
                </c:pt>
                <c:pt idx="42">
                  <c:v>42612.395833333336</c:v>
                </c:pt>
                <c:pt idx="43">
                  <c:v>42615.395833333336</c:v>
                </c:pt>
                <c:pt idx="44">
                  <c:v>42619.395833333336</c:v>
                </c:pt>
                <c:pt idx="45">
                  <c:v>42620.395833333336</c:v>
                </c:pt>
                <c:pt idx="46">
                  <c:v>42625.395833333336</c:v>
                </c:pt>
                <c:pt idx="47">
                  <c:v>42627.395833333336</c:v>
                </c:pt>
                <c:pt idx="48">
                  <c:v>42632.395833333336</c:v>
                </c:pt>
                <c:pt idx="49">
                  <c:v>42633.395833333336</c:v>
                </c:pt>
                <c:pt idx="50">
                  <c:v>42634.395833333336</c:v>
                </c:pt>
                <c:pt idx="51">
                  <c:v>42635.395833333336</c:v>
                </c:pt>
                <c:pt idx="52">
                  <c:v>42640.395833333336</c:v>
                </c:pt>
                <c:pt idx="53">
                  <c:v>42641.395833333336</c:v>
                </c:pt>
                <c:pt idx="54">
                  <c:v>42643.395833333336</c:v>
                </c:pt>
                <c:pt idx="55">
                  <c:v>42647.395833333336</c:v>
                </c:pt>
                <c:pt idx="56">
                  <c:v>42648.395833333336</c:v>
                </c:pt>
                <c:pt idx="57">
                  <c:v>42653.395833333336</c:v>
                </c:pt>
                <c:pt idx="58">
                  <c:v>42655.395833333336</c:v>
                </c:pt>
                <c:pt idx="59">
                  <c:v>42657.395833333336</c:v>
                </c:pt>
                <c:pt idx="60">
                  <c:v>42660.395833333336</c:v>
                </c:pt>
                <c:pt idx="61">
                  <c:v>42661.395833333336</c:v>
                </c:pt>
                <c:pt idx="62">
                  <c:v>42662.395833333336</c:v>
                </c:pt>
                <c:pt idx="63">
                  <c:v>42663.395833333336</c:v>
                </c:pt>
                <c:pt idx="64">
                  <c:v>42667.395833333336</c:v>
                </c:pt>
                <c:pt idx="65">
                  <c:v>42670.395833333336</c:v>
                </c:pt>
                <c:pt idx="66">
                  <c:v>42681.395833333336</c:v>
                </c:pt>
                <c:pt idx="67">
                  <c:v>42684.395833333336</c:v>
                </c:pt>
                <c:pt idx="68">
                  <c:v>42689.395833333336</c:v>
                </c:pt>
                <c:pt idx="69">
                  <c:v>42691.395833333336</c:v>
                </c:pt>
                <c:pt idx="70">
                  <c:v>42692.395833333336</c:v>
                </c:pt>
                <c:pt idx="71">
                  <c:v>42695.395833333336</c:v>
                </c:pt>
                <c:pt idx="72">
                  <c:v>42696.395833333336</c:v>
                </c:pt>
                <c:pt idx="73">
                  <c:v>42704.395833333336</c:v>
                </c:pt>
                <c:pt idx="74">
                  <c:v>42706.395833333336</c:v>
                </c:pt>
                <c:pt idx="75">
                  <c:v>42709.395833333336</c:v>
                </c:pt>
                <c:pt idx="76">
                  <c:v>42710.395833333336</c:v>
                </c:pt>
                <c:pt idx="77">
                  <c:v>42711.395833333336</c:v>
                </c:pt>
                <c:pt idx="78">
                  <c:v>42713.395833333336</c:v>
                </c:pt>
                <c:pt idx="79">
                  <c:v>42719.395833333336</c:v>
                </c:pt>
                <c:pt idx="80">
                  <c:v>42720.395833333336</c:v>
                </c:pt>
                <c:pt idx="81">
                  <c:v>42723.395833333336</c:v>
                </c:pt>
                <c:pt idx="82">
                  <c:v>42724.395833333336</c:v>
                </c:pt>
                <c:pt idx="83">
                  <c:v>42725.395833333336</c:v>
                </c:pt>
                <c:pt idx="84">
                  <c:v>42726.395833333336</c:v>
                </c:pt>
                <c:pt idx="85">
                  <c:v>42731.395833333336</c:v>
                </c:pt>
                <c:pt idx="86">
                  <c:v>42738.395833333336</c:v>
                </c:pt>
                <c:pt idx="87">
                  <c:v>42739.395833333336</c:v>
                </c:pt>
                <c:pt idx="88">
                  <c:v>42741.395833333336</c:v>
                </c:pt>
                <c:pt idx="89">
                  <c:v>42745.395833333336</c:v>
                </c:pt>
                <c:pt idx="90">
                  <c:v>42746.395833333336</c:v>
                </c:pt>
                <c:pt idx="91">
                  <c:v>42748.395833333336</c:v>
                </c:pt>
                <c:pt idx="92">
                  <c:v>42753.395833333336</c:v>
                </c:pt>
                <c:pt idx="93">
                  <c:v>42754.395833333336</c:v>
                </c:pt>
                <c:pt idx="94">
                  <c:v>42755.395833333336</c:v>
                </c:pt>
                <c:pt idx="95">
                  <c:v>42758.395833333336</c:v>
                </c:pt>
                <c:pt idx="96">
                  <c:v>42759.395833333336</c:v>
                </c:pt>
                <c:pt idx="97">
                  <c:v>42760.395833333336</c:v>
                </c:pt>
                <c:pt idx="98">
                  <c:v>42767.395833333336</c:v>
                </c:pt>
                <c:pt idx="99">
                  <c:v>42769.395833333336</c:v>
                </c:pt>
                <c:pt idx="100">
                  <c:v>42775.395833333336</c:v>
                </c:pt>
                <c:pt idx="101">
                  <c:v>42776.395833333336</c:v>
                </c:pt>
                <c:pt idx="102">
                  <c:v>42779.395833333336</c:v>
                </c:pt>
                <c:pt idx="103">
                  <c:v>42780.395833333336</c:v>
                </c:pt>
                <c:pt idx="104">
                  <c:v>42787.395833333336</c:v>
                </c:pt>
                <c:pt idx="105">
                  <c:v>42793.395833333336</c:v>
                </c:pt>
                <c:pt idx="106">
                  <c:v>42795.395833333336</c:v>
                </c:pt>
                <c:pt idx="107">
                  <c:v>42796.395833333336</c:v>
                </c:pt>
                <c:pt idx="108">
                  <c:v>42797.395833333336</c:v>
                </c:pt>
                <c:pt idx="109">
                  <c:v>42800.395833333336</c:v>
                </c:pt>
                <c:pt idx="110">
                  <c:v>42802.395833333336</c:v>
                </c:pt>
                <c:pt idx="111">
                  <c:v>42804.395833333336</c:v>
                </c:pt>
                <c:pt idx="112">
                  <c:v>42807.395833333336</c:v>
                </c:pt>
                <c:pt idx="113">
                  <c:v>42809.395833333336</c:v>
                </c:pt>
                <c:pt idx="114">
                  <c:v>42810.395833333336</c:v>
                </c:pt>
                <c:pt idx="115">
                  <c:v>42811.395833333336</c:v>
                </c:pt>
                <c:pt idx="116">
                  <c:v>42814.395833333336</c:v>
                </c:pt>
                <c:pt idx="117">
                  <c:v>42815.395833333336</c:v>
                </c:pt>
                <c:pt idx="118">
                  <c:v>42818.395833333336</c:v>
                </c:pt>
                <c:pt idx="119">
                  <c:v>42822.395833333336</c:v>
                </c:pt>
                <c:pt idx="120">
                  <c:v>42823.395833333336</c:v>
                </c:pt>
                <c:pt idx="121">
                  <c:v>42830.395833333336</c:v>
                </c:pt>
                <c:pt idx="122">
                  <c:v>42831.395833333336</c:v>
                </c:pt>
                <c:pt idx="123">
                  <c:v>42835.395833333336</c:v>
                </c:pt>
                <c:pt idx="124">
                  <c:v>42838.395833333336</c:v>
                </c:pt>
                <c:pt idx="125">
                  <c:v>42842.395833333336</c:v>
                </c:pt>
                <c:pt idx="126">
                  <c:v>42843.395833333336</c:v>
                </c:pt>
                <c:pt idx="127">
                  <c:v>42844.395833333336</c:v>
                </c:pt>
                <c:pt idx="128">
                  <c:v>42845.395833333336</c:v>
                </c:pt>
                <c:pt idx="129">
                  <c:v>42849.395833333336</c:v>
                </c:pt>
                <c:pt idx="130">
                  <c:v>42850.395833333336</c:v>
                </c:pt>
                <c:pt idx="131">
                  <c:v>42852.395833333336</c:v>
                </c:pt>
                <c:pt idx="132">
                  <c:v>42856.395833333336</c:v>
                </c:pt>
                <c:pt idx="133">
                  <c:v>42859.395833333336</c:v>
                </c:pt>
                <c:pt idx="134">
                  <c:v>42860.395833333336</c:v>
                </c:pt>
                <c:pt idx="135">
                  <c:v>42863.395833333336</c:v>
                </c:pt>
                <c:pt idx="136">
                  <c:v>42864.395833333336</c:v>
                </c:pt>
                <c:pt idx="137">
                  <c:v>42865.395833333336</c:v>
                </c:pt>
                <c:pt idx="138">
                  <c:v>42870.395833333336</c:v>
                </c:pt>
                <c:pt idx="139">
                  <c:v>42871.395833333336</c:v>
                </c:pt>
                <c:pt idx="140">
                  <c:v>42873.395833333336</c:v>
                </c:pt>
                <c:pt idx="141">
                  <c:v>42874.395833333336</c:v>
                </c:pt>
                <c:pt idx="142">
                  <c:v>42877.395833333336</c:v>
                </c:pt>
                <c:pt idx="143">
                  <c:v>42878.395833333336</c:v>
                </c:pt>
                <c:pt idx="144">
                  <c:v>42881.395833333336</c:v>
                </c:pt>
                <c:pt idx="145">
                  <c:v>42887.395833333336</c:v>
                </c:pt>
                <c:pt idx="146">
                  <c:v>42891.395833333336</c:v>
                </c:pt>
                <c:pt idx="147">
                  <c:v>42893.395833333336</c:v>
                </c:pt>
                <c:pt idx="148">
                  <c:v>42894.395833333336</c:v>
                </c:pt>
                <c:pt idx="149">
                  <c:v>42895.395833333336</c:v>
                </c:pt>
                <c:pt idx="150">
                  <c:v>42899.395833333336</c:v>
                </c:pt>
                <c:pt idx="151">
                  <c:v>42900.395833333336</c:v>
                </c:pt>
                <c:pt idx="152">
                  <c:v>42902.395833333336</c:v>
                </c:pt>
                <c:pt idx="153">
                  <c:v>42905.395833333336</c:v>
                </c:pt>
                <c:pt idx="154">
                  <c:v>42907.395833333336</c:v>
                </c:pt>
                <c:pt idx="155">
                  <c:v>42908.395833333336</c:v>
                </c:pt>
                <c:pt idx="156">
                  <c:v>42912.395833333336</c:v>
                </c:pt>
                <c:pt idx="157">
                  <c:v>42914.395833333336</c:v>
                </c:pt>
                <c:pt idx="158">
                  <c:v>42916.395833333336</c:v>
                </c:pt>
                <c:pt idx="159">
                  <c:v>42919.395833333336</c:v>
                </c:pt>
                <c:pt idx="160">
                  <c:v>42923.395833333336</c:v>
                </c:pt>
                <c:pt idx="161">
                  <c:v>42926.395833333336</c:v>
                </c:pt>
                <c:pt idx="162">
                  <c:v>42928.395833333336</c:v>
                </c:pt>
                <c:pt idx="163">
                  <c:v>42929.395833333336</c:v>
                </c:pt>
                <c:pt idx="164">
                  <c:v>42930.395833333336</c:v>
                </c:pt>
                <c:pt idx="165">
                  <c:v>42933.395833333336</c:v>
                </c:pt>
                <c:pt idx="166">
                  <c:v>42935.395833333336</c:v>
                </c:pt>
                <c:pt idx="167">
                  <c:v>42936.395833333336</c:v>
                </c:pt>
                <c:pt idx="168">
                  <c:v>42940.395833333336</c:v>
                </c:pt>
                <c:pt idx="169">
                  <c:v>42941.395833333336</c:v>
                </c:pt>
                <c:pt idx="170">
                  <c:v>42942.395833333336</c:v>
                </c:pt>
                <c:pt idx="171">
                  <c:v>42943.395833333336</c:v>
                </c:pt>
                <c:pt idx="172">
                  <c:v>42947.395833333336</c:v>
                </c:pt>
                <c:pt idx="173">
                  <c:v>42948.395833333336</c:v>
                </c:pt>
                <c:pt idx="174">
                  <c:v>42949.395833333336</c:v>
                </c:pt>
                <c:pt idx="175">
                  <c:v>42951.395833333336</c:v>
                </c:pt>
                <c:pt idx="176">
                  <c:v>42954.395833333336</c:v>
                </c:pt>
                <c:pt idx="177">
                  <c:v>42955.395833333336</c:v>
                </c:pt>
                <c:pt idx="178">
                  <c:v>42961.395833333336</c:v>
                </c:pt>
                <c:pt idx="179">
                  <c:v>42962.395833333336</c:v>
                </c:pt>
                <c:pt idx="180">
                  <c:v>42963.395833333336</c:v>
                </c:pt>
                <c:pt idx="181">
                  <c:v>42965.395833333336</c:v>
                </c:pt>
                <c:pt idx="182">
                  <c:v>42968.395833333336</c:v>
                </c:pt>
                <c:pt idx="183">
                  <c:v>42969.395833333336</c:v>
                </c:pt>
                <c:pt idx="184">
                  <c:v>42972.395833333336</c:v>
                </c:pt>
                <c:pt idx="185">
                  <c:v>42975.395833333336</c:v>
                </c:pt>
                <c:pt idx="186">
                  <c:v>42977.395833333336</c:v>
                </c:pt>
                <c:pt idx="187">
                  <c:v>42978.395833333336</c:v>
                </c:pt>
                <c:pt idx="188">
                  <c:v>42979.395833333336</c:v>
                </c:pt>
                <c:pt idx="189">
                  <c:v>42984.395833333336</c:v>
                </c:pt>
                <c:pt idx="190">
                  <c:v>42989.395833333336</c:v>
                </c:pt>
                <c:pt idx="191">
                  <c:v>42990.395833333336</c:v>
                </c:pt>
                <c:pt idx="192">
                  <c:v>42991.395833333336</c:v>
                </c:pt>
                <c:pt idx="193">
                  <c:v>42993.395833333336</c:v>
                </c:pt>
                <c:pt idx="194">
                  <c:v>42996.395833333336</c:v>
                </c:pt>
                <c:pt idx="195">
                  <c:v>43003.395833333336</c:v>
                </c:pt>
                <c:pt idx="196">
                  <c:v>43004.395833333336</c:v>
                </c:pt>
                <c:pt idx="197">
                  <c:v>43005.395833333336</c:v>
                </c:pt>
                <c:pt idx="198">
                  <c:v>43007.395833333336</c:v>
                </c:pt>
                <c:pt idx="199">
                  <c:v>43010.395833333336</c:v>
                </c:pt>
                <c:pt idx="200">
                  <c:v>43011.395833333336</c:v>
                </c:pt>
                <c:pt idx="201">
                  <c:v>43013.395833333336</c:v>
                </c:pt>
                <c:pt idx="202">
                  <c:v>43017.395833333336</c:v>
                </c:pt>
                <c:pt idx="203">
                  <c:v>43018.395833333336</c:v>
                </c:pt>
                <c:pt idx="204">
                  <c:v>43021.395833333336</c:v>
                </c:pt>
                <c:pt idx="205">
                  <c:v>43024.395833333336</c:v>
                </c:pt>
                <c:pt idx="206">
                  <c:v>43026.395833333336</c:v>
                </c:pt>
                <c:pt idx="207">
                  <c:v>43028.395833333336</c:v>
                </c:pt>
                <c:pt idx="208">
                  <c:v>43031.395833333336</c:v>
                </c:pt>
                <c:pt idx="209">
                  <c:v>43032.395833333336</c:v>
                </c:pt>
                <c:pt idx="210">
                  <c:v>43034.395833333336</c:v>
                </c:pt>
                <c:pt idx="211">
                  <c:v>43035.395833333336</c:v>
                </c:pt>
              </c:numCache>
            </c:numRef>
          </c:cat>
          <c:val>
            <c:numRef>
              <c:f>increase!$H$2:$H$213</c:f>
              <c:numCache>
                <c:formatCode>0.00</c:formatCode>
                <c:ptCount val="212"/>
                <c:pt idx="0">
                  <c:v>3.0028943560057826</c:v>
                </c:pt>
                <c:pt idx="1">
                  <c:v>1.9097222222222245</c:v>
                </c:pt>
                <c:pt idx="2">
                  <c:v>2.9686457638425634</c:v>
                </c:pt>
                <c:pt idx="3">
                  <c:v>1.1669367909238231</c:v>
                </c:pt>
                <c:pt idx="4">
                  <c:v>0.88383838383838742</c:v>
                </c:pt>
                <c:pt idx="5">
                  <c:v>0.93996361431171105</c:v>
                </c:pt>
                <c:pt idx="6">
                  <c:v>1.0170505533951644</c:v>
                </c:pt>
                <c:pt idx="7">
                  <c:v>0.65967016491753783</c:v>
                </c:pt>
                <c:pt idx="8">
                  <c:v>0.67406819984140254</c:v>
                </c:pt>
                <c:pt idx="9">
                  <c:v>2.3744647722849335</c:v>
                </c:pt>
                <c:pt idx="10">
                  <c:v>0.2249718785151808</c:v>
                </c:pt>
                <c:pt idx="11">
                  <c:v>7.6461769115442246</c:v>
                </c:pt>
                <c:pt idx="12">
                  <c:v>5.378704720087824</c:v>
                </c:pt>
                <c:pt idx="13">
                  <c:v>4.1433891992551235</c:v>
                </c:pt>
                <c:pt idx="14">
                  <c:v>3.8279569892473142</c:v>
                </c:pt>
                <c:pt idx="15">
                  <c:v>8.2034454470876025E-2</c:v>
                </c:pt>
                <c:pt idx="16">
                  <c:v>2.2673031026252994</c:v>
                </c:pt>
                <c:pt idx="17">
                  <c:v>2.4156441717791513</c:v>
                </c:pt>
                <c:pt idx="18">
                  <c:v>3.7678975131876413</c:v>
                </c:pt>
                <c:pt idx="19">
                  <c:v>1.5917934205871924</c:v>
                </c:pt>
                <c:pt idx="20">
                  <c:v>1.7699115044247788</c:v>
                </c:pt>
                <c:pt idx="21">
                  <c:v>0.34083162917519233</c:v>
                </c:pt>
                <c:pt idx="22">
                  <c:v>0.40747028862479118</c:v>
                </c:pt>
                <c:pt idx="23">
                  <c:v>0.61016949152542277</c:v>
                </c:pt>
                <c:pt idx="24">
                  <c:v>0.13311148086522179</c:v>
                </c:pt>
                <c:pt idx="25">
                  <c:v>1.5952143569292139</c:v>
                </c:pt>
                <c:pt idx="26">
                  <c:v>0.50016672224075409</c:v>
                </c:pt>
                <c:pt idx="27">
                  <c:v>0.48496605237632906</c:v>
                </c:pt>
                <c:pt idx="28">
                  <c:v>1.0570147341447849</c:v>
                </c:pt>
                <c:pt idx="29">
                  <c:v>0.64595509074131308</c:v>
                </c:pt>
                <c:pt idx="30">
                  <c:v>0.92124814264488053</c:v>
                </c:pt>
                <c:pt idx="31">
                  <c:v>0.54777845404747327</c:v>
                </c:pt>
                <c:pt idx="32">
                  <c:v>0.71174377224199881</c:v>
                </c:pt>
                <c:pt idx="33">
                  <c:v>3.5209235209235179</c:v>
                </c:pt>
                <c:pt idx="34">
                  <c:v>1.5337423312883356</c:v>
                </c:pt>
                <c:pt idx="35">
                  <c:v>2.6488257782632605</c:v>
                </c:pt>
                <c:pt idx="36">
                  <c:v>1.2651265126512674</c:v>
                </c:pt>
                <c:pt idx="37">
                  <c:v>0.21875854525566937</c:v>
                </c:pt>
                <c:pt idx="38">
                  <c:v>1.7082429501084475</c:v>
                </c:pt>
                <c:pt idx="39">
                  <c:v>0.96153846153846012</c:v>
                </c:pt>
                <c:pt idx="40">
                  <c:v>0.98092643051770956</c:v>
                </c:pt>
                <c:pt idx="41">
                  <c:v>0.76523640338888765</c:v>
                </c:pt>
                <c:pt idx="42">
                  <c:v>0.64325917984453196</c:v>
                </c:pt>
                <c:pt idx="43">
                  <c:v>2.9811019430396524</c:v>
                </c:pt>
                <c:pt idx="44">
                  <c:v>0.92426187419768779</c:v>
                </c:pt>
                <c:pt idx="45">
                  <c:v>0.60045033775332002</c:v>
                </c:pt>
                <c:pt idx="46">
                  <c:v>1.2967875036840488</c:v>
                </c:pt>
                <c:pt idx="47">
                  <c:v>2.0272410516312975</c:v>
                </c:pt>
                <c:pt idx="48">
                  <c:v>5.2426602756141394</c:v>
                </c:pt>
                <c:pt idx="49">
                  <c:v>1.1393514460999141</c:v>
                </c:pt>
                <c:pt idx="50">
                  <c:v>2.2060957910014456</c:v>
                </c:pt>
                <c:pt idx="51">
                  <c:v>2.7747844827586241</c:v>
                </c:pt>
                <c:pt idx="52">
                  <c:v>2.9983342587451367</c:v>
                </c:pt>
                <c:pt idx="53">
                  <c:v>0.31612223393044636</c:v>
                </c:pt>
                <c:pt idx="54">
                  <c:v>2.3352793994995924</c:v>
                </c:pt>
                <c:pt idx="55">
                  <c:v>1.8268467037331153</c:v>
                </c:pt>
                <c:pt idx="56">
                  <c:v>1.1087645195353606</c:v>
                </c:pt>
                <c:pt idx="57">
                  <c:v>1.3277792241603883</c:v>
                </c:pt>
                <c:pt idx="58">
                  <c:v>0.24271844660195097</c:v>
                </c:pt>
                <c:pt idx="59">
                  <c:v>2.478418267891954</c:v>
                </c:pt>
                <c:pt idx="60">
                  <c:v>2.7586206896546235E-2</c:v>
                </c:pt>
                <c:pt idx="61">
                  <c:v>2.6084568918176707</c:v>
                </c:pt>
                <c:pt idx="62">
                  <c:v>1.2925349512002164</c:v>
                </c:pt>
                <c:pt idx="63">
                  <c:v>0.12889920082496586</c:v>
                </c:pt>
                <c:pt idx="64">
                  <c:v>3.1413612565444975</c:v>
                </c:pt>
                <c:pt idx="65">
                  <c:v>0.87347142500624264</c:v>
                </c:pt>
                <c:pt idx="66">
                  <c:v>9.1376701966717206</c:v>
                </c:pt>
                <c:pt idx="67">
                  <c:v>2.2517911975435072</c:v>
                </c:pt>
                <c:pt idx="68">
                  <c:v>0.20465592223074516</c:v>
                </c:pt>
                <c:pt idx="69">
                  <c:v>1.0372931588046297</c:v>
                </c:pt>
                <c:pt idx="70">
                  <c:v>0.55208833413347091</c:v>
                </c:pt>
                <c:pt idx="71">
                  <c:v>2.5322503583373202</c:v>
                </c:pt>
                <c:pt idx="72">
                  <c:v>6.857142857143117E-2</c:v>
                </c:pt>
                <c:pt idx="73">
                  <c:v>1.1009174311926533</c:v>
                </c:pt>
                <c:pt idx="74">
                  <c:v>1.240753996659516</c:v>
                </c:pt>
                <c:pt idx="75">
                  <c:v>4.7528063052304805</c:v>
                </c:pt>
                <c:pt idx="76">
                  <c:v>1.5673981191222635</c:v>
                </c:pt>
                <c:pt idx="77">
                  <c:v>0.34722222222223026</c:v>
                </c:pt>
                <c:pt idx="78">
                  <c:v>0.15277171540811935</c:v>
                </c:pt>
                <c:pt idx="79">
                  <c:v>2.1453590192644416</c:v>
                </c:pt>
                <c:pt idx="80">
                  <c:v>1.3598100582775794</c:v>
                </c:pt>
                <c:pt idx="81">
                  <c:v>2.1108742004264434</c:v>
                </c:pt>
                <c:pt idx="82">
                  <c:v>1.1323862466543075</c:v>
                </c:pt>
                <c:pt idx="83">
                  <c:v>1.6569003839159431</c:v>
                </c:pt>
                <c:pt idx="84">
                  <c:v>0.17892644135189545</c:v>
                </c:pt>
                <c:pt idx="85">
                  <c:v>0.38267875125882145</c:v>
                </c:pt>
                <c:pt idx="86">
                  <c:v>4.6888320545609457</c:v>
                </c:pt>
                <c:pt idx="87">
                  <c:v>2.5477707006369448</c:v>
                </c:pt>
                <c:pt idx="88">
                  <c:v>1.4342328741271899</c:v>
                </c:pt>
                <c:pt idx="89">
                  <c:v>0.3344481605351165</c:v>
                </c:pt>
                <c:pt idx="90">
                  <c:v>0.22136137244050441</c:v>
                </c:pt>
                <c:pt idx="91">
                  <c:v>0.93896713615022753</c:v>
                </c:pt>
                <c:pt idx="92">
                  <c:v>0.59545290508841264</c:v>
                </c:pt>
                <c:pt idx="93">
                  <c:v>0.43142189466114483</c:v>
                </c:pt>
                <c:pt idx="94">
                  <c:v>1.726644856415841</c:v>
                </c:pt>
                <c:pt idx="95">
                  <c:v>0.4366812227074236</c:v>
                </c:pt>
                <c:pt idx="96">
                  <c:v>2.0079626103513872</c:v>
                </c:pt>
                <c:pt idx="97">
                  <c:v>1.5712868011908629</c:v>
                </c:pt>
                <c:pt idx="98">
                  <c:v>2.1367521367521318</c:v>
                </c:pt>
                <c:pt idx="99">
                  <c:v>1.8403908794788315</c:v>
                </c:pt>
                <c:pt idx="100">
                  <c:v>0.59285370934145898</c:v>
                </c:pt>
                <c:pt idx="101">
                  <c:v>1.318681318681324</c:v>
                </c:pt>
                <c:pt idx="102">
                  <c:v>1.8847520469643115</c:v>
                </c:pt>
                <c:pt idx="103">
                  <c:v>0.47911363976642185</c:v>
                </c:pt>
                <c:pt idx="104">
                  <c:v>0.9453781512604974</c:v>
                </c:pt>
                <c:pt idx="105">
                  <c:v>0.86647067925112531</c:v>
                </c:pt>
                <c:pt idx="106">
                  <c:v>4.0600315955766311</c:v>
                </c:pt>
                <c:pt idx="107">
                  <c:v>0.98918083462133</c:v>
                </c:pt>
                <c:pt idx="108">
                  <c:v>1.9192075530103621</c:v>
                </c:pt>
                <c:pt idx="109">
                  <c:v>1.0516826923076965</c:v>
                </c:pt>
                <c:pt idx="110">
                  <c:v>0.79693034238487603</c:v>
                </c:pt>
                <c:pt idx="111">
                  <c:v>1.3909440662917989</c:v>
                </c:pt>
                <c:pt idx="112">
                  <c:v>0.14587892049600076</c:v>
                </c:pt>
                <c:pt idx="113">
                  <c:v>1.7057880157457379</c:v>
                </c:pt>
                <c:pt idx="114">
                  <c:v>1.2505269074048062</c:v>
                </c:pt>
                <c:pt idx="115">
                  <c:v>1.1011699931176835</c:v>
                </c:pt>
                <c:pt idx="116">
                  <c:v>0.48966267682263254</c:v>
                </c:pt>
                <c:pt idx="117">
                  <c:v>2.2349414009266839</c:v>
                </c:pt>
                <c:pt idx="118">
                  <c:v>2.0615520541893768</c:v>
                </c:pt>
                <c:pt idx="119">
                  <c:v>1.5443468404647258</c:v>
                </c:pt>
                <c:pt idx="120">
                  <c:v>0.36309844002151159</c:v>
                </c:pt>
                <c:pt idx="121">
                  <c:v>1.6317650258362639</c:v>
                </c:pt>
                <c:pt idx="122">
                  <c:v>1.714928310373909</c:v>
                </c:pt>
                <c:pt idx="123">
                  <c:v>0.77441560304028678</c:v>
                </c:pt>
                <c:pt idx="124">
                  <c:v>0.18752930145334809</c:v>
                </c:pt>
                <c:pt idx="125">
                  <c:v>2.4545744341727751</c:v>
                </c:pt>
                <c:pt idx="126">
                  <c:v>0.75964752354907328</c:v>
                </c:pt>
                <c:pt idx="127">
                  <c:v>1.9451145958986826</c:v>
                </c:pt>
                <c:pt idx="128">
                  <c:v>0.52517763361137382</c:v>
                </c:pt>
                <c:pt idx="129">
                  <c:v>7.446005135175966</c:v>
                </c:pt>
                <c:pt idx="130">
                  <c:v>1.1189956331877635</c:v>
                </c:pt>
                <c:pt idx="131">
                  <c:v>0.71294054344901947</c:v>
                </c:pt>
                <c:pt idx="132">
                  <c:v>1.7588274483677648</c:v>
                </c:pt>
                <c:pt idx="133">
                  <c:v>0.89250557815987253</c:v>
                </c:pt>
                <c:pt idx="134">
                  <c:v>0.10240655401945506</c:v>
                </c:pt>
                <c:pt idx="135">
                  <c:v>2.1123132405976306</c:v>
                </c:pt>
                <c:pt idx="136">
                  <c:v>1.1801632140615161</c:v>
                </c:pt>
                <c:pt idx="137">
                  <c:v>0.28789585680310925</c:v>
                </c:pt>
                <c:pt idx="138">
                  <c:v>1.4652473387601777</c:v>
                </c:pt>
                <c:pt idx="139">
                  <c:v>1.4599435652067203</c:v>
                </c:pt>
                <c:pt idx="140">
                  <c:v>1.5539440580139285</c:v>
                </c:pt>
                <c:pt idx="141">
                  <c:v>5.0678602367888974</c:v>
                </c:pt>
                <c:pt idx="142">
                  <c:v>3.674576271186432</c:v>
                </c:pt>
                <c:pt idx="143">
                  <c:v>0.26031498112716756</c:v>
                </c:pt>
                <c:pt idx="144">
                  <c:v>1.0747185261003114</c:v>
                </c:pt>
                <c:pt idx="145">
                  <c:v>1.6133098058986652</c:v>
                </c:pt>
                <c:pt idx="146">
                  <c:v>0.1726689689195863</c:v>
                </c:pt>
                <c:pt idx="147">
                  <c:v>1.051431466936912</c:v>
                </c:pt>
                <c:pt idx="148">
                  <c:v>0.84033613445378363</c:v>
                </c:pt>
                <c:pt idx="149">
                  <c:v>1.6805691854759626</c:v>
                </c:pt>
                <c:pt idx="150">
                  <c:v>2.6299232414747746</c:v>
                </c:pt>
                <c:pt idx="151">
                  <c:v>0.1094357976653738</c:v>
                </c:pt>
                <c:pt idx="152">
                  <c:v>0.34330554193232116</c:v>
                </c:pt>
                <c:pt idx="153">
                  <c:v>2.4020380929273197</c:v>
                </c:pt>
                <c:pt idx="154">
                  <c:v>1.4026602176541676</c:v>
                </c:pt>
                <c:pt idx="155">
                  <c:v>0.16770483948251144</c:v>
                </c:pt>
                <c:pt idx="156">
                  <c:v>1.8901150504813329</c:v>
                </c:pt>
                <c:pt idx="157">
                  <c:v>0.85602187611461045</c:v>
                </c:pt>
                <c:pt idx="158">
                  <c:v>1.7657087189478673</c:v>
                </c:pt>
                <c:pt idx="159">
                  <c:v>1.6171538092956328</c:v>
                </c:pt>
                <c:pt idx="160">
                  <c:v>2.3113267781892506</c:v>
                </c:pt>
                <c:pt idx="161">
                  <c:v>0.518902891030395</c:v>
                </c:pt>
                <c:pt idx="162">
                  <c:v>2.2800912036481527</c:v>
                </c:pt>
                <c:pt idx="163">
                  <c:v>0.82895504962054134</c:v>
                </c:pt>
                <c:pt idx="164">
                  <c:v>0.93565900427400062</c:v>
                </c:pt>
                <c:pt idx="165">
                  <c:v>2.1992971318444758</c:v>
                </c:pt>
                <c:pt idx="166">
                  <c:v>1.8340611353711866</c:v>
                </c:pt>
                <c:pt idx="167">
                  <c:v>0.50712127751402547</c:v>
                </c:pt>
                <c:pt idx="168">
                  <c:v>0.64666595992791209</c:v>
                </c:pt>
                <c:pt idx="169">
                  <c:v>0.39595706991767787</c:v>
                </c:pt>
                <c:pt idx="170">
                  <c:v>0.58571279154900358</c:v>
                </c:pt>
                <c:pt idx="171">
                  <c:v>0.58706363350456259</c:v>
                </c:pt>
                <c:pt idx="172">
                  <c:v>0.70460125974164256</c:v>
                </c:pt>
                <c:pt idx="173">
                  <c:v>0.79449152542372881</c:v>
                </c:pt>
                <c:pt idx="174">
                  <c:v>0.11502666527240347</c:v>
                </c:pt>
                <c:pt idx="175">
                  <c:v>0.59644264564916638</c:v>
                </c:pt>
                <c:pt idx="176">
                  <c:v>0.71042307284487505</c:v>
                </c:pt>
                <c:pt idx="177">
                  <c:v>0.45082826588384028</c:v>
                </c:pt>
                <c:pt idx="178">
                  <c:v>9.6040663456393691</c:v>
                </c:pt>
                <c:pt idx="179">
                  <c:v>1.3561741613133482</c:v>
                </c:pt>
                <c:pt idx="180">
                  <c:v>0.4377662091812643</c:v>
                </c:pt>
                <c:pt idx="181">
                  <c:v>0.54461667364893251</c:v>
                </c:pt>
                <c:pt idx="182">
                  <c:v>1.5440877691995132</c:v>
                </c:pt>
                <c:pt idx="183">
                  <c:v>4.1358744976014492</c:v>
                </c:pt>
                <c:pt idx="184">
                  <c:v>2.5018953752843114</c:v>
                </c:pt>
                <c:pt idx="185">
                  <c:v>0.67650676506764718</c:v>
                </c:pt>
                <c:pt idx="186">
                  <c:v>0.65206692913385966</c:v>
                </c:pt>
                <c:pt idx="187">
                  <c:v>0.91866731994120532</c:v>
                </c:pt>
                <c:pt idx="188">
                  <c:v>0.8252601363473242</c:v>
                </c:pt>
                <c:pt idx="189">
                  <c:v>1.804511278195486</c:v>
                </c:pt>
                <c:pt idx="190">
                  <c:v>4.6657468957732329</c:v>
                </c:pt>
                <c:pt idx="191">
                  <c:v>1.8371459049425116</c:v>
                </c:pt>
                <c:pt idx="192">
                  <c:v>0.83294770939379792</c:v>
                </c:pt>
                <c:pt idx="193">
                  <c:v>1.000796087797106</c:v>
                </c:pt>
                <c:pt idx="194">
                  <c:v>2.4564537740062558</c:v>
                </c:pt>
                <c:pt idx="195">
                  <c:v>0.21537798836959168</c:v>
                </c:pt>
                <c:pt idx="196">
                  <c:v>1.2524292809328401</c:v>
                </c:pt>
                <c:pt idx="197">
                  <c:v>1.1189258312020429</c:v>
                </c:pt>
                <c:pt idx="198">
                  <c:v>6.263701847790798E-2</c:v>
                </c:pt>
                <c:pt idx="199">
                  <c:v>2.0401886405577145</c:v>
                </c:pt>
                <c:pt idx="200">
                  <c:v>0.54271356783920222</c:v>
                </c:pt>
                <c:pt idx="201">
                  <c:v>1.1842633480529834</c:v>
                </c:pt>
                <c:pt idx="202">
                  <c:v>0.11673151750973206</c:v>
                </c:pt>
                <c:pt idx="203">
                  <c:v>1.9160131043383228</c:v>
                </c:pt>
                <c:pt idx="204">
                  <c:v>1.3599017848710906</c:v>
                </c:pt>
                <c:pt idx="205">
                  <c:v>1.1775614279091426</c:v>
                </c:pt>
                <c:pt idx="206">
                  <c:v>0.72179077204202102</c:v>
                </c:pt>
                <c:pt idx="207">
                  <c:v>1.5433212996389964</c:v>
                </c:pt>
                <c:pt idx="208">
                  <c:v>0.52328159645233119</c:v>
                </c:pt>
                <c:pt idx="209">
                  <c:v>3.6643459142548788E-2</c:v>
                </c:pt>
                <c:pt idx="210">
                  <c:v>2.4593301435406634</c:v>
                </c:pt>
                <c:pt idx="211">
                  <c:v>1.6704849179075982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824128"/>
        <c:axId val="416645120"/>
      </c:lineChart>
      <c:catAx>
        <c:axId val="415824128"/>
        <c:scaling>
          <c:orientation val="minMax"/>
        </c:scaling>
        <c:delete val="0"/>
        <c:axPos val="b"/>
        <c:numFmt formatCode="m/d/yy\ h:mm;@" sourceLinked="1"/>
        <c:majorTickMark val="out"/>
        <c:minorTickMark val="none"/>
        <c:tickLblPos val="nextTo"/>
        <c:crossAx val="416645120"/>
        <c:crosses val="autoZero"/>
        <c:auto val="0"/>
        <c:lblAlgn val="ctr"/>
        <c:lblOffset val="100"/>
        <c:noMultiLvlLbl val="0"/>
      </c:catAx>
      <c:valAx>
        <c:axId val="4166451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15824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increase!$M$15</c:f>
              <c:strCache>
                <c:ptCount val="1"/>
                <c:pt idx="0">
                  <c:v>计数项:rtn</c:v>
                </c:pt>
              </c:strCache>
            </c:strRef>
          </c:tx>
          <c:invertIfNegative val="0"/>
          <c:cat>
            <c:strRef>
              <c:f>increase!$L$16:$L$26</c:f>
              <c:strCache>
                <c:ptCount val="11"/>
                <c:pt idx="0">
                  <c:v>0.0-0.3</c:v>
                </c:pt>
                <c:pt idx="1">
                  <c:v>0.3-0.6</c:v>
                </c:pt>
                <c:pt idx="2">
                  <c:v>0.6-0.9</c:v>
                </c:pt>
                <c:pt idx="3">
                  <c:v>0.9-1.2</c:v>
                </c:pt>
                <c:pt idx="4">
                  <c:v>1.2-1.5</c:v>
                </c:pt>
                <c:pt idx="5">
                  <c:v>1.5-1.8</c:v>
                </c:pt>
                <c:pt idx="6">
                  <c:v>1.8-2.1</c:v>
                </c:pt>
                <c:pt idx="7">
                  <c:v>2.1-2.4</c:v>
                </c:pt>
                <c:pt idx="8">
                  <c:v>2.4-2.7</c:v>
                </c:pt>
                <c:pt idx="9">
                  <c:v>2.7-3.0</c:v>
                </c:pt>
                <c:pt idx="10">
                  <c:v>3.0+</c:v>
                </c:pt>
              </c:strCache>
            </c:strRef>
          </c:cat>
          <c:val>
            <c:numRef>
              <c:f>increase!$M$16:$M$26</c:f>
              <c:numCache>
                <c:formatCode>General</c:formatCode>
                <c:ptCount val="11"/>
                <c:pt idx="0">
                  <c:v>25</c:v>
                </c:pt>
                <c:pt idx="1">
                  <c:v>30</c:v>
                </c:pt>
                <c:pt idx="2">
                  <c:v>28</c:v>
                </c:pt>
                <c:pt idx="3">
                  <c:v>28</c:v>
                </c:pt>
                <c:pt idx="4">
                  <c:v>16</c:v>
                </c:pt>
                <c:pt idx="5">
                  <c:v>22</c:v>
                </c:pt>
                <c:pt idx="6">
                  <c:v>15</c:v>
                </c:pt>
                <c:pt idx="7">
                  <c:v>13</c:v>
                </c:pt>
                <c:pt idx="8">
                  <c:v>12</c:v>
                </c:pt>
                <c:pt idx="9">
                  <c:v>4</c:v>
                </c:pt>
                <c:pt idx="10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6992"/>
        <c:axId val="8571520"/>
      </c:barChart>
      <c:catAx>
        <c:axId val="835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8571520"/>
        <c:crosses val="autoZero"/>
        <c:auto val="1"/>
        <c:lblAlgn val="ctr"/>
        <c:lblOffset val="100"/>
        <c:noMultiLvlLbl val="0"/>
      </c:catAx>
      <c:valAx>
        <c:axId val="857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6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increase!$N$15</c:f>
              <c:strCache>
                <c:ptCount val="1"/>
                <c:pt idx="0">
                  <c:v>最小值项:rtn3</c:v>
                </c:pt>
              </c:strCache>
            </c:strRef>
          </c:tx>
          <c:invertIfNegative val="0"/>
          <c:cat>
            <c:strRef>
              <c:f>increase!$L$16:$L$26</c:f>
              <c:strCache>
                <c:ptCount val="11"/>
                <c:pt idx="0">
                  <c:v>0.0-0.3</c:v>
                </c:pt>
                <c:pt idx="1">
                  <c:v>0.3-0.6</c:v>
                </c:pt>
                <c:pt idx="2">
                  <c:v>0.6-0.9</c:v>
                </c:pt>
                <c:pt idx="3">
                  <c:v>0.9-1.2</c:v>
                </c:pt>
                <c:pt idx="4">
                  <c:v>1.2-1.5</c:v>
                </c:pt>
                <c:pt idx="5">
                  <c:v>1.5-1.8</c:v>
                </c:pt>
                <c:pt idx="6">
                  <c:v>1.8-2.1</c:v>
                </c:pt>
                <c:pt idx="7">
                  <c:v>2.1-2.4</c:v>
                </c:pt>
                <c:pt idx="8">
                  <c:v>2.4-2.7</c:v>
                </c:pt>
                <c:pt idx="9">
                  <c:v>2.7-3.0</c:v>
                </c:pt>
                <c:pt idx="10">
                  <c:v>3.0+</c:v>
                </c:pt>
              </c:strCache>
            </c:strRef>
          </c:cat>
          <c:val>
            <c:numRef>
              <c:f>increase!$N$16:$N$26</c:f>
              <c:numCache>
                <c:formatCode>0.00</c:formatCode>
                <c:ptCount val="11"/>
                <c:pt idx="0">
                  <c:v>2.7586206896546235E-2</c:v>
                </c:pt>
                <c:pt idx="1">
                  <c:v>0.31612223393044636</c:v>
                </c:pt>
                <c:pt idx="2">
                  <c:v>0.60045033775332002</c:v>
                </c:pt>
                <c:pt idx="3">
                  <c:v>0.91866731994120532</c:v>
                </c:pt>
                <c:pt idx="4">
                  <c:v>1.240753996659516</c:v>
                </c:pt>
                <c:pt idx="5">
                  <c:v>1.5337423312883356</c:v>
                </c:pt>
                <c:pt idx="6">
                  <c:v>1.804511278195486</c:v>
                </c:pt>
                <c:pt idx="7">
                  <c:v>2.1108742004264434</c:v>
                </c:pt>
                <c:pt idx="8">
                  <c:v>2.4020380929273197</c:v>
                </c:pt>
                <c:pt idx="9">
                  <c:v>2.7747844827586241</c:v>
                </c:pt>
                <c:pt idx="10">
                  <c:v>3.0028943560057826</c:v>
                </c:pt>
              </c:numCache>
            </c:numRef>
          </c:val>
        </c:ser>
        <c:ser>
          <c:idx val="1"/>
          <c:order val="1"/>
          <c:tx>
            <c:strRef>
              <c:f>increase!$O$15</c:f>
              <c:strCache>
                <c:ptCount val="1"/>
                <c:pt idx="0">
                  <c:v>平均值项:rtn2</c:v>
                </c:pt>
              </c:strCache>
            </c:strRef>
          </c:tx>
          <c:invertIfNegative val="0"/>
          <c:cat>
            <c:strRef>
              <c:f>increase!$L$16:$L$26</c:f>
              <c:strCache>
                <c:ptCount val="11"/>
                <c:pt idx="0">
                  <c:v>0.0-0.3</c:v>
                </c:pt>
                <c:pt idx="1">
                  <c:v>0.3-0.6</c:v>
                </c:pt>
                <c:pt idx="2">
                  <c:v>0.6-0.9</c:v>
                </c:pt>
                <c:pt idx="3">
                  <c:v>0.9-1.2</c:v>
                </c:pt>
                <c:pt idx="4">
                  <c:v>1.2-1.5</c:v>
                </c:pt>
                <c:pt idx="5">
                  <c:v>1.5-1.8</c:v>
                </c:pt>
                <c:pt idx="6">
                  <c:v>1.8-2.1</c:v>
                </c:pt>
                <c:pt idx="7">
                  <c:v>2.1-2.4</c:v>
                </c:pt>
                <c:pt idx="8">
                  <c:v>2.4-2.7</c:v>
                </c:pt>
                <c:pt idx="9">
                  <c:v>2.7-3.0</c:v>
                </c:pt>
                <c:pt idx="10">
                  <c:v>3.0+</c:v>
                </c:pt>
              </c:strCache>
            </c:strRef>
          </c:cat>
          <c:val>
            <c:numRef>
              <c:f>increase!$O$16:$O$26</c:f>
              <c:numCache>
                <c:formatCode>0.00</c:formatCode>
                <c:ptCount val="11"/>
                <c:pt idx="0">
                  <c:v>0.1545847584868737</c:v>
                </c:pt>
                <c:pt idx="1">
                  <c:v>0.47203157115559091</c:v>
                </c:pt>
                <c:pt idx="2">
                  <c:v>0.7486014253230372</c:v>
                </c:pt>
                <c:pt idx="3">
                  <c:v>1.0455433596743398</c:v>
                </c:pt>
                <c:pt idx="4">
                  <c:v>1.3420958601172803</c:v>
                </c:pt>
                <c:pt idx="5">
                  <c:v>1.6393349967795203</c:v>
                </c:pt>
                <c:pt idx="6">
                  <c:v>1.91632165542441</c:v>
                </c:pt>
                <c:pt idx="7">
                  <c:v>2.2281453365079988</c:v>
                </c:pt>
                <c:pt idx="8">
                  <c:v>2.5112984358443664</c:v>
                </c:pt>
                <c:pt idx="9">
                  <c:v>2.9307166120964943</c:v>
                </c:pt>
                <c:pt idx="10">
                  <c:v>5.1002860145586952</c:v>
                </c:pt>
              </c:numCache>
            </c:numRef>
          </c:val>
        </c:ser>
        <c:ser>
          <c:idx val="2"/>
          <c:order val="2"/>
          <c:tx>
            <c:strRef>
              <c:f>increase!$P$15</c:f>
              <c:strCache>
                <c:ptCount val="1"/>
                <c:pt idx="0">
                  <c:v>最大值项:rtn</c:v>
                </c:pt>
              </c:strCache>
            </c:strRef>
          </c:tx>
          <c:invertIfNegative val="0"/>
          <c:cat>
            <c:strRef>
              <c:f>increase!$L$16:$L$26</c:f>
              <c:strCache>
                <c:ptCount val="11"/>
                <c:pt idx="0">
                  <c:v>0.0-0.3</c:v>
                </c:pt>
                <c:pt idx="1">
                  <c:v>0.3-0.6</c:v>
                </c:pt>
                <c:pt idx="2">
                  <c:v>0.6-0.9</c:v>
                </c:pt>
                <c:pt idx="3">
                  <c:v>0.9-1.2</c:v>
                </c:pt>
                <c:pt idx="4">
                  <c:v>1.2-1.5</c:v>
                </c:pt>
                <c:pt idx="5">
                  <c:v>1.5-1.8</c:v>
                </c:pt>
                <c:pt idx="6">
                  <c:v>1.8-2.1</c:v>
                </c:pt>
                <c:pt idx="7">
                  <c:v>2.1-2.4</c:v>
                </c:pt>
                <c:pt idx="8">
                  <c:v>2.4-2.7</c:v>
                </c:pt>
                <c:pt idx="9">
                  <c:v>2.7-3.0</c:v>
                </c:pt>
                <c:pt idx="10">
                  <c:v>3.0+</c:v>
                </c:pt>
              </c:strCache>
            </c:strRef>
          </c:cat>
          <c:val>
            <c:numRef>
              <c:f>increase!$P$16:$P$26</c:f>
              <c:numCache>
                <c:formatCode>0.00</c:formatCode>
                <c:ptCount val="11"/>
                <c:pt idx="0">
                  <c:v>0.28789585680310925</c:v>
                </c:pt>
                <c:pt idx="1">
                  <c:v>0.59644264564916638</c:v>
                </c:pt>
                <c:pt idx="2">
                  <c:v>0.89250557815987253</c:v>
                </c:pt>
                <c:pt idx="3">
                  <c:v>1.1842633480529834</c:v>
                </c:pt>
                <c:pt idx="4">
                  <c:v>1.4652473387601777</c:v>
                </c:pt>
                <c:pt idx="5">
                  <c:v>1.7699115044247788</c:v>
                </c:pt>
                <c:pt idx="6">
                  <c:v>2.0615520541893768</c:v>
                </c:pt>
                <c:pt idx="7">
                  <c:v>2.3744647722849335</c:v>
                </c:pt>
                <c:pt idx="8">
                  <c:v>2.6488257782632605</c:v>
                </c:pt>
                <c:pt idx="9">
                  <c:v>2.9983342587451367</c:v>
                </c:pt>
                <c:pt idx="10">
                  <c:v>9.6040663456393691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641792"/>
        <c:axId val="424357888"/>
      </c:barChart>
      <c:catAx>
        <c:axId val="35464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424357888"/>
        <c:crosses val="autoZero"/>
        <c:auto val="1"/>
        <c:lblAlgn val="ctr"/>
        <c:lblOffset val="100"/>
        <c:noMultiLvlLbl val="0"/>
      </c:catAx>
      <c:valAx>
        <c:axId val="424357888"/>
        <c:scaling>
          <c:orientation val="minMax"/>
          <c:max val="1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464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decrease!$H$1</c:f>
              <c:strCache>
                <c:ptCount val="1"/>
                <c:pt idx="0">
                  <c:v>rtn</c:v>
                </c:pt>
              </c:strCache>
            </c:strRef>
          </c:tx>
          <c:marker>
            <c:symbol val="none"/>
          </c:marker>
          <c:cat>
            <c:numRef>
              <c:f>decrease!$B$2:$B$152</c:f>
              <c:numCache>
                <c:formatCode>m/d/yy\ h:mm;@</c:formatCode>
                <c:ptCount val="151"/>
                <c:pt idx="0">
                  <c:v>42513.395833333336</c:v>
                </c:pt>
                <c:pt idx="1">
                  <c:v>42516.395833333336</c:v>
                </c:pt>
                <c:pt idx="2">
                  <c:v>42522.395833333336</c:v>
                </c:pt>
                <c:pt idx="3">
                  <c:v>42523.395833333336</c:v>
                </c:pt>
                <c:pt idx="4">
                  <c:v>42524.395833333336</c:v>
                </c:pt>
                <c:pt idx="5">
                  <c:v>42530.395833333336</c:v>
                </c:pt>
                <c:pt idx="6">
                  <c:v>42531.395833333336</c:v>
                </c:pt>
                <c:pt idx="7">
                  <c:v>42534.395833333336</c:v>
                </c:pt>
                <c:pt idx="8">
                  <c:v>42537.395833333336</c:v>
                </c:pt>
                <c:pt idx="9">
                  <c:v>42542.395833333336</c:v>
                </c:pt>
                <c:pt idx="10">
                  <c:v>42543.395833333336</c:v>
                </c:pt>
                <c:pt idx="11">
                  <c:v>42545.395833333336</c:v>
                </c:pt>
                <c:pt idx="12">
                  <c:v>42548.395833333336</c:v>
                </c:pt>
                <c:pt idx="13">
                  <c:v>42556.395833333336</c:v>
                </c:pt>
                <c:pt idx="14">
                  <c:v>42557.395833333336</c:v>
                </c:pt>
                <c:pt idx="15">
                  <c:v>42564.395833333336</c:v>
                </c:pt>
                <c:pt idx="16">
                  <c:v>42572.395833333336</c:v>
                </c:pt>
                <c:pt idx="17">
                  <c:v>42576.395833333336</c:v>
                </c:pt>
                <c:pt idx="18">
                  <c:v>42579.395833333336</c:v>
                </c:pt>
                <c:pt idx="19">
                  <c:v>42584.395833333336</c:v>
                </c:pt>
                <c:pt idx="20">
                  <c:v>42592.395833333336</c:v>
                </c:pt>
                <c:pt idx="21">
                  <c:v>42598.395833333336</c:v>
                </c:pt>
                <c:pt idx="22">
                  <c:v>42599.395833333336</c:v>
                </c:pt>
                <c:pt idx="23">
                  <c:v>42600.395833333336</c:v>
                </c:pt>
                <c:pt idx="24">
                  <c:v>42601.395833333336</c:v>
                </c:pt>
                <c:pt idx="25">
                  <c:v>42604.395833333336</c:v>
                </c:pt>
                <c:pt idx="26">
                  <c:v>42606.395833333336</c:v>
                </c:pt>
                <c:pt idx="27">
                  <c:v>42607.395833333336</c:v>
                </c:pt>
                <c:pt idx="28">
                  <c:v>42613.395833333336</c:v>
                </c:pt>
                <c:pt idx="29">
                  <c:v>42614.395833333336</c:v>
                </c:pt>
                <c:pt idx="30">
                  <c:v>42621.395833333336</c:v>
                </c:pt>
                <c:pt idx="31">
                  <c:v>42622.395833333336</c:v>
                </c:pt>
                <c:pt idx="32">
                  <c:v>42626.395833333336</c:v>
                </c:pt>
                <c:pt idx="33">
                  <c:v>42628.395833333336</c:v>
                </c:pt>
                <c:pt idx="34">
                  <c:v>42629.395833333336</c:v>
                </c:pt>
                <c:pt idx="35">
                  <c:v>42636.395833333336</c:v>
                </c:pt>
                <c:pt idx="36">
                  <c:v>42639.395833333336</c:v>
                </c:pt>
                <c:pt idx="37">
                  <c:v>42642.395833333336</c:v>
                </c:pt>
                <c:pt idx="38">
                  <c:v>42646.395833333336</c:v>
                </c:pt>
                <c:pt idx="39">
                  <c:v>42649.395833333336</c:v>
                </c:pt>
                <c:pt idx="40">
                  <c:v>42650.395833333336</c:v>
                </c:pt>
                <c:pt idx="41">
                  <c:v>42654.395833333336</c:v>
                </c:pt>
                <c:pt idx="42">
                  <c:v>42656.395833333336</c:v>
                </c:pt>
                <c:pt idx="43">
                  <c:v>42664.395833333336</c:v>
                </c:pt>
                <c:pt idx="44">
                  <c:v>42668.395833333336</c:v>
                </c:pt>
                <c:pt idx="45">
                  <c:v>42669.395833333336</c:v>
                </c:pt>
                <c:pt idx="46">
                  <c:v>42671.395833333336</c:v>
                </c:pt>
                <c:pt idx="47">
                  <c:v>42674.395833333336</c:v>
                </c:pt>
                <c:pt idx="48">
                  <c:v>42675.395833333336</c:v>
                </c:pt>
                <c:pt idx="49">
                  <c:v>42676.395833333336</c:v>
                </c:pt>
                <c:pt idx="50">
                  <c:v>42677.395833333336</c:v>
                </c:pt>
                <c:pt idx="51">
                  <c:v>42678.395833333336</c:v>
                </c:pt>
                <c:pt idx="52">
                  <c:v>42682.395833333336</c:v>
                </c:pt>
                <c:pt idx="53">
                  <c:v>42683.395833333336</c:v>
                </c:pt>
                <c:pt idx="54">
                  <c:v>42685.395833333336</c:v>
                </c:pt>
                <c:pt idx="55">
                  <c:v>42688.395833333336</c:v>
                </c:pt>
                <c:pt idx="56">
                  <c:v>42690.395833333336</c:v>
                </c:pt>
                <c:pt idx="57">
                  <c:v>42697.395833333336</c:v>
                </c:pt>
                <c:pt idx="58">
                  <c:v>42699.395833333336</c:v>
                </c:pt>
                <c:pt idx="59">
                  <c:v>42702.395833333336</c:v>
                </c:pt>
                <c:pt idx="60">
                  <c:v>42703.395833333336</c:v>
                </c:pt>
                <c:pt idx="61">
                  <c:v>42705.395833333336</c:v>
                </c:pt>
                <c:pt idx="62">
                  <c:v>42712.395833333336</c:v>
                </c:pt>
                <c:pt idx="63">
                  <c:v>42716.395833333336</c:v>
                </c:pt>
                <c:pt idx="64">
                  <c:v>42717.395833333336</c:v>
                </c:pt>
                <c:pt idx="65">
                  <c:v>42718.395833333336</c:v>
                </c:pt>
                <c:pt idx="66">
                  <c:v>42727.395833333336</c:v>
                </c:pt>
                <c:pt idx="67">
                  <c:v>42732.395833333336</c:v>
                </c:pt>
                <c:pt idx="68">
                  <c:v>42733.395833333336</c:v>
                </c:pt>
                <c:pt idx="69">
                  <c:v>42734.395833333336</c:v>
                </c:pt>
                <c:pt idx="70">
                  <c:v>42744.395833333336</c:v>
                </c:pt>
                <c:pt idx="71">
                  <c:v>42747.395833333336</c:v>
                </c:pt>
                <c:pt idx="72">
                  <c:v>42752.395833333336</c:v>
                </c:pt>
                <c:pt idx="73">
                  <c:v>42761.395833333336</c:v>
                </c:pt>
                <c:pt idx="74">
                  <c:v>42762.395833333336</c:v>
                </c:pt>
                <c:pt idx="75">
                  <c:v>42765.395833333336</c:v>
                </c:pt>
                <c:pt idx="76">
                  <c:v>42766.395833333336</c:v>
                </c:pt>
                <c:pt idx="77">
                  <c:v>42768.395833333336</c:v>
                </c:pt>
                <c:pt idx="78">
                  <c:v>42772.395833333336</c:v>
                </c:pt>
                <c:pt idx="79">
                  <c:v>42773.395833333336</c:v>
                </c:pt>
                <c:pt idx="80">
                  <c:v>42774.395833333336</c:v>
                </c:pt>
                <c:pt idx="81">
                  <c:v>42781.395833333336</c:v>
                </c:pt>
                <c:pt idx="82">
                  <c:v>42782.395833333336</c:v>
                </c:pt>
                <c:pt idx="83">
                  <c:v>42783.395833333336</c:v>
                </c:pt>
                <c:pt idx="84">
                  <c:v>42788.395833333336</c:v>
                </c:pt>
                <c:pt idx="85">
                  <c:v>42789.395833333336</c:v>
                </c:pt>
                <c:pt idx="86">
                  <c:v>42790.395833333336</c:v>
                </c:pt>
                <c:pt idx="87">
                  <c:v>42794.395833333336</c:v>
                </c:pt>
                <c:pt idx="88">
                  <c:v>42801.395833333336</c:v>
                </c:pt>
                <c:pt idx="89">
                  <c:v>42803.395833333336</c:v>
                </c:pt>
                <c:pt idx="90">
                  <c:v>42808.395833333336</c:v>
                </c:pt>
                <c:pt idx="91">
                  <c:v>42816.395833333336</c:v>
                </c:pt>
                <c:pt idx="92">
                  <c:v>42817.395833333336</c:v>
                </c:pt>
                <c:pt idx="93">
                  <c:v>42821.395833333336</c:v>
                </c:pt>
                <c:pt idx="94">
                  <c:v>42824.395833333336</c:v>
                </c:pt>
                <c:pt idx="95">
                  <c:v>42825.395833333336</c:v>
                </c:pt>
                <c:pt idx="96">
                  <c:v>42828.395833333336</c:v>
                </c:pt>
                <c:pt idx="97">
                  <c:v>42829.395833333336</c:v>
                </c:pt>
                <c:pt idx="98">
                  <c:v>42832.395833333336</c:v>
                </c:pt>
                <c:pt idx="99">
                  <c:v>42836.395833333336</c:v>
                </c:pt>
                <c:pt idx="100">
                  <c:v>42837.395833333336</c:v>
                </c:pt>
                <c:pt idx="101">
                  <c:v>42846.395833333336</c:v>
                </c:pt>
                <c:pt idx="102">
                  <c:v>42851.395833333336</c:v>
                </c:pt>
                <c:pt idx="103">
                  <c:v>42853.395833333336</c:v>
                </c:pt>
                <c:pt idx="104">
                  <c:v>42857.395833333336</c:v>
                </c:pt>
                <c:pt idx="105">
                  <c:v>42858.395833333336</c:v>
                </c:pt>
                <c:pt idx="106">
                  <c:v>42866.395833333336</c:v>
                </c:pt>
                <c:pt idx="107">
                  <c:v>42867.395833333336</c:v>
                </c:pt>
                <c:pt idx="108">
                  <c:v>42872.395833333336</c:v>
                </c:pt>
                <c:pt idx="109">
                  <c:v>42879.395833333336</c:v>
                </c:pt>
                <c:pt idx="110">
                  <c:v>42880.395833333336</c:v>
                </c:pt>
                <c:pt idx="111">
                  <c:v>42885.395833333336</c:v>
                </c:pt>
                <c:pt idx="112">
                  <c:v>42886.395833333336</c:v>
                </c:pt>
                <c:pt idx="113">
                  <c:v>42888.395833333336</c:v>
                </c:pt>
                <c:pt idx="114">
                  <c:v>42892.395833333336</c:v>
                </c:pt>
                <c:pt idx="115">
                  <c:v>42898.395833333336</c:v>
                </c:pt>
                <c:pt idx="116">
                  <c:v>42901.395833333336</c:v>
                </c:pt>
                <c:pt idx="117">
                  <c:v>42906.395833333336</c:v>
                </c:pt>
                <c:pt idx="118">
                  <c:v>42909.395833333336</c:v>
                </c:pt>
                <c:pt idx="119">
                  <c:v>42913.395833333336</c:v>
                </c:pt>
                <c:pt idx="120">
                  <c:v>42915.395833333336</c:v>
                </c:pt>
                <c:pt idx="121">
                  <c:v>42921.395833333336</c:v>
                </c:pt>
                <c:pt idx="122">
                  <c:v>42922.395833333336</c:v>
                </c:pt>
                <c:pt idx="123">
                  <c:v>42927.395833333336</c:v>
                </c:pt>
                <c:pt idx="124">
                  <c:v>42934.395833333336</c:v>
                </c:pt>
                <c:pt idx="125">
                  <c:v>42937.395833333336</c:v>
                </c:pt>
                <c:pt idx="126">
                  <c:v>42944.395833333336</c:v>
                </c:pt>
                <c:pt idx="127">
                  <c:v>42950.395833333336</c:v>
                </c:pt>
                <c:pt idx="128">
                  <c:v>42956.395833333336</c:v>
                </c:pt>
                <c:pt idx="129">
                  <c:v>42957.395833333336</c:v>
                </c:pt>
                <c:pt idx="130">
                  <c:v>42958.395833333336</c:v>
                </c:pt>
                <c:pt idx="131">
                  <c:v>42964.395833333336</c:v>
                </c:pt>
                <c:pt idx="132">
                  <c:v>42970.395833333336</c:v>
                </c:pt>
                <c:pt idx="133">
                  <c:v>42971.395833333336</c:v>
                </c:pt>
                <c:pt idx="134">
                  <c:v>42976.395833333336</c:v>
                </c:pt>
                <c:pt idx="135">
                  <c:v>42983.395833333336</c:v>
                </c:pt>
                <c:pt idx="136">
                  <c:v>42985.395833333336</c:v>
                </c:pt>
                <c:pt idx="137">
                  <c:v>42986.395833333336</c:v>
                </c:pt>
                <c:pt idx="138">
                  <c:v>42992.395833333336</c:v>
                </c:pt>
                <c:pt idx="139">
                  <c:v>42997.395833333336</c:v>
                </c:pt>
                <c:pt idx="140">
                  <c:v>42998.395833333336</c:v>
                </c:pt>
                <c:pt idx="141">
                  <c:v>42999.395833333336</c:v>
                </c:pt>
                <c:pt idx="142">
                  <c:v>43000.395833333336</c:v>
                </c:pt>
                <c:pt idx="143">
                  <c:v>43006.395833333336</c:v>
                </c:pt>
                <c:pt idx="144">
                  <c:v>43012.395833333336</c:v>
                </c:pt>
                <c:pt idx="145">
                  <c:v>43014.395833333336</c:v>
                </c:pt>
                <c:pt idx="146">
                  <c:v>43019.395833333336</c:v>
                </c:pt>
                <c:pt idx="147">
                  <c:v>43020.395833333336</c:v>
                </c:pt>
                <c:pt idx="148">
                  <c:v>43025.395833333336</c:v>
                </c:pt>
                <c:pt idx="149">
                  <c:v>43027.395833333336</c:v>
                </c:pt>
                <c:pt idx="150">
                  <c:v>43033.395833333336</c:v>
                </c:pt>
              </c:numCache>
            </c:numRef>
          </c:cat>
          <c:val>
            <c:numRef>
              <c:f>decrease!$H$2:$H$152</c:f>
              <c:numCache>
                <c:formatCode>0.00</c:formatCode>
                <c:ptCount val="151"/>
                <c:pt idx="0">
                  <c:v>-3.4928396786580551E-2</c:v>
                </c:pt>
                <c:pt idx="1">
                  <c:v>0</c:v>
                </c:pt>
                <c:pt idx="2">
                  <c:v>-2.4889729048519191</c:v>
                </c:pt>
                <c:pt idx="3">
                  <c:v>-2.1263289555972475</c:v>
                </c:pt>
                <c:pt idx="4">
                  <c:v>-2.9528158295281655</c:v>
                </c:pt>
                <c:pt idx="5">
                  <c:v>-2.0500452215857692</c:v>
                </c:pt>
                <c:pt idx="6">
                  <c:v>-5.0046054651519771</c:v>
                </c:pt>
                <c:pt idx="7">
                  <c:v>-2.5987175160310483</c:v>
                </c:pt>
                <c:pt idx="8">
                  <c:v>-7.819722650231129</c:v>
                </c:pt>
                <c:pt idx="9">
                  <c:v>-0.35075412136093098</c:v>
                </c:pt>
                <c:pt idx="10">
                  <c:v>-0.10589481115424491</c:v>
                </c:pt>
                <c:pt idx="11">
                  <c:v>-12.125249833444373</c:v>
                </c:pt>
                <c:pt idx="12">
                  <c:v>-4.3321299638989208</c:v>
                </c:pt>
                <c:pt idx="13">
                  <c:v>-2.4333719582850484</c:v>
                </c:pt>
                <c:pt idx="14">
                  <c:v>-1.8067556952081729</c:v>
                </c:pt>
                <c:pt idx="15">
                  <c:v>-0.31120331950208646</c:v>
                </c:pt>
                <c:pt idx="16">
                  <c:v>-0.74457753318226094</c:v>
                </c:pt>
                <c:pt idx="17">
                  <c:v>-0.29239766081871299</c:v>
                </c:pt>
                <c:pt idx="18">
                  <c:v>0</c:v>
                </c:pt>
                <c:pt idx="19">
                  <c:v>-2.105263157894754</c:v>
                </c:pt>
                <c:pt idx="20">
                  <c:v>-0.50979339951705072</c:v>
                </c:pt>
                <c:pt idx="21">
                  <c:v>-2.34854550306911</c:v>
                </c:pt>
                <c:pt idx="22">
                  <c:v>-2.1546961325966882</c:v>
                </c:pt>
                <c:pt idx="23">
                  <c:v>-0.37685060565276063</c:v>
                </c:pt>
                <c:pt idx="24">
                  <c:v>-1.9857029388403493</c:v>
                </c:pt>
                <c:pt idx="25">
                  <c:v>-1.1964902951342804</c:v>
                </c:pt>
                <c:pt idx="26">
                  <c:v>-0.7989347536617768</c:v>
                </c:pt>
                <c:pt idx="27">
                  <c:v>-0.9795918367346923</c:v>
                </c:pt>
                <c:pt idx="28">
                  <c:v>-0.13297872340426664</c:v>
                </c:pt>
                <c:pt idx="29">
                  <c:v>-0.16055659620014764</c:v>
                </c:pt>
                <c:pt idx="30">
                  <c:v>-1.0864197530864141</c:v>
                </c:pt>
                <c:pt idx="31">
                  <c:v>-4.4361833952911995</c:v>
                </c:pt>
                <c:pt idx="32">
                  <c:v>-7.1487717361302696</c:v>
                </c:pt>
                <c:pt idx="33">
                  <c:v>-0.78492935635792771</c:v>
                </c:pt>
                <c:pt idx="34">
                  <c:v>-2.5182038834951403</c:v>
                </c:pt>
                <c:pt idx="35">
                  <c:v>-1.0156250000000016</c:v>
                </c:pt>
                <c:pt idx="36">
                  <c:v>-5.3819900236282594</c:v>
                </c:pt>
                <c:pt idx="37">
                  <c:v>0</c:v>
                </c:pt>
                <c:pt idx="38">
                  <c:v>-1.5458422174840227</c:v>
                </c:pt>
                <c:pt idx="39">
                  <c:v>-0.52410901467504134</c:v>
                </c:pt>
                <c:pt idx="40">
                  <c:v>-0.49363471031437989</c:v>
                </c:pt>
                <c:pt idx="41">
                  <c:v>-1.9637847487885822</c:v>
                </c:pt>
                <c:pt idx="42">
                  <c:v>-5.5390435017562751</c:v>
                </c:pt>
                <c:pt idx="43">
                  <c:v>-0.25445292620863696</c:v>
                </c:pt>
                <c:pt idx="44">
                  <c:v>-0.40934264387190394</c:v>
                </c:pt>
                <c:pt idx="45">
                  <c:v>-2.433682161109759</c:v>
                </c:pt>
                <c:pt idx="46">
                  <c:v>-0.96569250317662658</c:v>
                </c:pt>
                <c:pt idx="47">
                  <c:v>-0.82315454062664684</c:v>
                </c:pt>
                <c:pt idx="48">
                  <c:v>-1.8709327548807071</c:v>
                </c:pt>
                <c:pt idx="49">
                  <c:v>-0.72585147962031826</c:v>
                </c:pt>
                <c:pt idx="50">
                  <c:v>-0.65695515566979978</c:v>
                </c:pt>
                <c:pt idx="51">
                  <c:v>-6.0386473429939684E-2</c:v>
                </c:pt>
                <c:pt idx="52">
                  <c:v>-1.9628932508738826</c:v>
                </c:pt>
                <c:pt idx="53">
                  <c:v>-0.10487676979548806</c:v>
                </c:pt>
                <c:pt idx="54">
                  <c:v>-1.0260457774269944</c:v>
                </c:pt>
                <c:pt idx="55">
                  <c:v>-0.33436213991770203</c:v>
                </c:pt>
                <c:pt idx="56">
                  <c:v>-1.3735589894530347</c:v>
                </c:pt>
                <c:pt idx="57">
                  <c:v>-1.3789933348655514</c:v>
                </c:pt>
                <c:pt idx="58">
                  <c:v>-0.20727775218793967</c:v>
                </c:pt>
                <c:pt idx="59">
                  <c:v>-1.3507326007325924</c:v>
                </c:pt>
                <c:pt idx="60">
                  <c:v>-0.50820050820050555</c:v>
                </c:pt>
                <c:pt idx="61">
                  <c:v>-0.18365472910928696</c:v>
                </c:pt>
                <c:pt idx="62">
                  <c:v>-1.9812758545612814</c:v>
                </c:pt>
                <c:pt idx="63">
                  <c:v>-0.28065630397237168</c:v>
                </c:pt>
                <c:pt idx="64">
                  <c:v>-0.89227421109902871</c:v>
                </c:pt>
                <c:pt idx="65">
                  <c:v>-0.10979358805445139</c:v>
                </c:pt>
                <c:pt idx="66">
                  <c:v>-0.10115314586283058</c:v>
                </c:pt>
                <c:pt idx="67">
                  <c:v>-1.3108242303872963</c:v>
                </c:pt>
                <c:pt idx="68">
                  <c:v>0</c:v>
                </c:pt>
                <c:pt idx="69">
                  <c:v>-1.3807531380753069</c:v>
                </c:pt>
                <c:pt idx="70">
                  <c:v>-0.87555886736214394</c:v>
                </c:pt>
                <c:pt idx="71">
                  <c:v>-2.1145852159768692</c:v>
                </c:pt>
                <c:pt idx="72">
                  <c:v>-1.176896614158969</c:v>
                </c:pt>
                <c:pt idx="73">
                  <c:v>-0.74277409979008691</c:v>
                </c:pt>
                <c:pt idx="74">
                  <c:v>-0.17860042214646296</c:v>
                </c:pt>
                <c:pt idx="75">
                  <c:v>-4.2054574638844269</c:v>
                </c:pt>
                <c:pt idx="76">
                  <c:v>-1.1404958677685912</c:v>
                </c:pt>
                <c:pt idx="77">
                  <c:v>-0.72733150153547077</c:v>
                </c:pt>
                <c:pt idx="78">
                  <c:v>-0.25538707102952368</c:v>
                </c:pt>
                <c:pt idx="79">
                  <c:v>-7.9821200510851148E-2</c:v>
                </c:pt>
                <c:pt idx="80">
                  <c:v>-1.2548262548262452</c:v>
                </c:pt>
                <c:pt idx="81">
                  <c:v>-1.4347202295559707E-2</c:v>
                </c:pt>
                <c:pt idx="82">
                  <c:v>-1.9073163462971259</c:v>
                </c:pt>
                <c:pt idx="83">
                  <c:v>-2.0362329690073353</c:v>
                </c:pt>
                <c:pt idx="84">
                  <c:v>-1.8810679611650407</c:v>
                </c:pt>
                <c:pt idx="85">
                  <c:v>-1.3863497867154122</c:v>
                </c:pt>
                <c:pt idx="86">
                  <c:v>-2.2691705790297272</c:v>
                </c:pt>
                <c:pt idx="87">
                  <c:v>-1.4463763655947035</c:v>
                </c:pt>
                <c:pt idx="88">
                  <c:v>-0.67886658795750876</c:v>
                </c:pt>
                <c:pt idx="89">
                  <c:v>-2.973093503790103E-2</c:v>
                </c:pt>
                <c:pt idx="90">
                  <c:v>-1.2875536480686776</c:v>
                </c:pt>
                <c:pt idx="91">
                  <c:v>-1.5280135823429717</c:v>
                </c:pt>
                <c:pt idx="92">
                  <c:v>-1.3794084186575639</c:v>
                </c:pt>
                <c:pt idx="93">
                  <c:v>-3.0649125343357011</c:v>
                </c:pt>
                <c:pt idx="94">
                  <c:v>-0.37493304767006042</c:v>
                </c:pt>
                <c:pt idx="95">
                  <c:v>0</c:v>
                </c:pt>
                <c:pt idx="96">
                  <c:v>-0.43811610076671326</c:v>
                </c:pt>
                <c:pt idx="97">
                  <c:v>-0.41322314049586389</c:v>
                </c:pt>
                <c:pt idx="98">
                  <c:v>-2.5850152059718061</c:v>
                </c:pt>
                <c:pt idx="99">
                  <c:v>-3.420582986317664</c:v>
                </c:pt>
                <c:pt idx="100">
                  <c:v>-0.9967294813891816</c:v>
                </c:pt>
                <c:pt idx="101">
                  <c:v>-0.84311954230653763</c:v>
                </c:pt>
                <c:pt idx="102">
                  <c:v>-0.3995737879595061</c:v>
                </c:pt>
                <c:pt idx="103">
                  <c:v>-0.47948854555141107</c:v>
                </c:pt>
                <c:pt idx="104">
                  <c:v>-0.78195103191898396</c:v>
                </c:pt>
                <c:pt idx="105">
                  <c:v>-0.60465714653286873</c:v>
                </c:pt>
                <c:pt idx="106">
                  <c:v>-2.1624339954739917</c:v>
                </c:pt>
                <c:pt idx="107">
                  <c:v>-0.42601177797268941</c:v>
                </c:pt>
                <c:pt idx="108">
                  <c:v>-6.4312583424341678</c:v>
                </c:pt>
                <c:pt idx="109">
                  <c:v>-0.31185031185030521</c:v>
                </c:pt>
                <c:pt idx="110">
                  <c:v>-0.21529888551163565</c:v>
                </c:pt>
                <c:pt idx="111">
                  <c:v>-0.62869357475166598</c:v>
                </c:pt>
                <c:pt idx="112">
                  <c:v>-1.3625000000000043</c:v>
                </c:pt>
                <c:pt idx="113">
                  <c:v>-0.49206544470415259</c:v>
                </c:pt>
                <c:pt idx="114">
                  <c:v>-0.49597024178549987</c:v>
                </c:pt>
                <c:pt idx="115">
                  <c:v>-2.8109452736318468</c:v>
                </c:pt>
                <c:pt idx="116">
                  <c:v>-2.6019605470168119</c:v>
                </c:pt>
                <c:pt idx="117">
                  <c:v>-1.8605746585021177</c:v>
                </c:pt>
                <c:pt idx="118">
                  <c:v>-3.5608308605342594E-2</c:v>
                </c:pt>
                <c:pt idx="119">
                  <c:v>-0.44827586206896619</c:v>
                </c:pt>
                <c:pt idx="120">
                  <c:v>-0.98209127671865315</c:v>
                </c:pt>
                <c:pt idx="121">
                  <c:v>-1.2384652744050462</c:v>
                </c:pt>
                <c:pt idx="122">
                  <c:v>-3.4445118253487004</c:v>
                </c:pt>
                <c:pt idx="123">
                  <c:v>-0.53050397877983813</c:v>
                </c:pt>
                <c:pt idx="124">
                  <c:v>-0.46429361043553785</c:v>
                </c:pt>
                <c:pt idx="125">
                  <c:v>-0.64184852374840451</c:v>
                </c:pt>
                <c:pt idx="126">
                  <c:v>-2.2184660891612027</c:v>
                </c:pt>
                <c:pt idx="127">
                  <c:v>-1.3354363827549907</c:v>
                </c:pt>
                <c:pt idx="128">
                  <c:v>-1.6407599309153671</c:v>
                </c:pt>
                <c:pt idx="129">
                  <c:v>-5.9318282425852145</c:v>
                </c:pt>
                <c:pt idx="130">
                  <c:v>-1.253998720409474</c:v>
                </c:pt>
                <c:pt idx="131">
                  <c:v>-2.9671494171670907</c:v>
                </c:pt>
                <c:pt idx="132">
                  <c:v>-2.4419876078240859</c:v>
                </c:pt>
                <c:pt idx="133">
                  <c:v>-3.5487028879099434</c:v>
                </c:pt>
                <c:pt idx="134">
                  <c:v>-4.2244947650353044</c:v>
                </c:pt>
                <c:pt idx="135">
                  <c:v>-1.7541766109785191</c:v>
                </c:pt>
                <c:pt idx="136">
                  <c:v>-0.31960663798400851</c:v>
                </c:pt>
                <c:pt idx="137">
                  <c:v>-1.1373364314540695</c:v>
                </c:pt>
                <c:pt idx="138">
                  <c:v>-0.39149888143177686</c:v>
                </c:pt>
                <c:pt idx="139">
                  <c:v>-0.38543897216274026</c:v>
                </c:pt>
                <c:pt idx="140">
                  <c:v>-1.068832834545224E-2</c:v>
                </c:pt>
                <c:pt idx="141">
                  <c:v>-0.72703945258206648</c:v>
                </c:pt>
                <c:pt idx="142">
                  <c:v>-1.7344753747323387</c:v>
                </c:pt>
                <c:pt idx="143">
                  <c:v>-0.12693039983076426</c:v>
                </c:pt>
                <c:pt idx="144">
                  <c:v>-0.44079342817070505</c:v>
                </c:pt>
                <c:pt idx="145">
                  <c:v>-0.59286616775196754</c:v>
                </c:pt>
                <c:pt idx="146">
                  <c:v>-0.20368574199805409</c:v>
                </c:pt>
                <c:pt idx="147">
                  <c:v>-0.38040893961008621</c:v>
                </c:pt>
                <c:pt idx="148">
                  <c:v>-6.382784717790406E-2</c:v>
                </c:pt>
                <c:pt idx="149">
                  <c:v>-3.3290885937784216</c:v>
                </c:pt>
                <c:pt idx="150">
                  <c:v>-2.4098618963759333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656640"/>
        <c:axId val="354839552"/>
      </c:lineChart>
      <c:catAx>
        <c:axId val="354656640"/>
        <c:scaling>
          <c:orientation val="minMax"/>
        </c:scaling>
        <c:delete val="0"/>
        <c:axPos val="b"/>
        <c:numFmt formatCode="m/d/yy\ h:mm;@" sourceLinked="1"/>
        <c:majorTickMark val="out"/>
        <c:minorTickMark val="none"/>
        <c:tickLblPos val="low"/>
        <c:crossAx val="354839552"/>
        <c:crosses val="autoZero"/>
        <c:auto val="0"/>
        <c:lblAlgn val="ctr"/>
        <c:lblOffset val="100"/>
        <c:noMultiLvlLbl val="0"/>
      </c:catAx>
      <c:valAx>
        <c:axId val="3548395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465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decrease!$M$15</c:f>
              <c:strCache>
                <c:ptCount val="1"/>
                <c:pt idx="0">
                  <c:v>计数项:rtn</c:v>
                </c:pt>
              </c:strCache>
            </c:strRef>
          </c:tx>
          <c:invertIfNegative val="0"/>
          <c:cat>
            <c:strRef>
              <c:f>decrease!$L$16:$L$26</c:f>
              <c:strCache>
                <c:ptCount val="11"/>
                <c:pt idx="0">
                  <c:v>0.0-(-0.3)</c:v>
                </c:pt>
                <c:pt idx="1">
                  <c:v>-0.3-(-0.6)</c:v>
                </c:pt>
                <c:pt idx="2">
                  <c:v>-0.6-(-0.9)</c:v>
                </c:pt>
                <c:pt idx="3">
                  <c:v>-0.9-(-1.2)</c:v>
                </c:pt>
                <c:pt idx="4">
                  <c:v>-1.2-(-1.5)</c:v>
                </c:pt>
                <c:pt idx="5">
                  <c:v>-1.5-(-1.8)</c:v>
                </c:pt>
                <c:pt idx="6">
                  <c:v>-1.8-(-2.1)</c:v>
                </c:pt>
                <c:pt idx="7">
                  <c:v>-2.1-(-2.4)</c:v>
                </c:pt>
                <c:pt idx="8">
                  <c:v>-2.4-(-2.7)</c:v>
                </c:pt>
                <c:pt idx="9">
                  <c:v>-2.7-(-3.0)</c:v>
                </c:pt>
                <c:pt idx="10">
                  <c:v>-3.0</c:v>
                </c:pt>
              </c:strCache>
            </c:strRef>
          </c:cat>
          <c:val>
            <c:numRef>
              <c:f>decrease!$M$16:$M$26</c:f>
              <c:numCache>
                <c:formatCode>General</c:formatCode>
                <c:ptCount val="11"/>
                <c:pt idx="0">
                  <c:v>29</c:v>
                </c:pt>
                <c:pt idx="1">
                  <c:v>27</c:v>
                </c:pt>
                <c:pt idx="2">
                  <c:v>17</c:v>
                </c:pt>
                <c:pt idx="3">
                  <c:v>11</c:v>
                </c:pt>
                <c:pt idx="4">
                  <c:v>14</c:v>
                </c:pt>
                <c:pt idx="5">
                  <c:v>5</c:v>
                </c:pt>
                <c:pt idx="6">
                  <c:v>11</c:v>
                </c:pt>
                <c:pt idx="7">
                  <c:v>8</c:v>
                </c:pt>
                <c:pt idx="8">
                  <c:v>9</c:v>
                </c:pt>
                <c:pt idx="9">
                  <c:v>3</c:v>
                </c:pt>
                <c:pt idx="10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5383040"/>
        <c:axId val="405384576"/>
      </c:barChart>
      <c:catAx>
        <c:axId val="40538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405384576"/>
        <c:crosses val="autoZero"/>
        <c:auto val="1"/>
        <c:lblAlgn val="ctr"/>
        <c:lblOffset val="100"/>
        <c:noMultiLvlLbl val="0"/>
      </c:catAx>
      <c:valAx>
        <c:axId val="40538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383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decrease!$N$15</c:f>
              <c:strCache>
                <c:ptCount val="1"/>
                <c:pt idx="0">
                  <c:v>最小值项:rtn3</c:v>
                </c:pt>
              </c:strCache>
            </c:strRef>
          </c:tx>
          <c:invertIfNegative val="0"/>
          <c:cat>
            <c:strRef>
              <c:f>decrease!$L$16:$L$26</c:f>
              <c:strCache>
                <c:ptCount val="11"/>
                <c:pt idx="0">
                  <c:v>0.0-(-0.3)</c:v>
                </c:pt>
                <c:pt idx="1">
                  <c:v>-0.3-(-0.6)</c:v>
                </c:pt>
                <c:pt idx="2">
                  <c:v>-0.6-(-0.9)</c:v>
                </c:pt>
                <c:pt idx="3">
                  <c:v>-0.9-(-1.2)</c:v>
                </c:pt>
                <c:pt idx="4">
                  <c:v>-1.2-(-1.5)</c:v>
                </c:pt>
                <c:pt idx="5">
                  <c:v>-1.5-(-1.8)</c:v>
                </c:pt>
                <c:pt idx="6">
                  <c:v>-1.8-(-2.1)</c:v>
                </c:pt>
                <c:pt idx="7">
                  <c:v>-2.1-(-2.4)</c:v>
                </c:pt>
                <c:pt idx="8">
                  <c:v>-2.4-(-2.7)</c:v>
                </c:pt>
                <c:pt idx="9">
                  <c:v>-2.7-(-3.0)</c:v>
                </c:pt>
                <c:pt idx="10">
                  <c:v>-3.0</c:v>
                </c:pt>
              </c:strCache>
            </c:strRef>
          </c:cat>
          <c:val>
            <c:numRef>
              <c:f>decrease!$N$16:$N$26</c:f>
              <c:numCache>
                <c:formatCode>0.00</c:formatCode>
                <c:ptCount val="11"/>
                <c:pt idx="0">
                  <c:v>-0.29239766081871299</c:v>
                </c:pt>
                <c:pt idx="1">
                  <c:v>-0.59286616775196754</c:v>
                </c:pt>
                <c:pt idx="2">
                  <c:v>-0.89227421109902871</c:v>
                </c:pt>
                <c:pt idx="3">
                  <c:v>-1.1964902951342804</c:v>
                </c:pt>
                <c:pt idx="4">
                  <c:v>-1.4463763655947035</c:v>
                </c:pt>
                <c:pt idx="5">
                  <c:v>-1.7541766109785191</c:v>
                </c:pt>
                <c:pt idx="6">
                  <c:v>-2.0500452215857692</c:v>
                </c:pt>
                <c:pt idx="7">
                  <c:v>-2.34854550306911</c:v>
                </c:pt>
                <c:pt idx="8">
                  <c:v>-2.6019605470168119</c:v>
                </c:pt>
                <c:pt idx="9">
                  <c:v>-2.9671494171670907</c:v>
                </c:pt>
                <c:pt idx="10">
                  <c:v>-12.125249833444373</c:v>
                </c:pt>
              </c:numCache>
            </c:numRef>
          </c:val>
        </c:ser>
        <c:ser>
          <c:idx val="1"/>
          <c:order val="1"/>
          <c:tx>
            <c:strRef>
              <c:f>decrease!$O$15</c:f>
              <c:strCache>
                <c:ptCount val="1"/>
                <c:pt idx="0">
                  <c:v>平均值项:rtn2</c:v>
                </c:pt>
              </c:strCache>
            </c:strRef>
          </c:tx>
          <c:invertIfNegative val="0"/>
          <c:cat>
            <c:strRef>
              <c:f>decrease!$L$16:$L$26</c:f>
              <c:strCache>
                <c:ptCount val="11"/>
                <c:pt idx="0">
                  <c:v>0.0-(-0.3)</c:v>
                </c:pt>
                <c:pt idx="1">
                  <c:v>-0.3-(-0.6)</c:v>
                </c:pt>
                <c:pt idx="2">
                  <c:v>-0.6-(-0.9)</c:v>
                </c:pt>
                <c:pt idx="3">
                  <c:v>-0.9-(-1.2)</c:v>
                </c:pt>
                <c:pt idx="4">
                  <c:v>-1.2-(-1.5)</c:v>
                </c:pt>
                <c:pt idx="5">
                  <c:v>-1.5-(-1.8)</c:v>
                </c:pt>
                <c:pt idx="6">
                  <c:v>-1.8-(-2.1)</c:v>
                </c:pt>
                <c:pt idx="7">
                  <c:v>-2.1-(-2.4)</c:v>
                </c:pt>
                <c:pt idx="8">
                  <c:v>-2.4-(-2.7)</c:v>
                </c:pt>
                <c:pt idx="9">
                  <c:v>-2.7-(-3.0)</c:v>
                </c:pt>
                <c:pt idx="10">
                  <c:v>-3.0</c:v>
                </c:pt>
              </c:strCache>
            </c:strRef>
          </c:cat>
          <c:val>
            <c:numRef>
              <c:f>decrease!$O$16:$O$26</c:f>
              <c:numCache>
                <c:formatCode>0.00</c:formatCode>
                <c:ptCount val="11"/>
                <c:pt idx="0">
                  <c:v>-0.1118253179129086</c:v>
                </c:pt>
                <c:pt idx="1">
                  <c:v>-0.42974701259867382</c:v>
                </c:pt>
                <c:pt idx="2">
                  <c:v>-0.74579513874726444</c:v>
                </c:pt>
                <c:pt idx="3">
                  <c:v>-1.0639468033680433</c:v>
                </c:pt>
                <c:pt idx="4">
                  <c:v>-1.3385555103532787</c:v>
                </c:pt>
                <c:pt idx="5">
                  <c:v>-1.6406535432906437</c:v>
                </c:pt>
                <c:pt idx="6">
                  <c:v>-1.9369620363373059</c:v>
                </c:pt>
                <c:pt idx="7">
                  <c:v>-2.1874362035999488</c:v>
                </c:pt>
                <c:pt idx="8">
                  <c:v>-2.5013081867735059</c:v>
                </c:pt>
                <c:pt idx="9">
                  <c:v>-2.9103035067757013</c:v>
                </c:pt>
                <c:pt idx="10">
                  <c:v>-5.2581490712448211</c:v>
                </c:pt>
              </c:numCache>
            </c:numRef>
          </c:val>
        </c:ser>
        <c:ser>
          <c:idx val="2"/>
          <c:order val="2"/>
          <c:tx>
            <c:strRef>
              <c:f>decrease!$P$15</c:f>
              <c:strCache>
                <c:ptCount val="1"/>
                <c:pt idx="0">
                  <c:v>最大值项:rtn</c:v>
                </c:pt>
              </c:strCache>
            </c:strRef>
          </c:tx>
          <c:invertIfNegative val="0"/>
          <c:cat>
            <c:strRef>
              <c:f>decrease!$L$16:$L$26</c:f>
              <c:strCache>
                <c:ptCount val="11"/>
                <c:pt idx="0">
                  <c:v>0.0-(-0.3)</c:v>
                </c:pt>
                <c:pt idx="1">
                  <c:v>-0.3-(-0.6)</c:v>
                </c:pt>
                <c:pt idx="2">
                  <c:v>-0.6-(-0.9)</c:v>
                </c:pt>
                <c:pt idx="3">
                  <c:v>-0.9-(-1.2)</c:v>
                </c:pt>
                <c:pt idx="4">
                  <c:v>-1.2-(-1.5)</c:v>
                </c:pt>
                <c:pt idx="5">
                  <c:v>-1.5-(-1.8)</c:v>
                </c:pt>
                <c:pt idx="6">
                  <c:v>-1.8-(-2.1)</c:v>
                </c:pt>
                <c:pt idx="7">
                  <c:v>-2.1-(-2.4)</c:v>
                </c:pt>
                <c:pt idx="8">
                  <c:v>-2.4-(-2.7)</c:v>
                </c:pt>
                <c:pt idx="9">
                  <c:v>-2.7-(-3.0)</c:v>
                </c:pt>
                <c:pt idx="10">
                  <c:v>-3.0</c:v>
                </c:pt>
              </c:strCache>
            </c:strRef>
          </c:cat>
          <c:val>
            <c:numRef>
              <c:f>decrease!$P$16:$P$26</c:f>
              <c:numCache>
                <c:formatCode>0.00</c:formatCode>
                <c:ptCount val="11"/>
                <c:pt idx="0">
                  <c:v>0</c:v>
                </c:pt>
                <c:pt idx="1">
                  <c:v>-0.31120331950208646</c:v>
                </c:pt>
                <c:pt idx="2">
                  <c:v>-0.60465714653286873</c:v>
                </c:pt>
                <c:pt idx="3">
                  <c:v>-0.96569250317662658</c:v>
                </c:pt>
                <c:pt idx="4">
                  <c:v>-1.2384652744050462</c:v>
                </c:pt>
                <c:pt idx="5">
                  <c:v>-1.5280135823429717</c:v>
                </c:pt>
                <c:pt idx="6">
                  <c:v>-1.8067556952081729</c:v>
                </c:pt>
                <c:pt idx="7">
                  <c:v>-2.105263157894754</c:v>
                </c:pt>
                <c:pt idx="8">
                  <c:v>-2.4098618963759333</c:v>
                </c:pt>
                <c:pt idx="9">
                  <c:v>-2.8109452736318468</c:v>
                </c:pt>
                <c:pt idx="10">
                  <c:v>-3.0649125343357011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754496"/>
        <c:axId val="423626624"/>
      </c:barChart>
      <c:catAx>
        <c:axId val="415754496"/>
        <c:scaling>
          <c:orientation val="minMax"/>
        </c:scaling>
        <c:delete val="0"/>
        <c:axPos val="b"/>
        <c:majorTickMark val="out"/>
        <c:minorTickMark val="none"/>
        <c:tickLblPos val="low"/>
        <c:crossAx val="423626624"/>
        <c:crosses val="autoZero"/>
        <c:auto val="0"/>
        <c:lblAlgn val="ctr"/>
        <c:lblOffset val="100"/>
        <c:noMultiLvlLbl val="0"/>
      </c:catAx>
      <c:valAx>
        <c:axId val="4236266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1575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416375</xdr:colOff>
      <xdr:row>57</xdr:row>
      <xdr:rowOff>92527</xdr:rowOff>
    </xdr:from>
    <xdr:to>
      <xdr:col>17</xdr:col>
      <xdr:colOff>351061</xdr:colOff>
      <xdr:row>72</xdr:row>
      <xdr:rowOff>59870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519792</xdr:colOff>
      <xdr:row>26</xdr:row>
      <xdr:rowOff>54428</xdr:rowOff>
    </xdr:from>
    <xdr:to>
      <xdr:col>17</xdr:col>
      <xdr:colOff>59872</xdr:colOff>
      <xdr:row>41</xdr:row>
      <xdr:rowOff>21771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508905</xdr:colOff>
      <xdr:row>41</xdr:row>
      <xdr:rowOff>130628</xdr:rowOff>
    </xdr:from>
    <xdr:to>
      <xdr:col>17</xdr:col>
      <xdr:colOff>108856</xdr:colOff>
      <xdr:row>56</xdr:row>
      <xdr:rowOff>97971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416375</xdr:colOff>
      <xdr:row>57</xdr:row>
      <xdr:rowOff>92527</xdr:rowOff>
    </xdr:from>
    <xdr:to>
      <xdr:col>17</xdr:col>
      <xdr:colOff>351061</xdr:colOff>
      <xdr:row>72</xdr:row>
      <xdr:rowOff>59870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519792</xdr:colOff>
      <xdr:row>26</xdr:row>
      <xdr:rowOff>54428</xdr:rowOff>
    </xdr:from>
    <xdr:to>
      <xdr:col>17</xdr:col>
      <xdr:colOff>59872</xdr:colOff>
      <xdr:row>41</xdr:row>
      <xdr:rowOff>21771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508905</xdr:colOff>
      <xdr:row>41</xdr:row>
      <xdr:rowOff>130628</xdr:rowOff>
    </xdr:from>
    <xdr:to>
      <xdr:col>17</xdr:col>
      <xdr:colOff>108856</xdr:colOff>
      <xdr:row>56</xdr:row>
      <xdr:rowOff>97971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iyi Wang" refreshedDate="43037.657337615739" createdVersion="4" refreshedVersion="4" minRefreshableVersion="3" recordCount="212">
  <cacheSource type="worksheet">
    <worksheetSource ref="B1:J213" sheet="increase"/>
  </cacheSource>
  <cacheFields count="9">
    <cacheField name="date" numFmtId="164">
      <sharedItems containsSemiMixedTypes="0" containsNonDate="0" containsDate="1" containsString="0" minDate="2016-05-20T09:30:00" maxDate="2017-10-27T09:30:00"/>
    </cacheField>
    <cacheField name="close" numFmtId="0">
      <sharedItems containsSemiMixedTypes="0" containsString="0" containsNumber="1" minValue="22.37" maxValue="113.34"/>
    </cacheField>
    <cacheField name="high" numFmtId="0">
      <sharedItems containsSemiMixedTypes="0" containsString="0" containsNumber="1" minValue="22.5" maxValue="113.59"/>
    </cacheField>
    <cacheField name="low" numFmtId="0">
      <sharedItems containsSemiMixedTypes="0" containsString="0" containsNumber="1" minValue="22.05" maxValue="113.11"/>
    </cacheField>
    <cacheField name="open" numFmtId="0">
      <sharedItems containsSemiMixedTypes="0" containsString="0" containsNumber="1" minValue="22.09" maxValue="113.48"/>
    </cacheField>
    <cacheField name="volume" numFmtId="0">
      <sharedItems containsSemiMixedTypes="0" containsString="0" containsNumber="1" containsInteger="1" minValue="5967" maxValue="90218"/>
    </cacheField>
    <cacheField name="rtn" numFmtId="2">
      <sharedItems containsSemiMixedTypes="0" containsString="0" containsNumber="1" minValue="2.7586206896546235E-2" maxValue="9.6040663456393691"/>
    </cacheField>
    <cacheField name="logrtn" numFmtId="2">
      <sharedItems containsSemiMixedTypes="0" containsString="0" containsNumber="1" minValue="2.7582402602126684E-2" maxValue="9.1704289531362857"/>
    </cacheField>
    <cacheField name="rtn_ind" numFmtId="0">
      <sharedItems count="48">
        <s v="3.0+"/>
        <s v="1.8-2.1"/>
        <s v="2.7-3.0"/>
        <s v="0.9-1.2"/>
        <s v="0.6-0.9"/>
        <s v="2.1-2.4"/>
        <s v="0.0-0.3"/>
        <s v="2.4-2.7"/>
        <s v="1.5-1.8"/>
        <s v="0.3-0.6"/>
        <s v="1.2-1.5"/>
        <s v="1.4-1.6" u="1"/>
        <s v="3:0.9-1.2" u="1"/>
        <s v="&gt;2" u="1"/>
        <s v="5:1.2-1.5" u="1"/>
        <s v="6:1.5-1.8" u="1"/>
        <s v="1.8-2" u="1"/>
        <s v="1.6-1.8" u="1"/>
        <s v="1:0.0-0.3" u="1"/>
        <s v="2:0.3-0.6" u="1"/>
        <s v="3:0.6-0.9" u="1"/>
        <s v="7:1.8-2.1" u="1"/>
        <s v="2.0+" u="1"/>
        <s v="1-1.2" u="1"/>
        <s v="9:3.0+" u="1"/>
        <s v="0.8-1.0" u="1"/>
        <s v="0.0-0.2" u="1"/>
        <s v="4:0.9-1.2" u="1"/>
        <s v="7:2.1-2.4" u="1"/>
        <s v="8:2.4-2.7" u="1"/>
        <s v="10:3.0+" u="1"/>
        <s v="0.2-0.4" u="1"/>
        <s v="1.8-2.0" u="1"/>
        <s v="4:1.2-1.5" u="1"/>
        <s v="5:1.5-1.8" u="1"/>
        <s v="1.0-1.2" u="1"/>
        <s v="0.4-0.6" u="1"/>
        <s v="0:0.0-0.3" u="1"/>
        <s v="&lt;0.2" u="1"/>
        <s v="1:0.3-0.6" u="1"/>
        <s v="0-0.2" u="1"/>
        <s v="0.8-1" u="1"/>
        <s v="1.2-1.4" u="1"/>
        <s v="2:0.6-0.9" u="1"/>
        <s v="6:1.8-2.1" u="1"/>
        <s v="8:2.1-2.4" u="1"/>
        <s v="9:2.4-2.7" u="1"/>
        <s v="0.6-0.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eiyi Wang" refreshedDate="43037.659197106484" createdVersion="4" refreshedVersion="4" minRefreshableVersion="3" recordCount="151">
  <cacheSource type="worksheet">
    <worksheetSource ref="B1:J152" sheet="decrease"/>
  </cacheSource>
  <cacheFields count="9">
    <cacheField name="date" numFmtId="164">
      <sharedItems containsSemiMixedTypes="0" containsNonDate="0" containsDate="1" containsString="0" minDate="2016-05-23T09:30:00" maxDate="2017-10-25T09:30:00"/>
    </cacheField>
    <cacheField name="close" numFmtId="0">
      <sharedItems containsSemiMixedTypes="0" containsString="0" containsNumber="1" minValue="21.2" maxValue="109.6"/>
    </cacheField>
    <cacheField name="high" numFmtId="0">
      <sharedItems containsSemiMixedTypes="0" containsString="0" containsNumber="1" minValue="21.59" maxValue="109.68"/>
    </cacheField>
    <cacheField name="low" numFmtId="0">
      <sharedItems containsSemiMixedTypes="0" containsString="0" containsNumber="1" minValue="21.05" maxValue="109.03"/>
    </cacheField>
    <cacheField name="open" numFmtId="0">
      <sharedItems containsSemiMixedTypes="0" containsString="0" containsNumber="1" minValue="21.4" maxValue="109.44"/>
    </cacheField>
    <cacheField name="volume" numFmtId="0">
      <sharedItems containsSemiMixedTypes="0" containsString="0" containsNumber="1" containsInteger="1" minValue="5434" maxValue="122951"/>
    </cacheField>
    <cacheField name="rtn" numFmtId="2">
      <sharedItems containsSemiMixedTypes="0" containsString="0" containsNumber="1" minValue="-12.125249833444373" maxValue="0"/>
    </cacheField>
    <cacheField name="logrtn" numFmtId="2">
      <sharedItems containsSemiMixedTypes="0" containsString="0" containsNumber="1" minValue="-12.92576789161474" maxValue="0"/>
    </cacheField>
    <cacheField name="rtn_ind" numFmtId="0">
      <sharedItems count="12">
        <s v="0.0-(-0.3)"/>
        <s v="-2.4-(-2.7)"/>
        <s v="-2.1-(-2.4)"/>
        <s v="-2.7-(-3.0)"/>
        <s v="-1.8-(-2.1)"/>
        <s v="-3.0"/>
        <s v="-0.3-(-0.6)"/>
        <s v="-0.6-(-0.9)"/>
        <s v="-0.9-(-1.2)"/>
        <s v="-1.5-(-1.8)"/>
        <s v="-1.2-(-1.5)"/>
        <s v="&lt;-3.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">
  <r>
    <d v="2016-05-20T09:30:00"/>
    <n v="28.47"/>
    <n v="28.49"/>
    <n v="28.19"/>
    <n v="28.25"/>
    <n v="38506"/>
    <n v="3.0028943560057826"/>
    <n v="2.9586902390476966"/>
    <x v="0"/>
  </r>
  <r>
    <d v="2016-05-24T09:30:00"/>
    <n v="29.35"/>
    <n v="29.46"/>
    <n v="29.16"/>
    <n v="29.2"/>
    <n v="30533"/>
    <n v="1.9097222222222245"/>
    <n v="1.8917159132205306"/>
    <x v="1"/>
  </r>
  <r>
    <d v="2016-05-25T09:30:00"/>
    <n v="30.87"/>
    <n v="30.88"/>
    <n v="30.42"/>
    <n v="30.45"/>
    <n v="28945"/>
    <n v="2.9686457638425634"/>
    <n v="2.9254345839616369"/>
    <x v="2"/>
  </r>
  <r>
    <d v="2016-05-27T09:30:00"/>
    <n v="31.21"/>
    <n v="31.3"/>
    <n v="31.07"/>
    <n v="31.1"/>
    <n v="21951"/>
    <n v="1.1669367909238231"/>
    <n v="1.1601805931291329"/>
    <x v="3"/>
  </r>
  <r>
    <d v="2016-05-31T09:30:00"/>
    <n v="31.96"/>
    <n v="32.29"/>
    <n v="31.83"/>
    <n v="32.159999999999997"/>
    <n v="28074"/>
    <n v="0.88383838383838742"/>
    <n v="0.87995539518488408"/>
    <x v="4"/>
  </r>
  <r>
    <d v="2016-06-06T09:30:00"/>
    <n v="33.29"/>
    <n v="33.520000000000003"/>
    <n v="32.99"/>
    <n v="33.19"/>
    <n v="38119"/>
    <n v="0.93996361431171105"/>
    <n v="0.93557344554806976"/>
    <x v="3"/>
  </r>
  <r>
    <d v="2016-06-07T09:30:00"/>
    <n v="33.770000000000003"/>
    <n v="33.96"/>
    <n v="33.619999999999997"/>
    <n v="33.75"/>
    <n v="35987"/>
    <n v="1.0170505533951644"/>
    <n v="1.0119133965469147"/>
    <x v="3"/>
  </r>
  <r>
    <d v="2016-06-08T09:30:00"/>
    <n v="33.57"/>
    <n v="33.67"/>
    <n v="33.4"/>
    <n v="33.43"/>
    <n v="21705"/>
    <n v="0.65967016491753783"/>
    <n v="0.65750386303108932"/>
    <x v="4"/>
  </r>
  <r>
    <d v="2016-06-14T09:30:00"/>
    <n v="25.39"/>
    <n v="26.08"/>
    <n v="24.67"/>
    <n v="24.7"/>
    <n v="90218"/>
    <n v="0.67406819984140254"/>
    <n v="0.67180651798135438"/>
    <x v="4"/>
  </r>
  <r>
    <d v="2016-06-15T09:30:00"/>
    <n v="26.3"/>
    <n v="26.41"/>
    <n v="25.73"/>
    <n v="25.97"/>
    <n v="52042"/>
    <n v="2.3744647722849335"/>
    <n v="2.3467128061926643"/>
    <x v="5"/>
  </r>
  <r>
    <d v="2016-06-17T09:30:00"/>
    <n v="26.73"/>
    <n v="26.78"/>
    <n v="26.41"/>
    <n v="26.66"/>
    <n v="53223"/>
    <n v="0.2249718785151808"/>
    <n v="0.22471919569046644"/>
    <x v="6"/>
  </r>
  <r>
    <d v="2016-06-20T09:30:00"/>
    <n v="28.72"/>
    <n v="28.91"/>
    <n v="28.36"/>
    <n v="28.38"/>
    <n v="58324"/>
    <n v="7.6461769115442246"/>
    <n v="7.3679523132600515"/>
    <x v="0"/>
  </r>
  <r>
    <d v="2016-06-23T09:30:00"/>
    <n v="28.8"/>
    <n v="28.87"/>
    <n v="28.47"/>
    <n v="28.84"/>
    <n v="37145"/>
    <n v="5.378704720087824"/>
    <n v="5.2390387201923776"/>
    <x v="0"/>
  </r>
  <r>
    <d v="2016-06-28T09:30:00"/>
    <n v="22.37"/>
    <n v="22.5"/>
    <n v="22.05"/>
    <n v="22.09"/>
    <n v="73128"/>
    <n v="4.1433891992551235"/>
    <n v="4.0598505861374301"/>
    <x v="0"/>
  </r>
  <r>
    <d v="2016-06-29T09:30:00"/>
    <n v="24.14"/>
    <n v="24.3"/>
    <n v="23.83"/>
    <n v="23.87"/>
    <n v="63328"/>
    <n v="3.8279569892473142"/>
    <n v="3.7565083636020167"/>
    <x v="0"/>
  </r>
  <r>
    <d v="2016-06-30T09:30:00"/>
    <n v="24.4"/>
    <n v="24.8"/>
    <n v="24.32"/>
    <n v="24.7"/>
    <n v="43586"/>
    <n v="8.2034454470876025E-2"/>
    <n v="8.2000824603074604E-2"/>
    <x v="6"/>
  </r>
  <r>
    <d v="2016-07-01T09:30:00"/>
    <n v="25.71"/>
    <n v="25.85"/>
    <n v="25.26"/>
    <n v="25.31"/>
    <n v="31081"/>
    <n v="2.2673031026252994"/>
    <n v="2.241981811569683"/>
    <x v="5"/>
  </r>
  <r>
    <d v="2016-07-07T09:30:00"/>
    <n v="26.71"/>
    <n v="26.79"/>
    <n v="26.52"/>
    <n v="26.54"/>
    <n v="33467"/>
    <n v="2.4156441717791513"/>
    <n v="2.3869290063417403"/>
    <x v="7"/>
  </r>
  <r>
    <d v="2016-07-08T09:30:00"/>
    <n v="27.54"/>
    <n v="27.72"/>
    <n v="27.33"/>
    <n v="27.5"/>
    <n v="40926"/>
    <n v="3.7678975131876413"/>
    <n v="3.698646439644738"/>
    <x v="0"/>
  </r>
  <r>
    <d v="2016-07-11T09:30:00"/>
    <n v="28.72"/>
    <n v="28.98"/>
    <n v="28.63"/>
    <n v="28.75"/>
    <n v="38420"/>
    <n v="1.5917934205871924"/>
    <n v="1.5792572474524462"/>
    <x v="8"/>
  </r>
  <r>
    <d v="2016-07-12T09:30:00"/>
    <n v="28.75"/>
    <n v="29.03"/>
    <n v="28.72"/>
    <n v="28.95"/>
    <n v="28186"/>
    <n v="1.7699115044247788"/>
    <n v="1.7544309650909524"/>
    <x v="8"/>
  </r>
  <r>
    <d v="2016-07-14T09:30:00"/>
    <n v="29.44"/>
    <n v="29.81"/>
    <n v="29.26"/>
    <n v="29.69"/>
    <n v="34732"/>
    <n v="0.34083162917519233"/>
    <n v="0.3402521145839934"/>
    <x v="9"/>
  </r>
  <r>
    <d v="2016-07-15T09:30:00"/>
    <n v="29.57"/>
    <n v="29.7"/>
    <n v="29.31"/>
    <n v="29.65"/>
    <n v="19682"/>
    <n v="0.40747028862479118"/>
    <n v="0.40664237667902636"/>
    <x v="9"/>
  </r>
  <r>
    <d v="2016-07-18T09:30:00"/>
    <n v="29.68"/>
    <n v="29.72"/>
    <n v="29.27"/>
    <n v="29.42"/>
    <n v="32620"/>
    <n v="0.61016949152542277"/>
    <n v="0.6083154953405463"/>
    <x v="4"/>
  </r>
  <r>
    <d v="2016-07-19T09:30:00"/>
    <n v="30.09"/>
    <n v="30.15"/>
    <n v="29.87"/>
    <n v="30"/>
    <n v="37591"/>
    <n v="0.13311148086522179"/>
    <n v="0.13302296607371342"/>
    <x v="6"/>
  </r>
  <r>
    <d v="2016-07-20T09:30:00"/>
    <n v="30.57"/>
    <n v="30.73"/>
    <n v="30.37"/>
    <n v="30.64"/>
    <n v="31177"/>
    <n v="1.5952143569292139"/>
    <n v="1.5826245260789358"/>
    <x v="8"/>
  </r>
  <r>
    <d v="2016-07-22T09:30:00"/>
    <n v="30.14"/>
    <n v="30.4"/>
    <n v="30.02"/>
    <n v="30.24"/>
    <n v="32479"/>
    <n v="0.50016672224075409"/>
    <n v="0.49892004374317905"/>
    <x v="9"/>
  </r>
  <r>
    <d v="2016-07-26T09:30:00"/>
    <n v="31.08"/>
    <n v="31.22"/>
    <n v="30.9"/>
    <n v="30.95"/>
    <n v="24929"/>
    <n v="0.48496605237632906"/>
    <n v="0.483793880246845"/>
    <x v="9"/>
  </r>
  <r>
    <d v="2016-07-27T09:30:00"/>
    <n v="31.55"/>
    <n v="31.67"/>
    <n v="31.35"/>
    <n v="31.67"/>
    <n v="26600"/>
    <n v="1.0570147341447849"/>
    <n v="1.0514673899936267"/>
    <x v="3"/>
  </r>
  <r>
    <d v="2016-07-29T09:30:00"/>
    <n v="32.72"/>
    <n v="32.93"/>
    <n v="32.5"/>
    <n v="32.53"/>
    <n v="25993"/>
    <n v="0.64595509074131308"/>
    <n v="0.64387774187324642"/>
    <x v="4"/>
  </r>
  <r>
    <d v="2016-08-01T09:30:00"/>
    <n v="33.96"/>
    <n v="33.97"/>
    <n v="33.340000000000003"/>
    <n v="33.909999999999997"/>
    <n v="39275"/>
    <n v="0.92124814264488053"/>
    <n v="0.91703053524097233"/>
    <x v="3"/>
  </r>
  <r>
    <d v="2016-08-03T09:30:00"/>
    <n v="33.04"/>
    <n v="33.159999999999997"/>
    <n v="32.5"/>
    <n v="32.869999999999997"/>
    <n v="38816"/>
    <n v="0.54777845404747327"/>
    <n v="0.54628360436553147"/>
    <x v="9"/>
  </r>
  <r>
    <d v="2016-08-04T09:30:00"/>
    <n v="33.96"/>
    <n v="34.42"/>
    <n v="33.93"/>
    <n v="34.21"/>
    <n v="32579"/>
    <n v="0.71174377224199881"/>
    <n v="0.7092228309491837"/>
    <x v="4"/>
  </r>
  <r>
    <d v="2016-08-05T09:30:00"/>
    <n v="35.869999999999997"/>
    <n v="35.880000000000003"/>
    <n v="35.49"/>
    <n v="35.51"/>
    <n v="33965"/>
    <n v="3.5209235209235179"/>
    <n v="3.4603565908279004"/>
    <x v="0"/>
  </r>
  <r>
    <d v="2016-08-08T09:30:00"/>
    <n v="36.409999999999997"/>
    <n v="36.6"/>
    <n v="36.26"/>
    <n v="36.32"/>
    <n v="29363"/>
    <n v="1.5337423312883356"/>
    <n v="1.5220994010355169"/>
    <x v="8"/>
  </r>
  <r>
    <d v="2016-08-09T09:30:00"/>
    <n v="37.590000000000003"/>
    <n v="37.65"/>
    <n v="37.03"/>
    <n v="37.17"/>
    <n v="42774"/>
    <n v="2.6488257782632605"/>
    <n v="2.6143518329722166"/>
    <x v="7"/>
  </r>
  <r>
    <d v="2016-08-11T09:30:00"/>
    <n v="36.82"/>
    <n v="37.18"/>
    <n v="36.78"/>
    <n v="36.78"/>
    <n v="41970"/>
    <n v="1.2651265126512674"/>
    <n v="1.2571906495653773"/>
    <x v="10"/>
  </r>
  <r>
    <d v="2016-08-12T09:30:00"/>
    <n v="36.65"/>
    <n v="36.700000000000003"/>
    <n v="36.07"/>
    <n v="36.53"/>
    <n v="38264"/>
    <n v="0.21875854525566937"/>
    <n v="0.21851961713705054"/>
    <x v="6"/>
  </r>
  <r>
    <d v="2016-08-15T09:30:00"/>
    <n v="37.51"/>
    <n v="37.659999999999997"/>
    <n v="37.270000000000003"/>
    <n v="37.270000000000003"/>
    <n v="29283"/>
    <n v="1.7082429501084475"/>
    <n v="1.6938165405402807"/>
    <x v="8"/>
  </r>
  <r>
    <d v="2016-08-23T09:30:00"/>
    <n v="37.799999999999997"/>
    <n v="37.96"/>
    <n v="37.630000000000003"/>
    <n v="37.729999999999997"/>
    <n v="31276"/>
    <n v="0.96153846153846012"/>
    <n v="0.9569451016150673"/>
    <x v="3"/>
  </r>
  <r>
    <d v="2016-08-26T09:30:00"/>
    <n v="37.06"/>
    <n v="37.229999999999997"/>
    <n v="36.97"/>
    <n v="37"/>
    <n v="22206"/>
    <n v="0.98092643051770956"/>
    <n v="0.97614657966890572"/>
    <x v="3"/>
  </r>
  <r>
    <d v="2016-08-29T09:30:00"/>
    <n v="36.869999999999997"/>
    <n v="37.049999999999997"/>
    <n v="36.68"/>
    <n v="36.69"/>
    <n v="22517"/>
    <n v="0.76523640338888765"/>
    <n v="0.7623233214937466"/>
    <x v="4"/>
  </r>
  <r>
    <d v="2016-08-30T09:30:00"/>
    <n v="37.549999999999997"/>
    <n v="37.67"/>
    <n v="37.36"/>
    <n v="37.47"/>
    <n v="20432"/>
    <n v="0.64325917984453196"/>
    <n v="0.64119909770771699"/>
    <x v="4"/>
  </r>
  <r>
    <d v="2016-09-02T09:30:00"/>
    <n v="38.69"/>
    <n v="38.81"/>
    <n v="38.22"/>
    <n v="38.39"/>
    <n v="36995"/>
    <n v="2.9811019430396524"/>
    <n v="2.9375309126543914"/>
    <x v="2"/>
  </r>
  <r>
    <d v="2016-09-06T09:30:00"/>
    <n v="39.31"/>
    <n v="39.47"/>
    <n v="39.19"/>
    <n v="39.29"/>
    <n v="18173"/>
    <n v="0.92426187419768779"/>
    <n v="0.92001671170117494"/>
    <x v="3"/>
  </r>
  <r>
    <d v="2016-09-07T09:30:00"/>
    <n v="40.21"/>
    <n v="40.22"/>
    <n v="39.86"/>
    <n v="39.94"/>
    <n v="14785"/>
    <n v="0.60045033775332002"/>
    <n v="0.59865481859504599"/>
    <x v="4"/>
  </r>
  <r>
    <d v="2016-09-12T09:30:00"/>
    <n v="34.369999999999997"/>
    <n v="34.659999999999997"/>
    <n v="33.22"/>
    <n v="33.549999999999997"/>
    <n v="62583"/>
    <n v="1.2967875036840488"/>
    <n v="1.2884512065603677"/>
    <x v="10"/>
  </r>
  <r>
    <d v="2016-09-14T09:30:00"/>
    <n v="32.21"/>
    <n v="32.65"/>
    <n v="31.69"/>
    <n v="32.119999999999997"/>
    <n v="45782"/>
    <n v="2.0272410516312975"/>
    <n v="2.0069660773207225"/>
    <x v="1"/>
  </r>
  <r>
    <d v="2016-09-19T09:30:00"/>
    <n v="35.130000000000003"/>
    <n v="35.159999999999997"/>
    <n v="34.5"/>
    <n v="34.520000000000003"/>
    <n v="35405"/>
    <n v="5.2426602756141394"/>
    <n v="5.1098548044046561"/>
    <x v="0"/>
  </r>
  <r>
    <d v="2016-09-20T09:30:00"/>
    <n v="34.619999999999997"/>
    <n v="35.06"/>
    <n v="34.51"/>
    <n v="35.020000000000003"/>
    <n v="27294"/>
    <n v="1.1393514460999141"/>
    <n v="1.132909720596923"/>
    <x v="3"/>
  </r>
  <r>
    <d v="2016-09-21T09:30:00"/>
    <n v="35.21"/>
    <n v="35.33"/>
    <n v="34.89"/>
    <n v="34.93"/>
    <n v="33772"/>
    <n v="2.2060957910014456"/>
    <n v="2.1821135707293444"/>
    <x v="5"/>
  </r>
  <r>
    <d v="2016-09-22T09:30:00"/>
    <n v="38.15"/>
    <n v="38.520000000000003"/>
    <n v="38.07"/>
    <n v="38.22"/>
    <n v="35166"/>
    <n v="2.7747844827586241"/>
    <n v="2.7369849812466276"/>
    <x v="2"/>
  </r>
  <r>
    <d v="2016-09-27T09:30:00"/>
    <n v="37.1"/>
    <n v="37.1"/>
    <n v="35.770000000000003"/>
    <n v="36.07"/>
    <n v="38898"/>
    <n v="2.9983342587451367"/>
    <n v="2.9542629865579411"/>
    <x v="2"/>
  </r>
  <r>
    <d v="2016-09-28T09:30:00"/>
    <n v="38.08"/>
    <n v="38.39"/>
    <n v="37.93"/>
    <n v="38.24"/>
    <n v="24315"/>
    <n v="0.31612223393044636"/>
    <n v="0.31562361814374101"/>
    <x v="9"/>
  </r>
  <r>
    <d v="2016-09-30T09:30:00"/>
    <n v="36.81"/>
    <n v="37.47"/>
    <n v="36.659999999999997"/>
    <n v="37.32"/>
    <n v="30100"/>
    <n v="2.3352793994995924"/>
    <n v="2.308428968339737"/>
    <x v="5"/>
  </r>
  <r>
    <d v="2016-10-04T09:30:00"/>
    <n v="38.46"/>
    <n v="38.47"/>
    <n v="38.03"/>
    <n v="38.04"/>
    <n v="23239"/>
    <n v="1.8268467037331153"/>
    <n v="1.810360343626817"/>
    <x v="1"/>
  </r>
  <r>
    <d v="2016-10-05T09:30:00"/>
    <n v="38.299999999999997"/>
    <n v="38.4"/>
    <n v="38.17"/>
    <n v="38.35"/>
    <n v="15785"/>
    <n v="1.1087645195353606"/>
    <n v="1.102662786872272"/>
    <x v="3"/>
  </r>
  <r>
    <d v="2016-10-10T09:30:00"/>
    <n v="38.92"/>
    <n v="38.96"/>
    <n v="38.72"/>
    <n v="38.86"/>
    <n v="16051"/>
    <n v="1.3277792241603883"/>
    <n v="1.319041495999099"/>
    <x v="10"/>
  </r>
  <r>
    <d v="2016-10-12T09:30:00"/>
    <n v="37.17"/>
    <n v="37.270000000000003"/>
    <n v="36.590000000000003"/>
    <n v="37.24"/>
    <n v="29687"/>
    <n v="0.24271844660195097"/>
    <n v="0.24242436115064755"/>
    <x v="6"/>
  </r>
  <r>
    <d v="2016-10-14T09:30:00"/>
    <n v="36.799999999999997"/>
    <n v="37"/>
    <n v="36.76"/>
    <n v="36.92"/>
    <n v="18704"/>
    <n v="2.478418267891954"/>
    <n v="2.4482036936893716"/>
    <x v="7"/>
  </r>
  <r>
    <d v="2016-10-17T09:30:00"/>
    <n v="36.26"/>
    <n v="36.6"/>
    <n v="36.090000000000003"/>
    <n v="36.46"/>
    <n v="23223"/>
    <n v="2.7586206896546235E-2"/>
    <n v="2.7582402602126684E-2"/>
    <x v="6"/>
  </r>
  <r>
    <d v="2016-10-18T09:30:00"/>
    <n v="37.369999999999997"/>
    <n v="37.479999999999997"/>
    <n v="37.18"/>
    <n v="37.43"/>
    <n v="24222"/>
    <n v="2.6084568918176707"/>
    <n v="2.5750169197930597"/>
    <x v="7"/>
  </r>
  <r>
    <d v="2016-10-19T09:30:00"/>
    <n v="38.4"/>
    <n v="38.74"/>
    <n v="38.36"/>
    <n v="38.64"/>
    <n v="23212"/>
    <n v="1.2925349512002164"/>
    <n v="1.2842530065437674"/>
    <x v="10"/>
  </r>
  <r>
    <d v="2016-10-20T09:30:00"/>
    <n v="38.840000000000003"/>
    <n v="38.9"/>
    <n v="38.380000000000003"/>
    <n v="38.659999999999997"/>
    <n v="23963"/>
    <n v="0.12889920082496586"/>
    <n v="0.12881619712485334"/>
    <x v="6"/>
  </r>
  <r>
    <d v="2016-10-24T09:30:00"/>
    <n v="41.37"/>
    <n v="41.4"/>
    <n v="40.97"/>
    <n v="40.97"/>
    <n v="15157"/>
    <n v="3.1413612565444975"/>
    <n v="3.0930300691358559"/>
    <x v="0"/>
  </r>
  <r>
    <d v="2016-10-27T09:30:00"/>
    <n v="40.42"/>
    <n v="40.72"/>
    <n v="40.07"/>
    <n v="40.67"/>
    <n v="23247"/>
    <n v="0.87347142500624264"/>
    <n v="0.86967873274218199"/>
    <x v="4"/>
  </r>
  <r>
    <d v="2016-11-07T09:30:00"/>
    <n v="36.07"/>
    <n v="36.33"/>
    <n v="35.56"/>
    <n v="35.86"/>
    <n v="47130"/>
    <n v="9.1376701966717206"/>
    <n v="8.7439928617752329"/>
    <x v="0"/>
  </r>
  <r>
    <d v="2016-11-10T09:30:00"/>
    <n v="39.96"/>
    <n v="40.53"/>
    <n v="39.9"/>
    <n v="40.17"/>
    <n v="57419"/>
    <n v="2.2517911975435072"/>
    <n v="2.2268126605770839"/>
    <x v="5"/>
  </r>
  <r>
    <d v="2016-11-15T09:30:00"/>
    <n v="39.17"/>
    <n v="39.54"/>
    <n v="39.03"/>
    <n v="39.5"/>
    <n v="22027"/>
    <n v="0.20465592223074516"/>
    <n v="0.20444678728763432"/>
    <x v="6"/>
  </r>
  <r>
    <d v="2016-11-17T09:30:00"/>
    <n v="40.909999999999997"/>
    <n v="41"/>
    <n v="40.4"/>
    <n v="40.57"/>
    <n v="20122"/>
    <n v="1.0372931588046297"/>
    <n v="1.031950189723732"/>
    <x v="3"/>
  </r>
  <r>
    <d v="2016-11-18T09:30:00"/>
    <n v="41.89"/>
    <n v="42"/>
    <n v="41.65"/>
    <n v="41.72"/>
    <n v="22875"/>
    <n v="0.55208833413347091"/>
    <n v="0.55056991261176691"/>
    <x v="9"/>
  </r>
  <r>
    <d v="2016-11-21T09:30:00"/>
    <n v="42.92"/>
    <n v="43.05"/>
    <n v="42.34"/>
    <n v="42.36"/>
    <n v="22607"/>
    <n v="2.5322503583373202"/>
    <n v="2.5007200744644189"/>
    <x v="7"/>
  </r>
  <r>
    <d v="2016-11-22T09:30:00"/>
    <n v="43.78"/>
    <n v="43.97"/>
    <n v="43.51"/>
    <n v="43.8"/>
    <n v="18272"/>
    <n v="6.857142857143117E-2"/>
    <n v="6.8547929109356004E-2"/>
    <x v="6"/>
  </r>
  <r>
    <d v="2016-11-30T09:30:00"/>
    <n v="44.08"/>
    <n v="44.35"/>
    <n v="43.97"/>
    <n v="44.24"/>
    <n v="17656"/>
    <n v="1.1009174311926533"/>
    <n v="1.0949014489670303"/>
    <x v="3"/>
  </r>
  <r>
    <d v="2016-12-02T09:30:00"/>
    <n v="42.43"/>
    <n v="42.47"/>
    <n v="41.45"/>
    <n v="41.69"/>
    <n v="20587"/>
    <n v="1.240753996659516"/>
    <n v="1.2331197277253312"/>
    <x v="10"/>
  </r>
  <r>
    <d v="2016-12-05T09:30:00"/>
    <n v="43.86"/>
    <n v="43.9"/>
    <n v="43.14"/>
    <n v="43.32"/>
    <n v="24564"/>
    <n v="4.7528063052304805"/>
    <n v="4.6433162958690151"/>
    <x v="0"/>
  </r>
  <r>
    <d v="2016-12-06T09:30:00"/>
    <n v="45.36"/>
    <n v="45.59"/>
    <n v="45.08"/>
    <n v="45.43"/>
    <n v="20625"/>
    <n v="1.5673981191222635"/>
    <n v="1.5552413007484784"/>
    <x v="8"/>
  </r>
  <r>
    <d v="2016-12-07T09:30:00"/>
    <n v="46.24"/>
    <n v="46.38"/>
    <n v="46.08"/>
    <n v="46.28"/>
    <n v="10711"/>
    <n v="0.34722222222223026"/>
    <n v="0.34662079764863291"/>
    <x v="9"/>
  </r>
  <r>
    <d v="2016-12-09T09:30:00"/>
    <n v="45.89"/>
    <n v="46.14"/>
    <n v="45.38"/>
    <n v="45.39"/>
    <n v="18306"/>
    <n v="0.15277171540811935"/>
    <n v="0.15265513813927725"/>
    <x v="6"/>
  </r>
  <r>
    <d v="2016-12-15T09:30:00"/>
    <n v="46.66"/>
    <n v="46.68"/>
    <n v="46.18"/>
    <n v="46.38"/>
    <n v="19136"/>
    <n v="2.1453590192644416"/>
    <n v="2.1226701245529127"/>
    <x v="5"/>
  </r>
  <r>
    <d v="2016-12-16T09:30:00"/>
    <n v="46.96"/>
    <n v="46.98"/>
    <n v="46.55"/>
    <n v="46.9"/>
    <n v="14850"/>
    <n v="1.3598100582775794"/>
    <n v="1.3506476091284148"/>
    <x v="10"/>
  </r>
  <r>
    <d v="2016-12-19T09:30:00"/>
    <n v="47.89"/>
    <n v="47.98"/>
    <n v="47.43"/>
    <n v="47.45"/>
    <n v="15980"/>
    <n v="2.1108742004264434"/>
    <n v="2.0889038902284307"/>
    <x v="5"/>
  </r>
  <r>
    <d v="2016-12-20T09:30:00"/>
    <n v="49.12"/>
    <n v="49.41"/>
    <n v="48.91"/>
    <n v="48.99"/>
    <n v="17301"/>
    <n v="1.1323862466543075"/>
    <n v="1.126022748123348"/>
    <x v="3"/>
  </r>
  <r>
    <d v="2016-12-21T09:30:00"/>
    <n v="50.31"/>
    <n v="50.44"/>
    <n v="49.79"/>
    <n v="49.82"/>
    <n v="17920"/>
    <n v="1.6569003839159431"/>
    <n v="1.6433235539432545"/>
    <x v="8"/>
  </r>
  <r>
    <d v="2016-12-22T09:30:00"/>
    <n v="50.39"/>
    <n v="50.4"/>
    <n v="49.99"/>
    <n v="50.32"/>
    <n v="11104"/>
    <n v="0.17892644135189545"/>
    <n v="0.17876655868132127"/>
    <x v="6"/>
  </r>
  <r>
    <d v="2016-12-27T09:30:00"/>
    <n v="49.84"/>
    <n v="49.93"/>
    <n v="49.65"/>
    <n v="49.69"/>
    <n v="8813"/>
    <n v="0.38267875125882145"/>
    <n v="0.38194839880161247"/>
    <x v="9"/>
  </r>
  <r>
    <d v="2017-01-03T09:30:00"/>
    <n v="49.12"/>
    <n v="49.12"/>
    <n v="48.47"/>
    <n v="48.79"/>
    <n v="20931"/>
    <n v="4.6888320545609457"/>
    <n v="4.5822260053612194"/>
    <x v="0"/>
  </r>
  <r>
    <d v="2017-01-04T09:30:00"/>
    <n v="51.52"/>
    <n v="51.64"/>
    <n v="50.73"/>
    <n v="50.76"/>
    <n v="18454"/>
    <n v="2.5477707006369448"/>
    <n v="2.5158559636154934"/>
    <x v="7"/>
  </r>
  <r>
    <d v="2017-01-06T09:30:00"/>
    <n v="53.75"/>
    <n v="53.82"/>
    <n v="53.09"/>
    <n v="53.55"/>
    <n v="14445"/>
    <n v="1.4342328741271899"/>
    <n v="1.4240450503101365"/>
    <x v="10"/>
  </r>
  <r>
    <d v="2017-01-10T09:30:00"/>
    <n v="54"/>
    <n v="54.42"/>
    <n v="53.89"/>
    <n v="54.37"/>
    <n v="15299"/>
    <n v="0.3344481605351165"/>
    <n v="0.33389012655146305"/>
    <x v="9"/>
  </r>
  <r>
    <d v="2017-01-11T09:30:00"/>
    <n v="54.33"/>
    <n v="54.57"/>
    <n v="54.09"/>
    <n v="54.09"/>
    <n v="12878"/>
    <n v="0.22136137244050441"/>
    <n v="0.22111672911848923"/>
    <x v="6"/>
  </r>
  <r>
    <d v="2017-01-13T09:30:00"/>
    <n v="55.9"/>
    <n v="55.95"/>
    <n v="55.52"/>
    <n v="55.61"/>
    <n v="15740"/>
    <n v="0.93896713615022753"/>
    <n v="0.93458624182375993"/>
    <x v="3"/>
  </r>
  <r>
    <d v="2017-01-18T09:30:00"/>
    <n v="55.75"/>
    <n v="55.93"/>
    <n v="55.36"/>
    <n v="55.77"/>
    <n v="16969"/>
    <n v="0.59545290508841264"/>
    <n v="0.59368709053958546"/>
    <x v="9"/>
  </r>
  <r>
    <d v="2017-01-19T09:30:00"/>
    <n v="55.87"/>
    <n v="56.18"/>
    <n v="55.65"/>
    <n v="55.99"/>
    <n v="10936"/>
    <n v="0.43142189466114483"/>
    <n v="0.43049393838554567"/>
    <x v="9"/>
  </r>
  <r>
    <d v="2017-01-20T09:30:00"/>
    <n v="55.97"/>
    <n v="56.08"/>
    <n v="55.43"/>
    <n v="55.63"/>
    <n v="14583"/>
    <n v="1.726644856415841"/>
    <n v="1.7119077406839729"/>
    <x v="8"/>
  </r>
  <r>
    <d v="2017-01-23T09:30:00"/>
    <n v="57.5"/>
    <n v="57.73"/>
    <n v="57.15"/>
    <n v="57.16"/>
    <n v="15169"/>
    <n v="0.4366812227074236"/>
    <n v="0.43573053689556263"/>
    <x v="9"/>
  </r>
  <r>
    <d v="2017-01-24T09:30:00"/>
    <n v="58.93"/>
    <n v="59.04"/>
    <n v="58.39"/>
    <n v="58.45"/>
    <n v="16980"/>
    <n v="2.0079626103513872"/>
    <n v="1.988068905664776"/>
    <x v="1"/>
  </r>
  <r>
    <d v="2017-01-25T09:30:00"/>
    <n v="61.41"/>
    <n v="61.59"/>
    <n v="61.11"/>
    <n v="61.37"/>
    <n v="18494"/>
    <n v="1.5712868011908629"/>
    <n v="1.5590698989995682"/>
    <x v="8"/>
  </r>
  <r>
    <d v="2017-02-01T09:30:00"/>
    <n v="62.14"/>
    <n v="62.41"/>
    <n v="61.97"/>
    <n v="62.01"/>
    <n v="19134"/>
    <n v="2.1367521367521318"/>
    <n v="2.1142436573809165"/>
    <x v="5"/>
  </r>
  <r>
    <d v="2017-02-03T09:30:00"/>
    <n v="62.53"/>
    <n v="62.73"/>
    <n v="62.21"/>
    <n v="62.61"/>
    <n v="13672"/>
    <n v="1.8403908794788315"/>
    <n v="1.8236606426109754"/>
    <x v="1"/>
  </r>
  <r>
    <d v="2017-02-09T09:30:00"/>
    <n v="62.78"/>
    <n v="62.92"/>
    <n v="62.6"/>
    <n v="62.65"/>
    <n v="10369"/>
    <n v="0.59285370934145898"/>
    <n v="0.59110324678559212"/>
    <x v="9"/>
  </r>
  <r>
    <d v="2017-02-10T09:30:00"/>
    <n v="64.540000000000006"/>
    <n v="64.61"/>
    <n v="64.239999999999995"/>
    <n v="64.33"/>
    <n v="14222"/>
    <n v="1.318681318681324"/>
    <n v="1.3100624045698057"/>
    <x v="10"/>
  </r>
  <r>
    <d v="2017-02-13T09:30:00"/>
    <n v="65.95"/>
    <n v="66.2"/>
    <n v="65.63"/>
    <n v="65.81"/>
    <n v="18855"/>
    <n v="1.8847520469643115"/>
    <n v="1.8672106605904872"/>
    <x v="1"/>
  </r>
  <r>
    <d v="2017-02-14T09:30:00"/>
    <n v="67.11"/>
    <n v="67.22"/>
    <n v="66.739999999999995"/>
    <n v="66.819999999999993"/>
    <n v="14965"/>
    <n v="0.47911363976642185"/>
    <n v="0.47796954326032715"/>
    <x v="9"/>
  </r>
  <r>
    <d v="2017-02-21T09:30:00"/>
    <n v="67.27"/>
    <n v="67.78"/>
    <n v="67.22"/>
    <n v="67.5"/>
    <n v="16244"/>
    <n v="0.9453781512604974"/>
    <n v="0.94093741789271457"/>
    <x v="3"/>
  </r>
  <r>
    <d v="2017-02-27T09:30:00"/>
    <n v="65.19"/>
    <n v="65.19"/>
    <n v="64.099999999999994"/>
    <n v="64.59"/>
    <n v="15855"/>
    <n v="0.86647067925112531"/>
    <n v="0.8627383661643846"/>
    <x v="4"/>
  </r>
  <r>
    <d v="2017-03-01T09:30:00"/>
    <n v="65.87"/>
    <n v="66.39"/>
    <n v="65.52"/>
    <n v="66.150000000000006"/>
    <n v="14769"/>
    <n v="4.0600315955766311"/>
    <n v="3.9797773502471276"/>
    <x v="0"/>
  </r>
  <r>
    <d v="2017-03-02T09:30:00"/>
    <n v="65.34"/>
    <n v="65.400000000000006"/>
    <n v="64.180000000000007"/>
    <n v="64.650000000000006"/>
    <n v="15816"/>
    <n v="0.98918083462133"/>
    <n v="0.98432046660693229"/>
    <x v="3"/>
  </r>
  <r>
    <d v="2017-03-03T09:30:00"/>
    <n v="65.849999999999994"/>
    <n v="66.239999999999995"/>
    <n v="65.41"/>
    <n v="65.42"/>
    <n v="12005"/>
    <n v="1.9192075530103621"/>
    <n v="1.9010230619215858"/>
    <x v="1"/>
  </r>
  <r>
    <d v="2017-03-06T09:30:00"/>
    <n v="67.260000000000005"/>
    <n v="67.290000000000006"/>
    <n v="66.42"/>
    <n v="66.650000000000006"/>
    <n v="15229"/>
    <n v="1.0516826923076965"/>
    <n v="1.0461909799170339"/>
    <x v="3"/>
  </r>
  <r>
    <d v="2017-03-08T09:30:00"/>
    <n v="68.3"/>
    <n v="68.459999999999994"/>
    <n v="68.040000000000006"/>
    <n v="68.400000000000006"/>
    <n v="7909"/>
    <n v="0.79693034238487603"/>
    <n v="0.79377162329453754"/>
    <x v="4"/>
  </r>
  <r>
    <d v="2017-03-10T09:30:00"/>
    <n v="68.52"/>
    <n v="68.63"/>
    <n v="67.599999999999994"/>
    <n v="68.2"/>
    <n v="17002"/>
    <n v="1.3909440662917989"/>
    <n v="1.3813592169775133"/>
    <x v="10"/>
  </r>
  <r>
    <d v="2017-03-13T09:30:00"/>
    <n v="68.650000000000006"/>
    <n v="68.83"/>
    <n v="68.47"/>
    <n v="68.8"/>
    <n v="6432"/>
    <n v="0.14587892049600076"/>
    <n v="0.14577262056567847"/>
    <x v="6"/>
  </r>
  <r>
    <d v="2017-03-15T09:30:00"/>
    <n v="69.760000000000005"/>
    <n v="69.95"/>
    <n v="69.260000000000005"/>
    <n v="69.47"/>
    <n v="10066"/>
    <n v="1.7057880157457379"/>
    <n v="1.6914028089494282"/>
    <x v="8"/>
  </r>
  <r>
    <d v="2017-03-16T09:30:00"/>
    <n v="72.06"/>
    <n v="72.2"/>
    <n v="71.58"/>
    <n v="71.680000000000007"/>
    <n v="18825"/>
    <n v="1.2505269074048062"/>
    <n v="1.242772400876752"/>
    <x v="10"/>
  </r>
  <r>
    <d v="2017-03-17T09:30:00"/>
    <n v="73.45"/>
    <n v="73.819999999999993"/>
    <n v="73.16"/>
    <n v="73.180000000000007"/>
    <n v="11447"/>
    <n v="1.1011699931176835"/>
    <n v="1.0951512603594424"/>
    <x v="3"/>
  </r>
  <r>
    <d v="2017-03-20T09:30:00"/>
    <n v="73.88"/>
    <n v="73.94"/>
    <n v="73.47"/>
    <n v="73.61"/>
    <n v="11119"/>
    <n v="0.48966267682263254"/>
    <n v="0.48846772836074898"/>
    <x v="9"/>
  </r>
  <r>
    <d v="2017-03-21T09:30:00"/>
    <n v="75.02"/>
    <n v="75.41"/>
    <n v="74.78"/>
    <n v="74.819999999999993"/>
    <n v="16020"/>
    <n v="2.2349414009266839"/>
    <n v="2.2103325726605281"/>
    <x v="5"/>
  </r>
  <r>
    <d v="2017-03-24T09:30:00"/>
    <n v="69.31"/>
    <n v="69.48"/>
    <n v="68.739999999999995"/>
    <n v="68.900000000000006"/>
    <n v="13316"/>
    <n v="2.0615520541893768"/>
    <n v="2.0405896804193469"/>
    <x v="1"/>
  </r>
  <r>
    <d v="2017-03-28T09:30:00"/>
    <n v="71.67"/>
    <n v="72.3"/>
    <n v="71.16"/>
    <n v="71.209999999999994"/>
    <n v="16390"/>
    <n v="1.5443468404647258"/>
    <n v="1.5325431758703805"/>
    <x v="8"/>
  </r>
  <r>
    <d v="2017-03-29T09:30:00"/>
    <n v="74.63"/>
    <n v="75.06"/>
    <n v="74.12"/>
    <n v="74.709999999999994"/>
    <n v="19908"/>
    <n v="0.36309844002151159"/>
    <n v="0.36244082900527685"/>
    <x v="9"/>
  </r>
  <r>
    <d v="2017-04-05T09:30:00"/>
    <n v="74.739999999999995"/>
    <n v="74.94"/>
    <n v="74.17"/>
    <n v="74.349999999999994"/>
    <n v="11442"/>
    <n v="1.6317650258362639"/>
    <n v="1.618594818421172"/>
    <x v="8"/>
  </r>
  <r>
    <d v="2017-04-06T09:30:00"/>
    <n v="72.36"/>
    <n v="72.5"/>
    <n v="71.349999999999994"/>
    <n v="71.87"/>
    <n v="25161"/>
    <n v="1.714928310373909"/>
    <n v="1.7003894006785334"/>
    <x v="8"/>
  </r>
  <r>
    <d v="2017-04-10T09:30:00"/>
    <n v="70.27"/>
    <n v="70.319999999999993"/>
    <n v="69.260000000000005"/>
    <n v="69.5"/>
    <n v="31516"/>
    <n v="0.77441560304028678"/>
    <n v="0.7714323971186795"/>
    <x v="4"/>
  </r>
  <r>
    <d v="2017-04-13T09:30:00"/>
    <n v="64.11"/>
    <n v="64.540000000000006"/>
    <n v="63.35"/>
    <n v="63.77"/>
    <n v="19242"/>
    <n v="0.18752930145334809"/>
    <n v="0.18735368477969055"/>
    <x v="6"/>
  </r>
  <r>
    <d v="2017-04-17T09:30:00"/>
    <n v="64.28"/>
    <n v="64.45"/>
    <n v="63.7"/>
    <n v="63.77"/>
    <n v="16890"/>
    <n v="2.4545744341727751"/>
    <n v="2.4249338106779827"/>
    <x v="7"/>
  </r>
  <r>
    <d v="2017-04-18T09:30:00"/>
    <n v="66.319999999999993"/>
    <n v="66.39"/>
    <n v="64.72"/>
    <n v="64.94"/>
    <n v="25008"/>
    <n v="0.75964752354907328"/>
    <n v="0.75677673118455979"/>
    <x v="4"/>
  </r>
  <r>
    <d v="2017-04-19T09:30:00"/>
    <n v="67.61"/>
    <n v="67.8"/>
    <n v="66.97"/>
    <n v="67.41"/>
    <n v="20142"/>
    <n v="1.9451145958986826"/>
    <n v="1.9264390275547039"/>
    <x v="1"/>
  </r>
  <r>
    <d v="2017-04-20T09:30:00"/>
    <n v="65.08"/>
    <n v="65.72"/>
    <n v="64.760000000000005"/>
    <n v="65.64"/>
    <n v="24133"/>
    <n v="0.52517763361137382"/>
    <n v="0.52380338527388048"/>
    <x v="9"/>
  </r>
  <r>
    <d v="2017-04-24T09:30:00"/>
    <n v="71.14"/>
    <n v="71.64"/>
    <n v="70.64"/>
    <n v="71.540000000000006"/>
    <n v="25617"/>
    <n v="7.446005135175966"/>
    <n v="7.1818257583554566"/>
    <x v="0"/>
  </r>
  <r>
    <d v="2017-04-25T09:30:00"/>
    <n v="74.099999999999994"/>
    <n v="74.61"/>
    <n v="74"/>
    <n v="74.42"/>
    <n v="19473"/>
    <n v="1.1189956331877635"/>
    <n v="1.1127811936166232"/>
    <x v="3"/>
  </r>
  <r>
    <d v="2017-04-27T09:30:00"/>
    <n v="74.87"/>
    <n v="75.17"/>
    <n v="74.58"/>
    <n v="75.08"/>
    <n v="14157"/>
    <n v="0.71294054344901947"/>
    <n v="0.71041113734877293"/>
    <x v="4"/>
  </r>
  <r>
    <d v="2017-05-01T09:30:00"/>
    <n v="76.37"/>
    <n v="76.38"/>
    <n v="75.7"/>
    <n v="75.84"/>
    <n v="13329"/>
    <n v="1.7588274483677648"/>
    <n v="1.7435390820821968"/>
    <x v="8"/>
  </r>
  <r>
    <d v="2017-05-04T09:30:00"/>
    <n v="76.87"/>
    <n v="77.44"/>
    <n v="76.56"/>
    <n v="77.36"/>
    <n v="14187"/>
    <n v="0.89250557815987253"/>
    <n v="0.88854628761224497"/>
    <x v="4"/>
  </r>
  <r>
    <d v="2017-05-05T09:30:00"/>
    <n v="78.2"/>
    <n v="78.55"/>
    <n v="78.03"/>
    <n v="78.25"/>
    <n v="12039"/>
    <n v="0.10240655401945506"/>
    <n v="0.1023541542787158"/>
    <x v="6"/>
  </r>
  <r>
    <d v="2017-05-08T09:30:00"/>
    <n v="79.28"/>
    <n v="79.5"/>
    <n v="78.739999999999995"/>
    <n v="78.89"/>
    <n v="13861"/>
    <n v="2.1123132405976306"/>
    <n v="2.0903131720923152"/>
    <x v="5"/>
  </r>
  <r>
    <d v="2017-05-09T09:30:00"/>
    <n v="80.59"/>
    <n v="81.010000000000005"/>
    <n v="80.38"/>
    <n v="80.88"/>
    <n v="14822"/>
    <n v="1.1801632140615161"/>
    <n v="1.1732535980362366"/>
    <x v="3"/>
  </r>
  <r>
    <d v="2017-05-10T09:30:00"/>
    <n v="80.12"/>
    <n v="80.14"/>
    <n v="79.41"/>
    <n v="79.430000000000007"/>
    <n v="13388"/>
    <n v="0.28789585680310925"/>
    <n v="0.28748223036670162"/>
    <x v="6"/>
  </r>
  <r>
    <d v="2017-05-15T09:30:00"/>
    <n v="81.02"/>
    <n v="81.09"/>
    <n v="80.42"/>
    <n v="80.64"/>
    <n v="8516"/>
    <n v="1.4652473387601777"/>
    <n v="1.4546163113522979"/>
    <x v="10"/>
  </r>
  <r>
    <d v="2017-05-16T09:30:00"/>
    <n v="82.7"/>
    <n v="82.78"/>
    <n v="82.17"/>
    <n v="82.44"/>
    <n v="9923"/>
    <n v="1.4599435652067203"/>
    <n v="1.4493889923279455"/>
    <x v="10"/>
  </r>
  <r>
    <d v="2017-05-18T09:30:00"/>
    <n v="68.62"/>
    <n v="70.52"/>
    <n v="67.8"/>
    <n v="68.11"/>
    <n v="45736"/>
    <n v="1.5539440580139285"/>
    <n v="1.5419939866220544"/>
    <x v="8"/>
  </r>
  <r>
    <d v="2017-05-19T09:30:00"/>
    <n v="72.77"/>
    <n v="72.94"/>
    <n v="71.42"/>
    <n v="71.430000000000007"/>
    <n v="31343"/>
    <n v="5.0678602367888974"/>
    <n v="4.9436243384718974"/>
    <x v="0"/>
  </r>
  <r>
    <d v="2017-05-22T09:30:00"/>
    <n v="76.459999999999994"/>
    <n v="77.08"/>
    <n v="75.599999999999994"/>
    <n v="75.739999999999995"/>
    <n v="29545"/>
    <n v="3.674576271186432"/>
    <n v="3.608673304833748"/>
    <x v="0"/>
  </r>
  <r>
    <d v="2017-05-23T09:30:00"/>
    <n v="77.03"/>
    <n v="77.66"/>
    <n v="76.47"/>
    <n v="77.430000000000007"/>
    <n v="21022"/>
    <n v="0.26031498112716756"/>
    <n v="0.25997674853309716"/>
    <x v="6"/>
  </r>
  <r>
    <d v="2017-05-26T09:30:00"/>
    <n v="79"/>
    <n v="79.17"/>
    <n v="77.760000000000005"/>
    <n v="77.819999999999993"/>
    <n v="12870"/>
    <n v="1.0747185261003114"/>
    <n v="1.0689844732494169"/>
    <x v="3"/>
  </r>
  <r>
    <d v="2017-06-01T09:30:00"/>
    <n v="80.62"/>
    <n v="80.83"/>
    <n v="80.150000000000006"/>
    <n v="80.42"/>
    <n v="16517"/>
    <n v="1.6133098058986652"/>
    <n v="1.6004342602835668"/>
    <x v="8"/>
  </r>
  <r>
    <d v="2017-06-05T09:30:00"/>
    <n v="81.22"/>
    <n v="81.28"/>
    <n v="80.61"/>
    <n v="80.61"/>
    <n v="12172"/>
    <n v="0.1726689689195863"/>
    <n v="0.17252006743524595"/>
    <x v="6"/>
  </r>
  <r>
    <d v="2017-06-07T09:30:00"/>
    <n v="79.77"/>
    <n v="80.17"/>
    <n v="79.33"/>
    <n v="79.75"/>
    <n v="17595"/>
    <n v="1.051431466936912"/>
    <n v="1.0459423688337082"/>
    <x v="3"/>
  </r>
  <r>
    <d v="2017-06-08T09:30:00"/>
    <n v="80.400000000000006"/>
    <n v="80.739999999999995"/>
    <n v="79.77"/>
    <n v="79.84"/>
    <n v="12451"/>
    <n v="0.84033613445378363"/>
    <n v="0.83682496705165788"/>
    <x v="4"/>
  </r>
  <r>
    <d v="2017-06-09T09:30:00"/>
    <n v="82.89"/>
    <n v="83.12"/>
    <n v="82.23"/>
    <n v="82.34"/>
    <n v="16505"/>
    <n v="1.6805691854759626"/>
    <n v="1.6666038688965581"/>
    <x v="8"/>
  </r>
  <r>
    <d v="2017-06-13T09:30:00"/>
    <n v="81.56"/>
    <n v="81.790000000000006"/>
    <n v="81.069999999999993"/>
    <n v="81.19"/>
    <n v="20569"/>
    <n v="2.6299232414747746"/>
    <n v="2.5959353754166434"/>
    <x v="7"/>
  </r>
  <r>
    <d v="2017-06-14T09:30:00"/>
    <n v="82.33"/>
    <n v="82.53"/>
    <n v="81.56"/>
    <n v="82.32"/>
    <n v="14993"/>
    <n v="0.1094357976653738"/>
    <n v="0.10937596034797856"/>
    <x v="6"/>
  </r>
  <r>
    <d v="2017-06-16T09:30:00"/>
    <n v="81.84"/>
    <n v="82.36"/>
    <n v="81.14"/>
    <n v="82.31"/>
    <n v="13298"/>
    <n v="0.34330554193232116"/>
    <n v="0.34271759371165672"/>
    <x v="9"/>
  </r>
  <r>
    <d v="2017-06-19T09:30:00"/>
    <n v="84.41"/>
    <n v="84.52"/>
    <n v="83.7"/>
    <n v="83.84"/>
    <n v="14108"/>
    <n v="2.4020380929273197"/>
    <n v="2.3736429670492289"/>
    <x v="7"/>
  </r>
  <r>
    <d v="2017-06-21T09:30:00"/>
    <n v="83.86"/>
    <n v="84.65"/>
    <n v="83.82"/>
    <n v="84.17"/>
    <n v="17654"/>
    <n v="1.4026602176541676"/>
    <n v="1.3929139712970864"/>
    <x v="10"/>
  </r>
  <r>
    <d v="2017-06-22T09:30:00"/>
    <n v="83.62"/>
    <n v="83.7"/>
    <n v="83.11"/>
    <n v="83.69"/>
    <n v="11290"/>
    <n v="0.16770483948251144"/>
    <n v="0.16756437194190335"/>
    <x v="6"/>
  </r>
  <r>
    <d v="2017-06-26T09:30:00"/>
    <n v="86.79"/>
    <n v="86.84"/>
    <n v="86.2"/>
    <n v="86.27"/>
    <n v="10038"/>
    <n v="1.8901150504813329"/>
    <n v="1.8724743161085986"/>
    <x v="1"/>
  </r>
  <r>
    <d v="2017-06-28T09:30:00"/>
    <n v="84.83"/>
    <n v="85.97"/>
    <n v="84.65"/>
    <n v="85.6"/>
    <n v="15444"/>
    <n v="0.85602187611461045"/>
    <n v="0.85237878452975369"/>
    <x v="4"/>
  </r>
  <r>
    <d v="2017-06-30T09:30:00"/>
    <n v="83.57"/>
    <n v="85.13"/>
    <n v="83.57"/>
    <n v="84.4"/>
    <n v="21917"/>
    <n v="1.7657087189478673"/>
    <n v="1.7503011862611946"/>
    <x v="8"/>
  </r>
  <r>
    <d v="2017-07-03T09:30:00"/>
    <n v="84.83"/>
    <n v="85.13"/>
    <n v="84.76"/>
    <n v="84.87"/>
    <n v="10032"/>
    <n v="1.6171538092956328"/>
    <n v="1.6042171610643332"/>
    <x v="8"/>
  </r>
  <r>
    <d v="2017-07-07T09:30:00"/>
    <n v="80.12"/>
    <n v="80.2"/>
    <n v="79.09"/>
    <n v="79.8"/>
    <n v="22138"/>
    <n v="2.3113267781892506"/>
    <n v="2.2850202034771314"/>
    <x v="5"/>
  </r>
  <r>
    <d v="2017-07-10T09:30:00"/>
    <n v="81.36"/>
    <n v="81.819999999999993"/>
    <n v="80.95"/>
    <n v="81.069999999999993"/>
    <n v="17715"/>
    <n v="0.518902891030395"/>
    <n v="0.51756122925851067"/>
    <x v="9"/>
  </r>
  <r>
    <d v="2017-07-12T09:30:00"/>
    <n v="85.23"/>
    <n v="85.41"/>
    <n v="84.72"/>
    <n v="84.72"/>
    <n v="17967"/>
    <n v="2.2800912036481527"/>
    <n v="2.254485614009099"/>
    <x v="5"/>
  </r>
  <r>
    <d v="2017-07-13T09:30:00"/>
    <n v="86.36"/>
    <n v="86.47"/>
    <n v="85.66"/>
    <n v="85.79"/>
    <n v="10735"/>
    <n v="0.82895504962054134"/>
    <n v="0.82553808764777026"/>
    <x v="4"/>
  </r>
  <r>
    <d v="2017-07-14T09:30:00"/>
    <n v="87.38"/>
    <n v="87.5"/>
    <n v="86.53"/>
    <n v="86.73"/>
    <n v="10600"/>
    <n v="0.93565900427400062"/>
    <n v="0.93130882956073591"/>
    <x v="3"/>
  </r>
  <r>
    <d v="2017-07-17T09:30:00"/>
    <n v="90.15"/>
    <n v="90.4"/>
    <n v="89.56"/>
    <n v="89.85"/>
    <n v="14005"/>
    <n v="2.1992971318444758"/>
    <n v="2.1754614378650885"/>
    <x v="5"/>
  </r>
  <r>
    <d v="2017-07-19T09:30:00"/>
    <n v="93.28"/>
    <n v="93.32"/>
    <n v="92.3"/>
    <n v="92.6"/>
    <n v="14556"/>
    <n v="1.8340611353711866"/>
    <n v="1.8174450922097771"/>
    <x v="1"/>
  </r>
  <r>
    <d v="2017-07-20T09:30:00"/>
    <n v="93.15"/>
    <n v="93.57"/>
    <n v="92.88"/>
    <n v="93.39"/>
    <n v="9517"/>
    <n v="0.50712127751402547"/>
    <n v="0.50583974834219603"/>
    <x v="9"/>
  </r>
  <r>
    <d v="2017-07-24T09:30:00"/>
    <n v="94.94"/>
    <n v="95.04"/>
    <n v="94.56"/>
    <n v="94.68"/>
    <n v="13095"/>
    <n v="0.64666595992791209"/>
    <n v="0.64458404614100795"/>
    <x v="4"/>
  </r>
  <r>
    <d v="2017-07-25T09:30:00"/>
    <n v="96.35"/>
    <n v="96.47"/>
    <n v="95.95"/>
    <n v="96.3"/>
    <n v="12194"/>
    <n v="0.39595706991767787"/>
    <n v="0.39517522308390945"/>
    <x v="9"/>
  </r>
  <r>
    <d v="2017-07-26T09:30:00"/>
    <n v="96.17"/>
    <n v="96.33"/>
    <n v="95.94"/>
    <n v="96.26"/>
    <n v="8008"/>
    <n v="0.58571279154900358"/>
    <n v="0.58400416270356503"/>
    <x v="9"/>
  </r>
  <r>
    <d v="2017-07-27T09:30:00"/>
    <n v="95.95"/>
    <n v="96.27"/>
    <n v="95.74"/>
    <n v="96.24"/>
    <n v="6818"/>
    <n v="0.58706363350456259"/>
    <n v="0.58534712965921998"/>
    <x v="9"/>
  </r>
  <r>
    <d v="2017-07-31T09:30:00"/>
    <n v="94.33"/>
    <n v="95.25"/>
    <n v="94.16"/>
    <n v="95.07"/>
    <n v="10998"/>
    <n v="0.70460125974164256"/>
    <n v="0.70213054407224973"/>
    <x v="4"/>
  </r>
  <r>
    <d v="2017-08-01T09:30:00"/>
    <n v="95.15"/>
    <n v="95.76"/>
    <n v="95.11"/>
    <n v="95.65"/>
    <n v="9261"/>
    <n v="0.79449152542372881"/>
    <n v="0.79135205907034445"/>
    <x v="4"/>
  </r>
  <r>
    <d v="2017-08-02T09:30:00"/>
    <n v="95.74"/>
    <n v="96.19"/>
    <n v="95.27"/>
    <n v="96.08"/>
    <n v="11817"/>
    <n v="0.11502666527240347"/>
    <n v="0.11496056029117317"/>
    <x v="6"/>
  </r>
  <r>
    <d v="2017-08-04T09:30:00"/>
    <n v="94.45"/>
    <n v="95.44"/>
    <n v="94.34"/>
    <n v="94.49"/>
    <n v="12495"/>
    <n v="0.59644264564916638"/>
    <n v="0.59467096770625905"/>
    <x v="9"/>
  </r>
  <r>
    <d v="2017-08-07T09:30:00"/>
    <n v="94.98"/>
    <n v="95.07"/>
    <n v="94.19"/>
    <n v="94.45"/>
    <n v="9106"/>
    <n v="0.71042307284487505"/>
    <n v="0.70791145651823917"/>
    <x v="4"/>
  </r>
  <r>
    <d v="2017-08-08T09:30:00"/>
    <n v="95.81"/>
    <n v="95.88"/>
    <n v="95.06"/>
    <n v="95.31"/>
    <n v="10688"/>
    <n v="0.45082826588384028"/>
    <n v="0.44981507927038661"/>
    <x v="9"/>
  </r>
  <r>
    <d v="2017-08-14T09:30:00"/>
    <n v="81.94"/>
    <n v="82.12"/>
    <n v="80.209999999999994"/>
    <n v="80.260000000000005"/>
    <n v="41283"/>
    <n v="9.6040663456393691"/>
    <n v="9.1704289531362857"/>
    <x v="0"/>
  </r>
  <r>
    <d v="2017-08-15T09:30:00"/>
    <n v="85.2"/>
    <n v="86.4"/>
    <n v="83.31"/>
    <n v="86.31"/>
    <n v="24246"/>
    <n v="1.3561741613133482"/>
    <n v="1.3470604258299439"/>
    <x v="10"/>
  </r>
  <r>
    <d v="2017-08-16T09:30:00"/>
    <n v="84.89"/>
    <n v="85.23"/>
    <n v="83.95"/>
    <n v="84.65"/>
    <n v="14992"/>
    <n v="0.4377662091812643"/>
    <n v="0.43681080020204521"/>
    <x v="9"/>
  </r>
  <r>
    <d v="2017-08-18T09:30:00"/>
    <n v="72"/>
    <n v="74.34"/>
    <n v="71.53"/>
    <n v="73.98"/>
    <n v="32440"/>
    <n v="0.54461667364893251"/>
    <n v="0.54313899972069191"/>
    <x v="9"/>
  </r>
  <r>
    <d v="2017-08-21T09:30:00"/>
    <n v="74.97"/>
    <n v="76.13"/>
    <n v="73.75"/>
    <n v="74.53"/>
    <n v="28660"/>
    <n v="1.5440877691995132"/>
    <n v="1.5322880443896596"/>
    <x v="8"/>
  </r>
  <r>
    <d v="2017-08-22T09:30:00"/>
    <n v="80.319999999999993"/>
    <n v="80.75"/>
    <n v="79.180000000000007"/>
    <n v="79.39"/>
    <n v="22088"/>
    <n v="4.1358744976014492"/>
    <n v="4.0526345997511184"/>
    <x v="0"/>
  </r>
  <r>
    <d v="2017-08-25T09:30:00"/>
    <n v="81.12"/>
    <n v="81.34"/>
    <n v="80.61"/>
    <n v="80.760000000000005"/>
    <n v="15332"/>
    <n v="2.5018953752843114"/>
    <n v="2.4711103885594872"/>
    <x v="7"/>
  </r>
  <r>
    <d v="2017-08-28T09:30:00"/>
    <n v="81.849999999999994"/>
    <n v="82.58"/>
    <n v="81.55"/>
    <n v="82.51"/>
    <n v="11044"/>
    <n v="0.67650676506764718"/>
    <n v="0.6742287263379021"/>
    <x v="4"/>
  </r>
  <r>
    <d v="2017-08-30T09:30:00"/>
    <n v="81.81"/>
    <n v="81.94"/>
    <n v="81.069999999999993"/>
    <n v="81.52"/>
    <n v="19369"/>
    <n v="0.65206692913385966"/>
    <n v="0.64995016954351581"/>
    <x v="4"/>
  </r>
  <r>
    <d v="2017-08-31T09:30:00"/>
    <n v="82.39"/>
    <n v="82.57"/>
    <n v="81.87"/>
    <n v="82.09"/>
    <n v="14290"/>
    <n v="0.91866731994120532"/>
    <n v="0.91447323858546892"/>
    <x v="3"/>
  </r>
  <r>
    <d v="2017-09-01T09:30:00"/>
    <n v="84.3"/>
    <n v="84.78"/>
    <n v="84.04"/>
    <n v="84.6"/>
    <n v="11940"/>
    <n v="0.8252601363473242"/>
    <n v="0.82187348458431386"/>
    <x v="4"/>
  </r>
  <r>
    <d v="2017-09-06T09:30:00"/>
    <n v="81.239999999999995"/>
    <n v="81.78"/>
    <n v="80.89"/>
    <n v="81.34"/>
    <n v="16131"/>
    <n v="1.804511278195486"/>
    <n v="1.7884232256420722"/>
    <x v="1"/>
  </r>
  <r>
    <d v="2017-09-11T09:30:00"/>
    <n v="83.45"/>
    <n v="83.78"/>
    <n v="82.74"/>
    <n v="82.83"/>
    <n v="14272"/>
    <n v="4.6657468957732329"/>
    <n v="4.5601723593440031"/>
    <x v="0"/>
  </r>
  <r>
    <d v="2017-09-12T09:30:00"/>
    <n v="85.92"/>
    <n v="86.25"/>
    <n v="85.32"/>
    <n v="85.36"/>
    <n v="9884"/>
    <n v="1.8371459049425116"/>
    <n v="1.8204742583019098"/>
    <x v="1"/>
  </r>
  <r>
    <d v="2017-09-13T09:30:00"/>
    <n v="87.16"/>
    <n v="87.18"/>
    <n v="86.47"/>
    <n v="86.48"/>
    <n v="7570"/>
    <n v="0.83294770939379792"/>
    <n v="0.8294978437733852"/>
    <x v="4"/>
  </r>
  <r>
    <d v="2017-09-15T09:30:00"/>
    <n v="88.81"/>
    <n v="88.99"/>
    <n v="88.4"/>
    <n v="88.5"/>
    <n v="8584"/>
    <n v="1.000796087797106"/>
    <n v="0.99582128795019276"/>
    <x v="3"/>
  </r>
  <r>
    <d v="2017-09-18T09:30:00"/>
    <n v="91.76"/>
    <n v="91.91"/>
    <n v="90.84"/>
    <n v="90.84"/>
    <n v="8723"/>
    <n v="2.4564537740062558"/>
    <n v="2.4267681090561153"/>
    <x v="7"/>
  </r>
  <r>
    <d v="2017-09-25T09:30:00"/>
    <n v="93.06"/>
    <n v="93.23"/>
    <n v="92.55"/>
    <n v="92.78"/>
    <n v="8333"/>
    <n v="0.21537798836959168"/>
    <n v="0.21514638247268361"/>
    <x v="6"/>
  </r>
  <r>
    <d v="2017-09-26T09:30:00"/>
    <n v="93.78"/>
    <n v="93.96"/>
    <n v="93.28"/>
    <n v="93.35"/>
    <n v="6795"/>
    <n v="1.2524292809328401"/>
    <n v="1.2446512608834222"/>
    <x v="10"/>
  </r>
  <r>
    <d v="2017-09-27T09:30:00"/>
    <n v="94.89"/>
    <n v="95.3"/>
    <n v="94.5"/>
    <n v="94.87"/>
    <n v="10465"/>
    <n v="1.1189258312020429"/>
    <n v="1.1127121640447017"/>
    <x v="3"/>
  </r>
  <r>
    <d v="2017-09-29T09:30:00"/>
    <n v="95.85"/>
    <n v="96.26"/>
    <n v="95.25"/>
    <n v="95.96"/>
    <n v="8344"/>
    <n v="6.263701847790798E-2"/>
    <n v="6.2617409685302577E-2"/>
    <x v="6"/>
  </r>
  <r>
    <d v="2017-10-02T09:30:00"/>
    <n v="99.53"/>
    <n v="99.58"/>
    <n v="98.13"/>
    <n v="98.2"/>
    <n v="8783"/>
    <n v="2.0401886405577145"/>
    <n v="2.0196555976065498"/>
    <x v="1"/>
  </r>
  <r>
    <d v="2017-10-03T09:30:00"/>
    <n v="100.04"/>
    <n v="100.65"/>
    <n v="99.9"/>
    <n v="100.49"/>
    <n v="7882"/>
    <n v="0.54271356783920222"/>
    <n v="0.54124618448711836"/>
    <x v="9"/>
  </r>
  <r>
    <d v="2017-10-05T09:30:00"/>
    <n v="100.82"/>
    <n v="101.15"/>
    <n v="100.22"/>
    <n v="100.37"/>
    <n v="7495"/>
    <n v="1.1842633480529834"/>
    <n v="1.1773058260505145"/>
    <x v="3"/>
  </r>
  <r>
    <d v="2017-10-09T09:30:00"/>
    <n v="102.92"/>
    <n v="103.44"/>
    <n v="102.46"/>
    <n v="103.3"/>
    <n v="5967"/>
    <n v="0.11673151750973206"/>
    <n v="0.11666343924786829"/>
    <x v="6"/>
  </r>
  <r>
    <d v="2017-10-10T09:30:00"/>
    <n v="102.66"/>
    <n v="103.08"/>
    <n v="102.4"/>
    <n v="102.45"/>
    <n v="8768"/>
    <n v="1.9160131043383228"/>
    <n v="1.8978887177567376"/>
    <x v="1"/>
  </r>
  <r>
    <d v="2017-10-13T09:30:00"/>
    <n v="107.33"/>
    <n v="107.59"/>
    <n v="106.7"/>
    <n v="107.04"/>
    <n v="8110"/>
    <n v="1.3599017848710906"/>
    <n v="1.35073810510699"/>
    <x v="10"/>
  </r>
  <r>
    <d v="2017-10-16T09:30:00"/>
    <n v="109.12"/>
    <n v="109.42"/>
    <n v="108.83"/>
    <n v="108.92"/>
    <n v="6758"/>
    <n v="1.1775614279091426"/>
    <n v="1.1706821259986713"/>
    <x v="3"/>
  </r>
  <r>
    <d v="2017-10-18T09:30:00"/>
    <n v="110.24"/>
    <n v="110.48"/>
    <n v="109.74"/>
    <n v="110.03"/>
    <n v="9761"/>
    <n v="0.72179077204202102"/>
    <n v="0.71919832964764019"/>
    <x v="4"/>
  </r>
  <r>
    <d v="2017-10-20T09:30:00"/>
    <n v="112.51"/>
    <n v="112.76"/>
    <n v="112.25"/>
    <n v="112.62"/>
    <n v="6406"/>
    <n v="1.5433212996389964"/>
    <n v="1.5315332269797084"/>
    <x v="8"/>
  </r>
  <r>
    <d v="2017-10-23T09:30:00"/>
    <n v="113.34"/>
    <n v="113.59"/>
    <n v="113.11"/>
    <n v="113.48"/>
    <n v="8853"/>
    <n v="0.52328159645233119"/>
    <n v="0.52191723586855809"/>
    <x v="9"/>
  </r>
  <r>
    <d v="2017-10-24T09:30:00"/>
    <n v="109.2"/>
    <n v="111.72"/>
    <n v="109.16"/>
    <n v="111.02"/>
    <n v="14064"/>
    <n v="3.6643459142548788E-2"/>
    <n v="3.6636747066689436E-2"/>
    <x v="6"/>
  </r>
  <r>
    <d v="2017-10-26T09:30:00"/>
    <n v="107.07"/>
    <n v="107.53"/>
    <n v="105.62"/>
    <n v="106.06"/>
    <n v="10984"/>
    <n v="2.4593301435406634"/>
    <n v="2.4295754765313"/>
    <x v="7"/>
  </r>
  <r>
    <d v="2017-10-27T09:30:00"/>
    <n v="106.51"/>
    <n v="107.59"/>
    <n v="105.77"/>
    <n v="107.48"/>
    <n v="10942"/>
    <n v="1.6704849179075982"/>
    <n v="1.6566857815563212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1">
  <r>
    <d v="2016-05-23T09:30:00"/>
    <n v="28.62"/>
    <n v="28.8"/>
    <n v="28.44"/>
    <n v="28.7"/>
    <n v="29179"/>
    <n v="-3.4928396786580551E-2"/>
    <n v="-3.4934498171877916E-2"/>
    <x v="0"/>
  </r>
  <r>
    <d v="2016-05-26T09:30:00"/>
    <n v="30.5"/>
    <n v="30.87"/>
    <n v="30.47"/>
    <n v="30.56"/>
    <n v="29686"/>
    <n v="0"/>
    <n v="0"/>
    <x v="0"/>
  </r>
  <r>
    <d v="2016-06-01T09:30:00"/>
    <n v="30.95"/>
    <n v="31.24"/>
    <n v="30.82"/>
    <n v="31.19"/>
    <n v="30075"/>
    <n v="-2.4889729048519191"/>
    <n v="-2.5204715967657845"/>
    <x v="1"/>
  </r>
  <r>
    <d v="2016-06-02T09:30:00"/>
    <n v="31.3"/>
    <n v="31.8"/>
    <n v="31.27"/>
    <n v="31.6"/>
    <n v="41357"/>
    <n v="-2.1263289555972475"/>
    <n v="-2.1492609859700607"/>
    <x v="2"/>
  </r>
  <r>
    <d v="2016-06-03T09:30:00"/>
    <n v="31.88"/>
    <n v="32.4"/>
    <n v="31.69"/>
    <n v="32.26"/>
    <n v="34159"/>
    <n v="-2.9528158295281655"/>
    <n v="-2.9972891008605305"/>
    <x v="3"/>
  </r>
  <r>
    <d v="2016-06-09T09:30:00"/>
    <n v="32.49"/>
    <n v="32.58"/>
    <n v="32.26"/>
    <n v="32.520000000000003"/>
    <n v="29410"/>
    <n v="-2.0500452215857692"/>
    <n v="-2.0713503277952139"/>
    <x v="4"/>
  </r>
  <r>
    <d v="2016-06-10T09:30:00"/>
    <n v="30.94"/>
    <n v="31.23"/>
    <n v="30.77"/>
    <n v="31.03"/>
    <n v="47636"/>
    <n v="-5.0046054651519771"/>
    <n v="-5.1341774143222043"/>
    <x v="5"/>
  </r>
  <r>
    <d v="2016-06-13T09:30:00"/>
    <n v="28.86"/>
    <n v="29.03"/>
    <n v="28.27"/>
    <n v="28.33"/>
    <n v="59039"/>
    <n v="-2.5987175160310483"/>
    <n v="-2.6330808239749022"/>
    <x v="1"/>
  </r>
  <r>
    <d v="2016-06-16T09:30:00"/>
    <n v="23.93"/>
    <n v="24.91"/>
    <n v="23.92"/>
    <n v="24.8"/>
    <n v="69334"/>
    <n v="-7.819722650231129"/>
    <n v="-8.1423989915607358"/>
    <x v="5"/>
  </r>
  <r>
    <d v="2016-06-21T09:30:00"/>
    <n v="28.41"/>
    <n v="29.08"/>
    <n v="28.41"/>
    <n v="29.02"/>
    <n v="38157"/>
    <n v="-0.35075412136093098"/>
    <n v="-0.35137070584840974"/>
    <x v="6"/>
  </r>
  <r>
    <d v="2016-06-22T09:30:00"/>
    <n v="28.3"/>
    <n v="28.47"/>
    <n v="28.18"/>
    <n v="28.33"/>
    <n v="19266"/>
    <n v="-0.10589481115424491"/>
    <n v="-0.105950919323321"/>
    <x v="0"/>
  </r>
  <r>
    <d v="2016-06-24T09:30:00"/>
    <n v="26.38"/>
    <n v="26.49"/>
    <n v="23.27"/>
    <n v="23.42"/>
    <n v="122951"/>
    <n v="-12.125249833444373"/>
    <n v="-12.92576789161474"/>
    <x v="5"/>
  </r>
  <r>
    <d v="2016-06-27T09:30:00"/>
    <n v="21.2"/>
    <n v="21.59"/>
    <n v="21.05"/>
    <n v="21.4"/>
    <n v="81541"/>
    <n v="-4.3321299638989208"/>
    <n v="-4.4287680201116357"/>
    <x v="5"/>
  </r>
  <r>
    <d v="2016-07-05T09:30:00"/>
    <n v="25.26"/>
    <n v="25.57"/>
    <n v="24.97"/>
    <n v="25.47"/>
    <n v="53218"/>
    <n v="-2.4333719582850484"/>
    <n v="-2.4634676841101162"/>
    <x v="1"/>
  </r>
  <r>
    <d v="2016-07-06T09:30:00"/>
    <n v="25"/>
    <n v="25.16"/>
    <n v="24.8"/>
    <n v="25.05"/>
    <n v="32547"/>
    <n v="-1.8067556952081729"/>
    <n v="-1.8232768261059746"/>
    <x v="4"/>
  </r>
  <r>
    <d v="2016-07-13T09:30:00"/>
    <n v="28.83"/>
    <n v="29.25"/>
    <n v="28.68"/>
    <n v="29.21"/>
    <n v="26179"/>
    <n v="-0.31120331950208646"/>
    <n v="-0.31168856402532225"/>
    <x v="6"/>
  </r>
  <r>
    <d v="2016-07-21T09:30:00"/>
    <n v="30.66"/>
    <n v="31.03"/>
    <n v="30.63"/>
    <n v="30.8"/>
    <n v="31577"/>
    <n v="-0.74457753318226094"/>
    <n v="-0.74736334868222309"/>
    <x v="7"/>
  </r>
  <r>
    <d v="2016-07-25T09:30:00"/>
    <n v="30.69"/>
    <n v="31.19"/>
    <n v="30.66"/>
    <n v="30.97"/>
    <n v="37759"/>
    <n v="-0.29239766081871299"/>
    <n v="-0.29282597790883341"/>
    <x v="0"/>
  </r>
  <r>
    <d v="2016-07-28T09:30:00"/>
    <n v="31.97"/>
    <n v="32.11"/>
    <n v="31.41"/>
    <n v="31.77"/>
    <n v="37488"/>
    <n v="0"/>
    <n v="0"/>
    <x v="0"/>
  </r>
  <r>
    <d v="2016-08-02T09:30:00"/>
    <n v="33.479999999999997"/>
    <n v="34.03"/>
    <n v="33.44"/>
    <n v="33.83"/>
    <n v="51478"/>
    <n v="-2.105263157894754"/>
    <n v="-2.1277398447285076"/>
    <x v="2"/>
  </r>
  <r>
    <d v="2016-08-10T09:30:00"/>
    <n v="37.08"/>
    <n v="37.549999999999997"/>
    <n v="37.07"/>
    <n v="37.46"/>
    <n v="42507"/>
    <n v="-0.50979339951705072"/>
    <n v="-0.51109727935128202"/>
    <x v="6"/>
  </r>
  <r>
    <d v="2016-08-16T09:30:00"/>
    <n v="36.590000000000003"/>
    <n v="36.76"/>
    <n v="36.299999999999997"/>
    <n v="36.74"/>
    <n v="42000"/>
    <n v="-2.34854550306911"/>
    <n v="-2.3765633774480439"/>
    <x v="2"/>
  </r>
  <r>
    <d v="2016-08-17T09:30:00"/>
    <n v="35.42"/>
    <n v="36.47"/>
    <n v="35.409999999999997"/>
    <n v="36.32"/>
    <n v="39690"/>
    <n v="-2.1546961325966882"/>
    <n v="-2.1782486477037937"/>
    <x v="2"/>
  </r>
  <r>
    <d v="2016-08-18T09:30:00"/>
    <n v="37.01"/>
    <n v="37.200000000000003"/>
    <n v="36.71"/>
    <n v="36.96"/>
    <n v="34301"/>
    <n v="-0.37685060565276063"/>
    <n v="-0.37756247657035386"/>
    <x v="6"/>
  </r>
  <r>
    <d v="2016-08-19T09:30:00"/>
    <n v="37.020000000000003"/>
    <n v="37.42"/>
    <n v="36.97"/>
    <n v="37.340000000000003"/>
    <n v="34954"/>
    <n v="-1.9857029388403493"/>
    <n v="-2.0056829579014051"/>
    <x v="4"/>
  </r>
  <r>
    <d v="2016-08-22T09:30:00"/>
    <n v="37.159999999999997"/>
    <n v="37.35"/>
    <n v="37.03"/>
    <n v="37.35"/>
    <n v="36422"/>
    <n v="-1.1964902951342804"/>
    <n v="-1.2037058536607308"/>
    <x v="8"/>
  </r>
  <r>
    <d v="2016-08-24T09:30:00"/>
    <n v="37.25"/>
    <n v="37.47"/>
    <n v="37.22"/>
    <n v="37.409999999999997"/>
    <n v="21468"/>
    <n v="-0.7989347536617768"/>
    <n v="-0.8021433384575114"/>
    <x v="7"/>
  </r>
  <r>
    <d v="2016-08-25T09:30:00"/>
    <n v="36.39"/>
    <n v="36.590000000000003"/>
    <n v="36.020000000000003"/>
    <n v="36.08"/>
    <n v="26774"/>
    <n v="-0.9795918367346923"/>
    <n v="-0.98442140347772356"/>
    <x v="8"/>
  </r>
  <r>
    <d v="2016-08-31T09:30:00"/>
    <n v="37.549999999999997"/>
    <n v="37.64"/>
    <n v="37.32"/>
    <n v="37.49"/>
    <n v="17005"/>
    <n v="-0.13297872340426664"/>
    <n v="-0.13306721857051726"/>
    <x v="0"/>
  </r>
  <r>
    <d v="2016-09-01T09:30:00"/>
    <n v="37.31"/>
    <n v="37.729999999999997"/>
    <n v="37.229999999999997"/>
    <n v="37.61"/>
    <n v="20029"/>
    <n v="-0.16055659620014764"/>
    <n v="-0.16068562643258985"/>
    <x v="0"/>
  </r>
  <r>
    <d v="2016-09-08T09:30:00"/>
    <n v="40.06"/>
    <n v="40.49"/>
    <n v="40"/>
    <n v="40.450000000000003"/>
    <n v="23494"/>
    <n v="-1.0864197530864141"/>
    <n v="-1.0923643874821156"/>
    <x v="8"/>
  </r>
  <r>
    <d v="2016-09-09T09:30:00"/>
    <n v="38.56"/>
    <n v="38.950000000000003"/>
    <n v="38.270000000000003"/>
    <n v="38.78"/>
    <n v="46875"/>
    <n v="-4.4361833952911995"/>
    <n v="-4.5375924973612962"/>
    <x v="5"/>
  </r>
  <r>
    <d v="2016-09-13T09:30:00"/>
    <n v="33.64"/>
    <n v="34.950000000000003"/>
    <n v="33.619999999999997"/>
    <n v="34.82"/>
    <n v="59649"/>
    <n v="-7.1487717361302696"/>
    <n v="-7.4171669802238425"/>
    <x v="5"/>
  </r>
  <r>
    <d v="2016-09-15T09:30:00"/>
    <n v="31.6"/>
    <n v="32.14"/>
    <n v="31.27"/>
    <n v="31.83"/>
    <n v="46874"/>
    <n v="-0.78492935635792771"/>
    <n v="-0.78802614253059755"/>
    <x v="7"/>
  </r>
  <r>
    <d v="2016-09-16T09:30:00"/>
    <n v="32.130000000000003"/>
    <n v="32.36"/>
    <n v="31.94"/>
    <n v="32.32"/>
    <n v="35771"/>
    <n v="-2.5182038834951403"/>
    <n v="-2.5504531913503805"/>
    <x v="1"/>
  </r>
  <r>
    <d v="2016-09-23T09:30:00"/>
    <n v="38.01"/>
    <n v="38.33"/>
    <n v="37.94"/>
    <n v="38.24"/>
    <n v="22983"/>
    <n v="-1.0156250000000016"/>
    <n v="-1.0208176592523777"/>
    <x v="8"/>
  </r>
  <r>
    <d v="2016-09-26T09:30:00"/>
    <n v="36.04"/>
    <n v="36.83"/>
    <n v="35.630000000000003"/>
    <n v="36.69"/>
    <n v="39972"/>
    <n v="-5.3819900236282594"/>
    <n v="-5.5322347750375602"/>
    <x v="5"/>
  </r>
  <r>
    <d v="2016-09-29T09:30:00"/>
    <n v="38.409999999999997"/>
    <n v="38.42"/>
    <n v="38.1"/>
    <n v="38.229999999999997"/>
    <n v="22077"/>
    <n v="0"/>
    <n v="0"/>
    <x v="0"/>
  </r>
  <r>
    <d v="2016-10-03T09:30:00"/>
    <n v="36.94"/>
    <n v="37.299999999999997"/>
    <n v="36.83"/>
    <n v="37.14"/>
    <n v="19916"/>
    <n v="-1.5458422174840227"/>
    <n v="-1.5579149366930221"/>
    <x v="9"/>
  </r>
  <r>
    <d v="2016-10-06T09:30:00"/>
    <n v="37.96"/>
    <n v="38.18"/>
    <n v="37.76"/>
    <n v="38.020000000000003"/>
    <n v="22752"/>
    <n v="-0.52410901467504134"/>
    <n v="-0.52548728383585852"/>
    <x v="6"/>
  </r>
  <r>
    <d v="2016-10-07T09:30:00"/>
    <n v="38.299999999999997"/>
    <n v="38.85"/>
    <n v="38.1"/>
    <n v="38.64"/>
    <n v="39102"/>
    <n v="-0.49363471031437989"/>
    <n v="-0.4948571109054607"/>
    <x v="6"/>
  </r>
  <r>
    <d v="2016-10-11T09:30:00"/>
    <n v="38.44"/>
    <n v="38.979999999999997"/>
    <n v="38.25"/>
    <n v="38.909999999999997"/>
    <n v="30960"/>
    <n v="-1.9637847487885822"/>
    <n v="-1.9833232202148559"/>
    <x v="4"/>
  </r>
  <r>
    <d v="2016-10-13T09:30:00"/>
    <n v="34.96"/>
    <n v="35.64"/>
    <n v="34.69"/>
    <n v="35.619999999999997"/>
    <n v="56398"/>
    <n v="-5.5390435017562751"/>
    <n v="-5.6983595610729871"/>
    <x v="5"/>
  </r>
  <r>
    <d v="2016-10-21T09:30:00"/>
    <n v="39.200000000000003"/>
    <n v="39.299999999999997"/>
    <n v="38.840000000000003"/>
    <n v="38.99"/>
    <n v="30308"/>
    <n v="-0.25445292620863696"/>
    <n v="-0.25477720787985531"/>
    <x v="0"/>
  </r>
  <r>
    <d v="2016-10-25T09:30:00"/>
    <n v="41.36"/>
    <n v="41.58"/>
    <n v="41.15"/>
    <n v="41.54"/>
    <n v="18986"/>
    <n v="-0.40934264387190394"/>
    <n v="-0.41018274424884976"/>
    <x v="6"/>
  </r>
  <r>
    <d v="2016-10-26T09:30:00"/>
    <n v="40.090000000000003"/>
    <n v="40.409999999999997"/>
    <n v="39.979999999999997"/>
    <n v="40.17"/>
    <n v="27180"/>
    <n v="-2.433682161109759"/>
    <n v="-2.4637856240902831"/>
    <x v="1"/>
  </r>
  <r>
    <d v="2016-10-28T09:30:00"/>
    <n v="38.97"/>
    <n v="39.229999999999997"/>
    <n v="38.68"/>
    <n v="39.22"/>
    <n v="24459"/>
    <n v="-0.96569250317662658"/>
    <n v="-0.9703855512794467"/>
    <x v="8"/>
  </r>
  <r>
    <d v="2016-10-31T09:30:00"/>
    <n v="37.35"/>
    <n v="38.01"/>
    <n v="37.35"/>
    <n v="37.92"/>
    <n v="23844"/>
    <n v="-0.82315454062664684"/>
    <n v="-0.82656116501799137"/>
    <x v="7"/>
  </r>
  <r>
    <d v="2016-11-01T09:30:00"/>
    <n v="36.19"/>
    <n v="36.83"/>
    <n v="36.08"/>
    <n v="36.81"/>
    <n v="27770"/>
    <n v="-1.8709327548807071"/>
    <n v="-1.8886561112742124"/>
    <x v="4"/>
  </r>
  <r>
    <d v="2016-11-02T09:30:00"/>
    <n v="35.56"/>
    <n v="35.76"/>
    <n v="35.270000000000003"/>
    <n v="35.619999999999997"/>
    <n v="24642"/>
    <n v="-0.72585147962031826"/>
    <n v="-0.72849859868618605"/>
    <x v="7"/>
  </r>
  <r>
    <d v="2016-11-03T09:30:00"/>
    <n v="34.78"/>
    <n v="35.200000000000003"/>
    <n v="34.770000000000003"/>
    <n v="35.020000000000003"/>
    <n v="20055"/>
    <n v="-0.65695515566979978"/>
    <n v="-0.65912260404372758"/>
    <x v="7"/>
  </r>
  <r>
    <d v="2016-11-04T09:30:00"/>
    <n v="33.1"/>
    <n v="33.619999999999997"/>
    <n v="32.93"/>
    <n v="33.43"/>
    <n v="39834"/>
    <n v="-6.0386473429939684E-2"/>
    <n v="-6.0404713404161814E-2"/>
    <x v="0"/>
  </r>
  <r>
    <d v="2016-11-08T09:30:00"/>
    <n v="36.46"/>
    <n v="36.82"/>
    <n v="36.32"/>
    <n v="36.770000000000003"/>
    <n v="32438"/>
    <n v="-1.9628932508738826"/>
    <n v="-1.9824138686461661"/>
    <x v="4"/>
  </r>
  <r>
    <d v="2016-11-09T09:30:00"/>
    <n v="38.1"/>
    <n v="38.450000000000003"/>
    <n v="36"/>
    <n v="36.1"/>
    <n v="122037"/>
    <n v="-0.10487676979548806"/>
    <n v="-0.10493180396177464"/>
    <x v="0"/>
  </r>
  <r>
    <d v="2016-11-11T09:30:00"/>
    <n v="37.619999999999997"/>
    <n v="37.97"/>
    <n v="37.22"/>
    <n v="37.39"/>
    <n v="32166"/>
    <n v="-1.0260457774269944"/>
    <n v="-1.0313459128273101"/>
    <x v="8"/>
  </r>
  <r>
    <d v="2016-11-14T09:30:00"/>
    <n v="38.75"/>
    <n v="39.03"/>
    <n v="38.450000000000003"/>
    <n v="38.68"/>
    <n v="26544"/>
    <n v="-0.33436213991770203"/>
    <n v="-0.33492237928823582"/>
    <x v="6"/>
  </r>
  <r>
    <d v="2016-11-16T09:30:00"/>
    <n v="40.21"/>
    <n v="40.5"/>
    <n v="39.86"/>
    <n v="39.9"/>
    <n v="29896"/>
    <n v="-1.3735589894530347"/>
    <n v="-1.383079592197948"/>
    <x v="10"/>
  </r>
  <r>
    <d v="2016-11-23T09:30:00"/>
    <n v="42.91"/>
    <n v="43.5"/>
    <n v="42.72"/>
    <n v="43.08"/>
    <n v="24296"/>
    <n v="-1.3789933348655514"/>
    <n v="-1.388589772915545"/>
    <x v="10"/>
  </r>
  <r>
    <d v="2016-11-25T09:30:00"/>
    <n v="43.33"/>
    <n v="43.7"/>
    <n v="43.11"/>
    <n v="43.53"/>
    <n v="15687"/>
    <n v="-0.20727775218793967"/>
    <n v="-0.20749286983278259"/>
    <x v="0"/>
  </r>
  <r>
    <d v="2016-11-28T09:30:00"/>
    <n v="43.09"/>
    <n v="43.29"/>
    <n v="42.77"/>
    <n v="43.19"/>
    <n v="18068"/>
    <n v="-1.3507326007325924"/>
    <n v="-1.3599379808902918"/>
    <x v="10"/>
  </r>
  <r>
    <d v="2016-11-29T09:30:00"/>
    <n v="43.07"/>
    <n v="43.35"/>
    <n v="42.87"/>
    <n v="43.28"/>
    <n v="14683"/>
    <n v="-0.50820050820050555"/>
    <n v="-0.50949623878699712"/>
    <x v="6"/>
  </r>
  <r>
    <d v="2016-12-01T09:30:00"/>
    <n v="43.48"/>
    <n v="43.81"/>
    <n v="43.27"/>
    <n v="43.64"/>
    <n v="20605"/>
    <n v="-0.18365472910928696"/>
    <n v="-0.18382358117511205"/>
    <x v="0"/>
  </r>
  <r>
    <d v="2016-12-08T09:30:00"/>
    <n v="45.02"/>
    <n v="45.96"/>
    <n v="44.91"/>
    <n v="45.88"/>
    <n v="32216"/>
    <n v="-1.9812758545612814"/>
    <n v="-2.0011662859115824"/>
    <x v="4"/>
  </r>
  <r>
    <d v="2016-12-12T09:30:00"/>
    <n v="46.19"/>
    <n v="46.4"/>
    <n v="45.96"/>
    <n v="46.27"/>
    <n v="13847"/>
    <n v="-0.28065630397237168"/>
    <n v="-0.28105088222258318"/>
    <x v="0"/>
  </r>
  <r>
    <d v="2016-12-13T09:30:00"/>
    <n v="45.54"/>
    <n v="46.2"/>
    <n v="45.25"/>
    <n v="46.1"/>
    <n v="25852"/>
    <n v="-0.89227421109902871"/>
    <n v="-0.89627881661026032"/>
    <x v="7"/>
  </r>
  <r>
    <d v="2016-12-14T09:30:00"/>
    <n v="45.49"/>
    <n v="45.59"/>
    <n v="45.19"/>
    <n v="45.26"/>
    <n v="8873"/>
    <n v="-0.10979358805445139"/>
    <n v="-0.10985390536807846"/>
    <x v="0"/>
  </r>
  <r>
    <d v="2016-12-23T09:30:00"/>
    <n v="49.38"/>
    <n v="49.49"/>
    <n v="48.99"/>
    <n v="49.23"/>
    <n v="12654"/>
    <n v="-0.10115314586283058"/>
    <n v="-0.10120434018344314"/>
    <x v="0"/>
  </r>
  <r>
    <d v="2016-12-28T09:30:00"/>
    <n v="49.69"/>
    <n v="50.73"/>
    <n v="49.64"/>
    <n v="50.59"/>
    <n v="18279"/>
    <n v="-1.3108242303872963"/>
    <n v="-1.3194913550342178"/>
    <x v="10"/>
  </r>
  <r>
    <d v="2016-12-29T09:30:00"/>
    <n v="48.59"/>
    <n v="48.86"/>
    <n v="48.42"/>
    <n v="48.43"/>
    <n v="10589"/>
    <n v="0"/>
    <n v="0"/>
    <x v="0"/>
  </r>
  <r>
    <d v="2016-12-30T09:30:00"/>
    <n v="47.14"/>
    <n v="48.4"/>
    <n v="47.13"/>
    <n v="48.35"/>
    <n v="19881"/>
    <n v="-1.3807531380753069"/>
    <n v="-1.3903741989425178"/>
    <x v="10"/>
  </r>
  <r>
    <d v="2017-01-09T09:30:00"/>
    <n v="53.21"/>
    <n v="53.6"/>
    <n v="52.95"/>
    <n v="53.41"/>
    <n v="13981"/>
    <n v="-0.87555886736214394"/>
    <n v="-0.87941440551484362"/>
    <x v="7"/>
  </r>
  <r>
    <d v="2017-01-12T09:30:00"/>
    <n v="54.16"/>
    <n v="54.96"/>
    <n v="53.88"/>
    <n v="54.87"/>
    <n v="28922"/>
    <n v="-2.1145852159768692"/>
    <n v="-2.1372628305998886"/>
    <x v="2"/>
  </r>
  <r>
    <d v="2017-01-17T09:30:00"/>
    <n v="54.58"/>
    <n v="54.8"/>
    <n v="54.28"/>
    <n v="54.45"/>
    <n v="20969"/>
    <n v="-1.176896614158969"/>
    <n v="-1.1838768632903782"/>
    <x v="8"/>
  </r>
  <r>
    <d v="2017-01-26T09:30:00"/>
    <n v="61.47"/>
    <n v="61.89"/>
    <n v="61.41"/>
    <n v="61.7"/>
    <n v="15571"/>
    <n v="-0.74277409979008691"/>
    <n v="-0.7455464031051513"/>
    <x v="7"/>
  </r>
  <r>
    <d v="2017-01-27T09:30:00"/>
    <n v="61.48"/>
    <n v="61.93"/>
    <n v="61.24"/>
    <n v="61.78"/>
    <n v="11348"/>
    <n v="-0.17860042214646296"/>
    <n v="-0.17876010285568358"/>
    <x v="0"/>
  </r>
  <r>
    <d v="2017-01-30T09:30:00"/>
    <n v="59.68"/>
    <n v="61.02"/>
    <n v="58.6"/>
    <n v="60.97"/>
    <n v="45721"/>
    <n v="-4.2054574638844269"/>
    <n v="-4.2964469897902067"/>
    <x v="5"/>
  </r>
  <r>
    <d v="2017-01-31T09:30:00"/>
    <n v="59.81"/>
    <n v="60.46"/>
    <n v="59.75"/>
    <n v="60"/>
    <n v="19776"/>
    <n v="-1.1404958677685912"/>
    <n v="-1.147049398033005"/>
    <x v="8"/>
  </r>
  <r>
    <d v="2017-02-02T09:30:00"/>
    <n v="61.42"/>
    <n v="61.56"/>
    <n v="61.01"/>
    <n v="61.34"/>
    <n v="19285"/>
    <n v="-0.72733150153547077"/>
    <n v="-0.72998945302210072"/>
    <x v="7"/>
  </r>
  <r>
    <d v="2017-02-06T09:30:00"/>
    <n v="62.49"/>
    <n v="62.68"/>
    <n v="61.75"/>
    <n v="61.89"/>
    <n v="14087"/>
    <n v="-0.25538707102952368"/>
    <n v="-0.25571374010869241"/>
    <x v="0"/>
  </r>
  <r>
    <d v="2017-02-07T09:30:00"/>
    <n v="62.59"/>
    <n v="62.9"/>
    <n v="62.56"/>
    <n v="62.74"/>
    <n v="12107"/>
    <n v="-7.9821200510851148E-2"/>
    <n v="-7.9853074593755277E-2"/>
    <x v="0"/>
  </r>
  <r>
    <d v="2017-02-08T09:30:00"/>
    <n v="61.38"/>
    <n v="62.1"/>
    <n v="61.18"/>
    <n v="61.93"/>
    <n v="24506"/>
    <n v="-1.2548262548262452"/>
    <n v="-1.2627656867801806"/>
    <x v="10"/>
  </r>
  <r>
    <d v="2017-02-15T09:30:00"/>
    <n v="69.69"/>
    <n v="69.98"/>
    <n v="69.45"/>
    <n v="69.459999999999994"/>
    <n v="15074"/>
    <n v="-1.4347202295559707E-2"/>
    <n v="-1.4348231605082662E-2"/>
    <x v="0"/>
  </r>
  <r>
    <d v="2017-02-16T09:30:00"/>
    <n v="65.83"/>
    <n v="67.36"/>
    <n v="65.2"/>
    <n v="67.22"/>
    <n v="30643"/>
    <n v="-1.9073163462971259"/>
    <n v="-1.9257402690362631"/>
    <x v="4"/>
  </r>
  <r>
    <d v="2017-02-17T09:30:00"/>
    <n v="65.430000000000007"/>
    <n v="65.69"/>
    <n v="64.739999999999995"/>
    <n v="65.209999999999994"/>
    <n v="18663"/>
    <n v="-2.0362329690073353"/>
    <n v="-2.0572499855897202"/>
    <x v="4"/>
  </r>
  <r>
    <d v="2017-02-22T09:30:00"/>
    <n v="64.680000000000007"/>
    <n v="65.47"/>
    <n v="64.42"/>
    <n v="65.31"/>
    <n v="15675"/>
    <n v="-1.8810679611650407"/>
    <n v="-1.898985089231007"/>
    <x v="4"/>
  </r>
  <r>
    <d v="2017-02-23T09:30:00"/>
    <n v="64.73"/>
    <n v="65.650000000000006"/>
    <n v="64.239999999999995"/>
    <n v="65.48"/>
    <n v="20642"/>
    <n v="-1.3863497867154122"/>
    <n v="-1.3960493664471283"/>
    <x v="10"/>
  </r>
  <r>
    <d v="2017-02-24T09:30:00"/>
    <n v="62.45"/>
    <n v="62.47"/>
    <n v="61.23"/>
    <n v="61.48"/>
    <n v="21370"/>
    <n v="-2.2691705790297272"/>
    <n v="-2.2953124811902317"/>
    <x v="2"/>
  </r>
  <r>
    <d v="2017-02-28T09:30:00"/>
    <n v="64.05"/>
    <n v="64.94"/>
    <n v="63.96"/>
    <n v="64.58"/>
    <n v="9794"/>
    <n v="-1.4463763655947035"/>
    <n v="-1.4569383563514231"/>
    <x v="10"/>
  </r>
  <r>
    <d v="2017-03-07T09:30:00"/>
    <n v="67.3"/>
    <n v="67.86"/>
    <n v="67"/>
    <n v="67.680000000000007"/>
    <n v="13387"/>
    <n v="-0.67886658795750876"/>
    <n v="-0.68118136931169138"/>
    <x v="7"/>
  </r>
  <r>
    <d v="2017-03-09T09:30:00"/>
    <n v="67.25"/>
    <n v="67.900000000000006"/>
    <n v="67.180000000000007"/>
    <n v="67.59"/>
    <n v="12276"/>
    <n v="-2.973093503790103E-2"/>
    <n v="-2.9735355556584353E-2"/>
    <x v="0"/>
  </r>
  <r>
    <d v="2017-03-14T09:30:00"/>
    <n v="69"/>
    <n v="70.22"/>
    <n v="68.92"/>
    <n v="69.62"/>
    <n v="14505"/>
    <n v="-1.2875536480686776"/>
    <n v="-1.2959144642505229"/>
    <x v="10"/>
  </r>
  <r>
    <d v="2017-03-22T09:30:00"/>
    <n v="69.599999999999994"/>
    <n v="70.959999999999994"/>
    <n v="69.569999999999993"/>
    <n v="69.959999999999994"/>
    <n v="18313"/>
    <n v="-1.5280135823429717"/>
    <n v="-1.5398080111121832"/>
    <x v="9"/>
  </r>
  <r>
    <d v="2017-03-23T09:30:00"/>
    <n v="69.349999999999994"/>
    <n v="70.12"/>
    <n v="69.16"/>
    <n v="69.61"/>
    <n v="14522"/>
    <n v="-1.3794084186575639"/>
    <n v="-1.3890106616080991"/>
    <x v="10"/>
  </r>
  <r>
    <d v="2017-03-27T09:30:00"/>
    <n v="67.05"/>
    <n v="67.47"/>
    <n v="65.959999999999994"/>
    <n v="66.430000000000007"/>
    <n v="28803"/>
    <n v="-3.0649125343357011"/>
    <n v="-3.112863288480594"/>
    <x v="5"/>
  </r>
  <r>
    <d v="2017-03-30T09:30:00"/>
    <n v="74.400000000000006"/>
    <n v="74.75"/>
    <n v="73.8"/>
    <n v="74.59"/>
    <n v="14899"/>
    <n v="-0.37493304767006042"/>
    <n v="-0.37563768344756571"/>
    <x v="6"/>
  </r>
  <r>
    <d v="2017-03-31T09:30:00"/>
    <n v="74.42"/>
    <n v="74.69"/>
    <n v="74.05"/>
    <n v="74.3"/>
    <n v="6992"/>
    <n v="0"/>
    <n v="0"/>
    <x v="0"/>
  </r>
  <r>
    <d v="2017-04-03T09:30:00"/>
    <n v="72.72"/>
    <n v="73.42"/>
    <n v="72.510000000000005"/>
    <n v="73.05"/>
    <n v="12639"/>
    <n v="-0.43811610076671326"/>
    <n v="-0.43907864174897698"/>
    <x v="6"/>
  </r>
  <r>
    <d v="2017-04-04T09:30:00"/>
    <n v="72.3"/>
    <n v="72.48"/>
    <n v="71.33"/>
    <n v="71.69"/>
    <n v="13706"/>
    <n v="-0.41322314049586389"/>
    <n v="-0.41407926660313882"/>
    <x v="6"/>
  </r>
  <r>
    <d v="2017-04-07T09:30:00"/>
    <n v="70.47"/>
    <n v="72.150000000000006"/>
    <n v="70.349999999999994"/>
    <n v="71.31"/>
    <n v="27975"/>
    <n v="-2.5850152059718061"/>
    <n v="-2.6190139185020853"/>
    <x v="1"/>
  </r>
  <r>
    <d v="2017-04-11T09:30:00"/>
    <n v="64.94"/>
    <n v="66.040000000000006"/>
    <n v="63.95"/>
    <n v="65.53"/>
    <n v="35267"/>
    <n v="-3.420582986317664"/>
    <n v="-3.4804541865714946"/>
    <x v="5"/>
  </r>
  <r>
    <d v="2017-04-12T09:30:00"/>
    <n v="63.57"/>
    <n v="64.239999999999995"/>
    <n v="63.28"/>
    <n v="64.19"/>
    <n v="26445"/>
    <n v="-0.9967294813891816"/>
    <n v="-1.0017300857639495"/>
    <x v="8"/>
  </r>
  <r>
    <d v="2017-04-21T09:30:00"/>
    <n v="65.86"/>
    <n v="66.23"/>
    <n v="65.5"/>
    <n v="65.959999999999994"/>
    <n v="16964"/>
    <n v="-0.84311954230653763"/>
    <n v="-0.84669390003823086"/>
    <x v="7"/>
  </r>
  <r>
    <d v="2017-04-26T09:30:00"/>
    <n v="74.78"/>
    <n v="74.98"/>
    <n v="74.52"/>
    <n v="74.84"/>
    <n v="8951"/>
    <n v="-0.3995737879595061"/>
    <n v="-0.40037421693403735"/>
    <x v="6"/>
  </r>
  <r>
    <d v="2017-04-28T09:30:00"/>
    <n v="74.72"/>
    <n v="75"/>
    <n v="74.56"/>
    <n v="74.900000000000006"/>
    <n v="9097"/>
    <n v="-0.47948854555141107"/>
    <n v="-0.48064177977208672"/>
    <x v="6"/>
  </r>
  <r>
    <d v="2017-05-02T09:30:00"/>
    <n v="77.400000000000006"/>
    <n v="78.290000000000006"/>
    <n v="77.38"/>
    <n v="78.069999999999993"/>
    <n v="15995"/>
    <n v="-0.78195103191898396"/>
    <n v="-0.78502430045403016"/>
    <x v="7"/>
  </r>
  <r>
    <d v="2017-05-03T09:30:00"/>
    <n v="77.260000000000005"/>
    <n v="77.319999999999993"/>
    <n v="76.52"/>
    <n v="76.8"/>
    <n v="12979"/>
    <n v="-0.60465714653286873"/>
    <n v="-0.60649260039930675"/>
    <x v="7"/>
  </r>
  <r>
    <d v="2017-05-11T09:30:00"/>
    <n v="77.819999999999993"/>
    <n v="78.94"/>
    <n v="77.58"/>
    <n v="78.540000000000006"/>
    <n v="19229"/>
    <n v="-2.1624339954739917"/>
    <n v="-2.1861572223137191"/>
    <x v="2"/>
  </r>
  <r>
    <d v="2017-05-12T09:30:00"/>
    <n v="79.47"/>
    <n v="79.760000000000005"/>
    <n v="79.08"/>
    <n v="79.3"/>
    <n v="10718"/>
    <n v="-0.42601177797268941"/>
    <n v="-0.42692179358295379"/>
    <x v="6"/>
  </r>
  <r>
    <d v="2017-05-17T09:30:00"/>
    <n v="77.11"/>
    <n v="78.53"/>
    <n v="76.83"/>
    <n v="77.28"/>
    <n v="31924"/>
    <n v="-6.4312583424341678"/>
    <n v="-6.6473814930422854"/>
    <x v="5"/>
  </r>
  <r>
    <d v="2017-05-24T09:30:00"/>
    <n v="76.72"/>
    <n v="77.27"/>
    <n v="76.63"/>
    <n v="77.239999999999995"/>
    <n v="11144"/>
    <n v="-0.31185031185030521"/>
    <n v="-0.31233757822681862"/>
    <x v="6"/>
  </r>
  <r>
    <d v="2017-05-25T09:30:00"/>
    <n v="78.790000000000006"/>
    <n v="79.25"/>
    <n v="78.569999999999993"/>
    <n v="79.069999999999993"/>
    <n v="16590"/>
    <n v="-0.21529888551163565"/>
    <n v="-0.21553098676292934"/>
    <x v="0"/>
  </r>
  <r>
    <d v="2017-05-30T09:30:00"/>
    <n v="79.03"/>
    <n v="79.239999999999995"/>
    <n v="78.42"/>
    <n v="78.53"/>
    <n v="17875"/>
    <n v="-0.62869357475166598"/>
    <n v="-0.63067817521599578"/>
    <x v="7"/>
  </r>
  <r>
    <d v="2017-05-31T09:30:00"/>
    <n v="78.91"/>
    <n v="80.69"/>
    <n v="78.83"/>
    <n v="80.48"/>
    <n v="16204"/>
    <n v="-1.3625000000000043"/>
    <n v="-1.371867214093798"/>
    <x v="10"/>
  </r>
  <r>
    <d v="2017-06-02T09:30:00"/>
    <n v="80.89"/>
    <n v="81.290000000000006"/>
    <n v="80.58"/>
    <n v="80.87"/>
    <n v="13500"/>
    <n v="-0.49206544470415259"/>
    <n v="-0.4932800728619734"/>
    <x v="6"/>
  </r>
  <r>
    <d v="2017-06-06T09:30:00"/>
    <n v="80.25"/>
    <n v="80.42"/>
    <n v="79.41"/>
    <n v="79.84"/>
    <n v="18542"/>
    <n v="-0.49597024178549987"/>
    <n v="-0.49720425610927327"/>
    <x v="6"/>
  </r>
  <r>
    <d v="2017-06-12T09:30:00"/>
    <n v="78.14"/>
    <n v="79.83"/>
    <n v="77.349999999999994"/>
    <n v="79.38"/>
    <n v="28866"/>
    <n v="-2.8109452736318468"/>
    <n v="-2.8512086557996237"/>
    <x v="3"/>
  </r>
  <r>
    <d v="2017-06-15T09:30:00"/>
    <n v="80.48"/>
    <n v="80.56"/>
    <n v="79.180000000000007"/>
    <n v="79.45"/>
    <n v="26936"/>
    <n v="-2.6019605470168119"/>
    <n v="-2.6364104361663818"/>
    <x v="1"/>
  </r>
  <r>
    <d v="2017-06-20T09:30:00"/>
    <n v="83.34"/>
    <n v="84.22"/>
    <n v="83.27"/>
    <n v="84.15"/>
    <n v="22173"/>
    <n v="-1.8605746585021177"/>
    <n v="-1.8781010840747872"/>
    <x v="4"/>
  </r>
  <r>
    <d v="2017-06-23T09:30:00"/>
    <n v="84.22"/>
    <n v="84.49"/>
    <n v="83.78"/>
    <n v="84.38"/>
    <n v="15154"/>
    <n v="-3.5608308605342594E-2"/>
    <n v="-3.5614649868937184E-2"/>
    <x v="0"/>
  </r>
  <r>
    <d v="2017-06-27T09:30:00"/>
    <n v="86.61"/>
    <n v="86.66"/>
    <n v="85.97"/>
    <n v="86.52"/>
    <n v="18047"/>
    <n v="-0.44827586206896619"/>
    <n v="-0.44928363116303438"/>
    <x v="6"/>
  </r>
  <r>
    <d v="2017-06-29T09:30:00"/>
    <n v="85.7"/>
    <n v="86.55"/>
    <n v="85.15"/>
    <n v="86.27"/>
    <n v="18505"/>
    <n v="-0.98209127671865315"/>
    <n v="-0.98694560184841074"/>
    <x v="8"/>
  </r>
  <r>
    <d v="2017-07-05T09:30:00"/>
    <n v="81.34"/>
    <n v="83.23"/>
    <n v="80.75"/>
    <n v="82.88"/>
    <n v="25145"/>
    <n v="-1.2384652744050462"/>
    <n v="-1.2461981680510141"/>
    <x v="10"/>
  </r>
  <r>
    <d v="2017-07-06T09:30:00"/>
    <n v="79.61"/>
    <n v="80.959999999999994"/>
    <n v="78.81"/>
    <n v="80.91"/>
    <n v="41111"/>
    <n v="-3.4445118253487004"/>
    <n v="-3.5052335905121188"/>
    <x v="5"/>
  </r>
  <r>
    <d v="2017-07-11T09:30:00"/>
    <n v="82.5"/>
    <n v="82.94"/>
    <n v="82.23"/>
    <n v="82.74"/>
    <n v="15545"/>
    <n v="-0.53050397877983813"/>
    <n v="-0.5319161477599933"/>
    <x v="6"/>
  </r>
  <r>
    <d v="2017-07-18T09:30:00"/>
    <n v="90.04"/>
    <n v="90.2"/>
    <n v="88.65"/>
    <n v="89.54"/>
    <n v="15194"/>
    <n v="-0.46429361043553785"/>
    <n v="-0.46537480111654861"/>
    <x v="6"/>
  </r>
  <r>
    <d v="2017-07-21T09:30:00"/>
    <n v="92.88"/>
    <n v="93.37"/>
    <n v="92.79"/>
    <n v="92.96"/>
    <n v="15012"/>
    <n v="-0.64184852374840451"/>
    <n v="-0.64391722810212015"/>
    <x v="7"/>
  </r>
  <r>
    <d v="2017-07-28T09:30:00"/>
    <n v="92.56"/>
    <n v="93.48"/>
    <n v="92.18"/>
    <n v="92.72"/>
    <n v="17511"/>
    <n v="-2.2184660891612027"/>
    <n v="-2.2434441592680678"/>
    <x v="2"/>
  </r>
  <r>
    <d v="2017-08-03T09:30:00"/>
    <n v="93.83"/>
    <n v="95.02"/>
    <n v="93.65"/>
    <n v="95.01"/>
    <n v="12381"/>
    <n v="-1.3354363827549907"/>
    <n v="-1.3444335249386332"/>
    <x v="10"/>
  </r>
  <r>
    <d v="2017-08-09T09:30:00"/>
    <n v="91.12"/>
    <n v="91.44"/>
    <n v="89"/>
    <n v="90.31"/>
    <n v="35843"/>
    <n v="-1.6407599309153671"/>
    <n v="-1.6543694685758397"/>
    <x v="9"/>
  </r>
  <r>
    <d v="2017-08-10T09:30:00"/>
    <n v="85"/>
    <n v="87.99"/>
    <n v="84.48"/>
    <n v="87.99"/>
    <n v="53003"/>
    <n v="-5.9318282425852145"/>
    <n v="-6.1150435109486052"/>
    <x v="5"/>
  </r>
  <r>
    <d v="2017-08-11T09:30:00"/>
    <n v="77.17"/>
    <n v="78.64"/>
    <n v="75.64"/>
    <n v="76.66"/>
    <n v="30756"/>
    <n v="-1.253998720409474"/>
    <n v="-1.261927639797402"/>
    <x v="10"/>
  </r>
  <r>
    <d v="2017-08-17T09:30:00"/>
    <n v="82.41"/>
    <n v="83.98"/>
    <n v="82.38"/>
    <n v="82.85"/>
    <n v="26771"/>
    <n v="-2.9671494171670907"/>
    <n v="-3.0120599016625875"/>
    <x v="3"/>
  </r>
  <r>
    <d v="2017-08-23T09:30:00"/>
    <n v="80.3"/>
    <n v="80.48"/>
    <n v="78"/>
    <n v="79.010000000000005"/>
    <n v="30955"/>
    <n v="-2.4419876078240859"/>
    <n v="-2.4722986031836633"/>
    <x v="1"/>
  </r>
  <r>
    <d v="2017-08-24T09:30:00"/>
    <n v="78.819999999999993"/>
    <n v="82.54"/>
    <n v="78.8"/>
    <n v="82.01"/>
    <n v="30080"/>
    <n v="-3.5487028879099434"/>
    <n v="-3.61319981825637"/>
    <x v="5"/>
  </r>
  <r>
    <d v="2017-08-29T09:30:00"/>
    <n v="78.67"/>
    <n v="79.430000000000007"/>
    <n v="76.14"/>
    <n v="76.37"/>
    <n v="39913"/>
    <n v="-4.2244947650353044"/>
    <n v="-4.3163220187261357"/>
    <x v="5"/>
  </r>
  <r>
    <d v="2017-09-05T09:30:00"/>
    <n v="82.33"/>
    <n v="82.35"/>
    <n v="81.010000000000005"/>
    <n v="81.12"/>
    <n v="19337"/>
    <n v="-1.7541766109785191"/>
    <n v="-1.7697446177702691"/>
    <x v="9"/>
  </r>
  <r>
    <d v="2017-09-07T09:30:00"/>
    <n v="81.09"/>
    <n v="81.599999999999994"/>
    <n v="80.94"/>
    <n v="81.58"/>
    <n v="8717"/>
    <n v="-0.31960663798400851"/>
    <n v="-0.32011847085807243"/>
    <x v="6"/>
  </r>
  <r>
    <d v="2017-09-08T09:30:00"/>
    <n v="80.84"/>
    <n v="80.989999999999995"/>
    <n v="80.47"/>
    <n v="80.790000000000006"/>
    <n v="10633"/>
    <n v="-1.1373364314540695"/>
    <n v="-1.143853563846557"/>
    <x v="8"/>
  </r>
  <r>
    <d v="2017-09-14T09:30:00"/>
    <n v="89.05"/>
    <n v="89.15"/>
    <n v="88.02"/>
    <n v="88.39"/>
    <n v="12108"/>
    <n v="-0.39149888143177686"/>
    <n v="-0.39226724437978588"/>
    <x v="6"/>
  </r>
  <r>
    <d v="2017-09-19T09:30:00"/>
    <n v="93.04"/>
    <n v="93.83"/>
    <n v="92.55"/>
    <n v="93.68"/>
    <n v="11359"/>
    <n v="-0.38543897216274026"/>
    <n v="-0.38618370243879813"/>
    <x v="6"/>
  </r>
  <r>
    <d v="2017-09-20T09:30:00"/>
    <n v="93.55"/>
    <n v="94.08"/>
    <n v="93.25"/>
    <n v="93.29"/>
    <n v="8717"/>
    <n v="-1.068832834545224E-2"/>
    <n v="-1.0688899587972617E-2"/>
    <x v="0"/>
  </r>
  <r>
    <d v="2017-09-21T09:30:00"/>
    <n v="92.85"/>
    <n v="93.92"/>
    <n v="92.34"/>
    <n v="93.72"/>
    <n v="10153"/>
    <n v="-0.72703945258206648"/>
    <n v="-0.72969526477448998"/>
    <x v="7"/>
  </r>
  <r>
    <d v="2017-09-22T09:30:00"/>
    <n v="91.78"/>
    <n v="92.76"/>
    <n v="91.18"/>
    <n v="91.93"/>
    <n v="9444"/>
    <n v="-1.7344753747323387"/>
    <n v="-1.7496936268109511"/>
    <x v="9"/>
  </r>
  <r>
    <d v="2017-09-28T09:30:00"/>
    <n v="94.42"/>
    <n v="94.64"/>
    <n v="94"/>
    <n v="94.23"/>
    <n v="7990"/>
    <n v="-0.12693039983076426"/>
    <n v="-0.12701102469496267"/>
    <x v="0"/>
  </r>
  <r>
    <d v="2017-10-04T09:30:00"/>
    <n v="99.38"/>
    <n v="99.92"/>
    <n v="99.12"/>
    <n v="99.63"/>
    <n v="7416"/>
    <n v="-0.44079342817070505"/>
    <n v="-0.44176778672886413"/>
    <x v="6"/>
  </r>
  <r>
    <d v="2017-10-06T09:30:00"/>
    <n v="102.28"/>
    <n v="102.75"/>
    <n v="102.02"/>
    <n v="102.44"/>
    <n v="6966"/>
    <n v="-0.59286616775196754"/>
    <n v="-0.5946305964733023"/>
    <x v="6"/>
  </r>
  <r>
    <d v="2017-10-11T09:30:00"/>
    <n v="102.89"/>
    <n v="103.49"/>
    <n v="102.56"/>
    <n v="103.25"/>
    <n v="5434"/>
    <n v="-0.20368574199805409"/>
    <n v="-0.20389346351952722"/>
    <x v="0"/>
  </r>
  <r>
    <d v="2017-10-12T09:30:00"/>
    <n v="104.75"/>
    <n v="105.27"/>
    <n v="104.1"/>
    <n v="105.03"/>
    <n v="6388"/>
    <n v="-0.38040893961008621"/>
    <n v="-0.3811343346461753"/>
    <x v="6"/>
  </r>
  <r>
    <d v="2017-10-17T09:30:00"/>
    <n v="109.6"/>
    <n v="109.68"/>
    <n v="109.03"/>
    <n v="109.44"/>
    <n v="5734"/>
    <n v="-6.382784717790406E-2"/>
    <n v="-6.3848225820237026E-2"/>
    <x v="0"/>
  </r>
  <r>
    <d v="2017-10-19T09:30:00"/>
    <n v="106.28"/>
    <n v="108"/>
    <n v="105.5"/>
    <n v="106.34"/>
    <n v="16799"/>
    <n v="-3.3290885937784216"/>
    <n v="-3.3857641540901469"/>
    <x v="5"/>
  </r>
  <r>
    <d v="2017-10-25T09:30:00"/>
    <n v="105.29"/>
    <n v="107.25"/>
    <n v="104.99"/>
    <n v="106.81"/>
    <n v="12853"/>
    <n v="-2.4098618963759333"/>
    <n v="-2.439374169458068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9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3">
  <location ref="L1:P13" firstHeaderRow="0" firstDataRow="1" firstDataCol="1"/>
  <pivotFields count="9">
    <pivotField numFmtId="164" showAll="0"/>
    <pivotField showAll="0"/>
    <pivotField showAll="0"/>
    <pivotField showAll="0"/>
    <pivotField showAll="0"/>
    <pivotField showAll="0"/>
    <pivotField dataField="1" numFmtId="2" showAll="0"/>
    <pivotField numFmtId="2" showAll="0"/>
    <pivotField axis="axisRow" showAll="0" sortType="ascending">
      <items count="49">
        <item m="1" x="38"/>
        <item m="1" x="13"/>
        <item m="1" x="26"/>
        <item x="6"/>
        <item m="1" x="31"/>
        <item x="9"/>
        <item m="1" x="36"/>
        <item m="1" x="47"/>
        <item x="4"/>
        <item m="1" x="41"/>
        <item m="1" x="25"/>
        <item x="3"/>
        <item m="1" x="37"/>
        <item m="1" x="40"/>
        <item m="1" x="35"/>
        <item m="1" x="42"/>
        <item x="10"/>
        <item m="1" x="11"/>
        <item x="8"/>
        <item m="1" x="17"/>
        <item m="1" x="16"/>
        <item m="1" x="32"/>
        <item x="1"/>
        <item m="1" x="18"/>
        <item m="1" x="39"/>
        <item m="1" x="30"/>
        <item m="1" x="23"/>
        <item m="1" x="22"/>
        <item x="5"/>
        <item x="7"/>
        <item x="2"/>
        <item m="1" x="19"/>
        <item m="1" x="43"/>
        <item x="0"/>
        <item m="1" x="20"/>
        <item m="1" x="12"/>
        <item m="1" x="27"/>
        <item m="1" x="33"/>
        <item m="1" x="14"/>
        <item m="1" x="34"/>
        <item m="1" x="15"/>
        <item m="1" x="44"/>
        <item m="1" x="21"/>
        <item m="1" x="28"/>
        <item m="1" x="45"/>
        <item m="1" x="29"/>
        <item m="1" x="46"/>
        <item m="1" x="24"/>
        <item t="default"/>
      </items>
    </pivotField>
  </pivotFields>
  <rowFields count="1">
    <field x="8"/>
  </rowFields>
  <rowItems count="12">
    <i>
      <x v="3"/>
    </i>
    <i>
      <x v="5"/>
    </i>
    <i>
      <x v="8"/>
    </i>
    <i>
      <x v="11"/>
    </i>
    <i>
      <x v="16"/>
    </i>
    <i>
      <x v="18"/>
    </i>
    <i>
      <x v="22"/>
    </i>
    <i>
      <x v="28"/>
    </i>
    <i>
      <x v="29"/>
    </i>
    <i>
      <x v="30"/>
    </i>
    <i>
      <x v="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计数项:rtn" fld="6" subtotal="count" baseField="8" baseItem="3"/>
    <dataField name="最小值项:rtn3" fld="6" subtotal="min" baseField="8" baseItem="3" numFmtId="2"/>
    <dataField name="平均值项:rtn2" fld="6" subtotal="average" baseField="8" baseItem="3" numFmtId="2"/>
    <dataField name="最大值项:rtn" fld="6" subtotal="max" baseField="8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3">
  <location ref="L1:P13" firstHeaderRow="0" firstDataRow="1" firstDataCol="1"/>
  <pivotFields count="9">
    <pivotField numFmtId="164" showAll="0"/>
    <pivotField showAll="0"/>
    <pivotField showAll="0"/>
    <pivotField showAll="0"/>
    <pivotField showAll="0"/>
    <pivotField showAll="0"/>
    <pivotField dataField="1" numFmtId="2" showAll="0"/>
    <pivotField numFmtId="2" showAll="0"/>
    <pivotField axis="axisRow" showAll="0" sortType="ascending">
      <items count="13">
        <item m="1" x="11"/>
        <item x="0"/>
        <item x="6"/>
        <item x="7"/>
        <item x="8"/>
        <item x="10"/>
        <item x="9"/>
        <item x="4"/>
        <item x="2"/>
        <item x="1"/>
        <item x="3"/>
        <item x="5"/>
        <item t="default"/>
      </items>
    </pivotField>
  </pivotFields>
  <rowFields count="1">
    <field x="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计数项:rtn" fld="6" subtotal="count" baseField="8" baseItem="3"/>
    <dataField name="最小值项:rtn3" fld="6" subtotal="min" baseField="8" baseItem="3" numFmtId="2"/>
    <dataField name="平均值项:rtn2" fld="6" subtotal="average" baseField="8" baseItem="3" numFmtId="2"/>
    <dataField name="最大值项:rtn" fld="6" subtotal="max" baseField="8" baseItem="3" numFmtId="2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tabSelected="1" workbookViewId="0">
      <selection activeCell="B16" sqref="B16"/>
    </sheetView>
  </sheetViews>
  <sheetFormatPr defaultRowHeight="14.6" x14ac:dyDescent="0.4"/>
  <cols>
    <col min="1" max="1" width="13.61328125" bestFit="1" customWidth="1"/>
    <col min="2" max="2" width="12.3828125" bestFit="1" customWidth="1"/>
  </cols>
  <sheetData>
    <row r="1" spans="1:14" x14ac:dyDescent="0.4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10</v>
      </c>
      <c r="K1" s="5" t="s">
        <v>11</v>
      </c>
    </row>
    <row r="2" spans="1:14" x14ac:dyDescent="0.4">
      <c r="A2" s="5" t="s">
        <v>8</v>
      </c>
      <c r="B2" s="6">
        <v>42510.395833333336</v>
      </c>
      <c r="C2" s="5">
        <v>28.47</v>
      </c>
      <c r="D2" s="5">
        <v>28.49</v>
      </c>
      <c r="E2" s="5">
        <v>28.19</v>
      </c>
      <c r="F2" s="5">
        <v>28.25</v>
      </c>
      <c r="G2" s="5">
        <v>38506</v>
      </c>
      <c r="H2" s="7">
        <v>3.0028943560057826</v>
      </c>
      <c r="I2" s="7">
        <v>2.9586902390476966</v>
      </c>
      <c r="J2" s="5">
        <v>1</v>
      </c>
      <c r="K2">
        <f>IF(I2&gt;0,1,0)</f>
        <v>1</v>
      </c>
      <c r="M2" s="5" t="s">
        <v>6</v>
      </c>
      <c r="N2" s="5" t="s">
        <v>7</v>
      </c>
    </row>
    <row r="3" spans="1:14" x14ac:dyDescent="0.4">
      <c r="A3" s="5" t="s">
        <v>8</v>
      </c>
      <c r="B3" s="6">
        <v>42513.395833333336</v>
      </c>
      <c r="C3" s="5">
        <v>28.62</v>
      </c>
      <c r="D3" s="5">
        <v>28.8</v>
      </c>
      <c r="E3" s="5">
        <v>28.44</v>
      </c>
      <c r="F3" s="5">
        <v>28.7</v>
      </c>
      <c r="G3" s="5">
        <v>29179</v>
      </c>
      <c r="H3" s="7">
        <v>-3.4928396786580551E-2</v>
      </c>
      <c r="I3" s="7">
        <v>-3.4934498171877916E-2</v>
      </c>
      <c r="J3" s="5">
        <v>0</v>
      </c>
      <c r="K3" s="5">
        <f t="shared" ref="K3:K66" si="0">IF(I3&gt;0,1,0)</f>
        <v>0</v>
      </c>
      <c r="L3" t="s">
        <v>12</v>
      </c>
      <c r="M3" s="5">
        <f>PERCENTILE(H$2:H$364,1)</f>
        <v>9.6040663456393691</v>
      </c>
      <c r="N3" s="5">
        <f>PERCENTILE(I$2:I$364,1)</f>
        <v>9.1704289531362857</v>
      </c>
    </row>
    <row r="4" spans="1:14" x14ac:dyDescent="0.4">
      <c r="A4" s="5" t="s">
        <v>8</v>
      </c>
      <c r="B4" s="6">
        <v>42514.395833333336</v>
      </c>
      <c r="C4" s="5">
        <v>29.35</v>
      </c>
      <c r="D4" s="5">
        <v>29.46</v>
      </c>
      <c r="E4" s="5">
        <v>29.16</v>
      </c>
      <c r="F4" s="5">
        <v>29.2</v>
      </c>
      <c r="G4" s="5">
        <v>30533</v>
      </c>
      <c r="H4" s="7">
        <v>1.9097222222222245</v>
      </c>
      <c r="I4" s="7">
        <v>1.8917159132205306</v>
      </c>
      <c r="J4" s="5">
        <v>1</v>
      </c>
      <c r="K4" s="5">
        <f t="shared" si="0"/>
        <v>1</v>
      </c>
      <c r="L4" t="s">
        <v>18</v>
      </c>
      <c r="M4">
        <f>PERCENTILE($H$2:$H$364,0.95)</f>
        <v>3.002438346279718</v>
      </c>
      <c r="N4" s="5">
        <f>PERCENTILE($H$2:$H$364,0.95)</f>
        <v>3.002438346279718</v>
      </c>
    </row>
    <row r="5" spans="1:14" x14ac:dyDescent="0.4">
      <c r="A5" s="5" t="s">
        <v>8</v>
      </c>
      <c r="B5" s="6">
        <v>42515.395833333336</v>
      </c>
      <c r="C5" s="5">
        <v>30.87</v>
      </c>
      <c r="D5" s="5">
        <v>30.88</v>
      </c>
      <c r="E5" s="5">
        <v>30.42</v>
      </c>
      <c r="F5" s="5">
        <v>30.45</v>
      </c>
      <c r="G5" s="5">
        <v>28945</v>
      </c>
      <c r="H5" s="7">
        <v>2.9686457638425634</v>
      </c>
      <c r="I5" s="7">
        <v>2.9254345839616369</v>
      </c>
      <c r="J5" s="5">
        <v>1</v>
      </c>
      <c r="K5" s="5">
        <f t="shared" si="0"/>
        <v>1</v>
      </c>
      <c r="L5" t="s">
        <v>16</v>
      </c>
      <c r="M5" s="5">
        <f>PERCENTILE($H$2:$H$364,0.9)</f>
        <v>2.3304888752375241</v>
      </c>
      <c r="N5" s="5">
        <f>PERCENTILE($H$2:$H$364,0.9)</f>
        <v>2.3304888752375241</v>
      </c>
    </row>
    <row r="6" spans="1:14" x14ac:dyDescent="0.4">
      <c r="A6" s="5" t="s">
        <v>8</v>
      </c>
      <c r="B6" s="6">
        <v>42516.395833333336</v>
      </c>
      <c r="C6" s="5">
        <v>30.5</v>
      </c>
      <c r="D6" s="5">
        <v>30.87</v>
      </c>
      <c r="E6" s="5">
        <v>30.47</v>
      </c>
      <c r="F6" s="5">
        <v>30.56</v>
      </c>
      <c r="G6" s="5">
        <v>29686</v>
      </c>
      <c r="H6" s="7">
        <v>0</v>
      </c>
      <c r="I6" s="7">
        <v>0</v>
      </c>
      <c r="J6" s="5">
        <v>0</v>
      </c>
      <c r="K6" s="5">
        <f t="shared" si="0"/>
        <v>0</v>
      </c>
      <c r="L6" t="s">
        <v>14</v>
      </c>
      <c r="M6" s="5">
        <f>PERCENTILE($H$2:$H$364,0.75)</f>
        <v>1.3598559215743351</v>
      </c>
      <c r="N6" s="5">
        <f>PERCENTILE($H$2:$H$364,0.75)</f>
        <v>1.3598559215743351</v>
      </c>
    </row>
    <row r="7" spans="1:14" x14ac:dyDescent="0.4">
      <c r="A7" s="5" t="s">
        <v>8</v>
      </c>
      <c r="B7" s="6">
        <v>42517.395833333336</v>
      </c>
      <c r="C7" s="5">
        <v>31.21</v>
      </c>
      <c r="D7" s="5">
        <v>31.3</v>
      </c>
      <c r="E7" s="5">
        <v>31.07</v>
      </c>
      <c r="F7" s="5">
        <v>31.1</v>
      </c>
      <c r="G7" s="5">
        <v>21951</v>
      </c>
      <c r="H7" s="7">
        <v>1.1669367909238231</v>
      </c>
      <c r="I7" s="7">
        <v>1.1601805931291329</v>
      </c>
      <c r="J7" s="5">
        <v>1</v>
      </c>
      <c r="K7" s="5">
        <f t="shared" si="0"/>
        <v>1</v>
      </c>
      <c r="L7" t="s">
        <v>19</v>
      </c>
      <c r="M7" s="5">
        <f>PERCENTILE($H$2:$H$364,0.5)</f>
        <v>0.36309844002151159</v>
      </c>
      <c r="N7" s="5">
        <f>PERCENTILE($H$2:$H$364,0.5)</f>
        <v>0.36309844002151159</v>
      </c>
    </row>
    <row r="8" spans="1:14" x14ac:dyDescent="0.4">
      <c r="A8" s="5" t="s">
        <v>8</v>
      </c>
      <c r="B8" s="6">
        <v>42521.395833333336</v>
      </c>
      <c r="C8" s="5">
        <v>31.96</v>
      </c>
      <c r="D8" s="5">
        <v>32.29</v>
      </c>
      <c r="E8" s="5">
        <v>31.83</v>
      </c>
      <c r="F8" s="5">
        <v>32.159999999999997</v>
      </c>
      <c r="G8" s="5">
        <v>28074</v>
      </c>
      <c r="H8" s="7">
        <v>0.88383838383838742</v>
      </c>
      <c r="I8" s="7">
        <v>0.87995539518488408</v>
      </c>
      <c r="J8" s="5">
        <v>1</v>
      </c>
      <c r="K8" s="5">
        <f t="shared" si="0"/>
        <v>1</v>
      </c>
      <c r="L8" t="s">
        <v>15</v>
      </c>
      <c r="M8" s="5">
        <f>PERCENTILE($H$2:$H$364,0.25)</f>
        <v>-0.66791087181365427</v>
      </c>
      <c r="N8" s="5">
        <f>PERCENTILE($H$2:$H$364,0.25)</f>
        <v>-0.66791087181365427</v>
      </c>
    </row>
    <row r="9" spans="1:14" x14ac:dyDescent="0.4">
      <c r="A9" s="5" t="s">
        <v>8</v>
      </c>
      <c r="B9" s="6">
        <v>42522.395833333336</v>
      </c>
      <c r="C9" s="5">
        <v>30.95</v>
      </c>
      <c r="D9" s="5">
        <v>31.24</v>
      </c>
      <c r="E9" s="5">
        <v>30.82</v>
      </c>
      <c r="F9" s="5">
        <v>31.19</v>
      </c>
      <c r="G9" s="5">
        <v>30075</v>
      </c>
      <c r="H9" s="7">
        <v>-2.4889729048519191</v>
      </c>
      <c r="I9" s="7">
        <v>-2.5204715967657845</v>
      </c>
      <c r="J9" s="5">
        <v>0</v>
      </c>
      <c r="K9" s="5">
        <f t="shared" si="0"/>
        <v>0</v>
      </c>
      <c r="L9" t="s">
        <v>17</v>
      </c>
      <c r="M9" s="5">
        <f>PERCENTILE($H$2:$H$364,0.1)</f>
        <v>-2.0942195706329567</v>
      </c>
      <c r="N9" s="5">
        <f>PERCENTILE($H$2:$H$364,0.1)</f>
        <v>-2.0942195706329567</v>
      </c>
    </row>
    <row r="10" spans="1:14" x14ac:dyDescent="0.4">
      <c r="A10" s="5" t="s">
        <v>8</v>
      </c>
      <c r="B10" s="6">
        <v>42523.395833333336</v>
      </c>
      <c r="C10" s="5">
        <v>31.3</v>
      </c>
      <c r="D10" s="5">
        <v>31.8</v>
      </c>
      <c r="E10" s="5">
        <v>31.27</v>
      </c>
      <c r="F10" s="5">
        <v>31.6</v>
      </c>
      <c r="G10" s="5">
        <v>41357</v>
      </c>
      <c r="H10" s="7">
        <v>-2.1263289555972475</v>
      </c>
      <c r="I10" s="7">
        <v>-2.1492609859700607</v>
      </c>
      <c r="J10" s="5">
        <v>0</v>
      </c>
      <c r="K10" s="5">
        <f t="shared" si="0"/>
        <v>0</v>
      </c>
      <c r="L10" t="s">
        <v>20</v>
      </c>
      <c r="M10" s="5">
        <f>PERCENTILE($H$2:$H$364,0.05)</f>
        <v>-2.9386287739385333</v>
      </c>
      <c r="N10" s="5">
        <f>PERCENTILE($H$2:$H$364,0.05)</f>
        <v>-2.9386287739385333</v>
      </c>
    </row>
    <row r="11" spans="1:14" x14ac:dyDescent="0.4">
      <c r="A11" s="5" t="s">
        <v>8</v>
      </c>
      <c r="B11" s="6">
        <v>42524.395833333336</v>
      </c>
      <c r="C11" s="5">
        <v>31.88</v>
      </c>
      <c r="D11" s="5">
        <v>32.4</v>
      </c>
      <c r="E11" s="5">
        <v>31.69</v>
      </c>
      <c r="F11" s="5">
        <v>32.26</v>
      </c>
      <c r="G11" s="5">
        <v>34159</v>
      </c>
      <c r="H11" s="7">
        <v>-2.9528158295281655</v>
      </c>
      <c r="I11" s="7">
        <v>-2.9972891008605305</v>
      </c>
      <c r="J11" s="5">
        <v>0</v>
      </c>
      <c r="K11" s="5">
        <f t="shared" si="0"/>
        <v>0</v>
      </c>
      <c r="L11" t="s">
        <v>13</v>
      </c>
      <c r="M11" s="5">
        <f>PERCENTILE($H$2:$H$364,0)</f>
        <v>-12.125249833444373</v>
      </c>
      <c r="N11" s="5">
        <f>PERCENTILE($H$2:$H$364,0)</f>
        <v>-12.125249833444373</v>
      </c>
    </row>
    <row r="12" spans="1:14" x14ac:dyDescent="0.4">
      <c r="A12" s="5" t="s">
        <v>8</v>
      </c>
      <c r="B12" s="6">
        <v>42527.395833333336</v>
      </c>
      <c r="C12" s="5">
        <v>33.29</v>
      </c>
      <c r="D12" s="5">
        <v>33.520000000000003</v>
      </c>
      <c r="E12" s="5">
        <v>32.99</v>
      </c>
      <c r="F12" s="5">
        <v>33.19</v>
      </c>
      <c r="G12" s="5">
        <v>38119</v>
      </c>
      <c r="H12" s="7">
        <v>0.93996361431171105</v>
      </c>
      <c r="I12" s="7">
        <v>0.93557344554806976</v>
      </c>
      <c r="J12" s="5">
        <v>1</v>
      </c>
      <c r="K12" s="5">
        <f t="shared" si="0"/>
        <v>1</v>
      </c>
    </row>
    <row r="13" spans="1:14" x14ac:dyDescent="0.4">
      <c r="A13" s="5" t="s">
        <v>8</v>
      </c>
      <c r="B13" s="6">
        <v>42528.395833333336</v>
      </c>
      <c r="C13" s="5">
        <v>33.770000000000003</v>
      </c>
      <c r="D13" s="5">
        <v>33.96</v>
      </c>
      <c r="E13" s="5">
        <v>33.619999999999997</v>
      </c>
      <c r="F13" s="5">
        <v>33.75</v>
      </c>
      <c r="G13" s="5">
        <v>35987</v>
      </c>
      <c r="H13" s="7">
        <v>1.0170505533951644</v>
      </c>
      <c r="I13" s="7">
        <v>1.0119133965469147</v>
      </c>
      <c r="J13" s="5">
        <v>1</v>
      </c>
      <c r="K13" s="5">
        <f t="shared" si="0"/>
        <v>1</v>
      </c>
    </row>
    <row r="14" spans="1:14" x14ac:dyDescent="0.4">
      <c r="A14" s="5" t="s">
        <v>8</v>
      </c>
      <c r="B14" s="6">
        <v>42529.395833333336</v>
      </c>
      <c r="C14" s="5">
        <v>33.57</v>
      </c>
      <c r="D14" s="5">
        <v>33.67</v>
      </c>
      <c r="E14" s="5">
        <v>33.4</v>
      </c>
      <c r="F14" s="5">
        <v>33.43</v>
      </c>
      <c r="G14" s="5">
        <v>21705</v>
      </c>
      <c r="H14" s="7">
        <v>0.65967016491753783</v>
      </c>
      <c r="I14" s="7">
        <v>0.65750386303108932</v>
      </c>
      <c r="J14" s="5">
        <v>1</v>
      </c>
      <c r="K14" s="5">
        <f t="shared" si="0"/>
        <v>1</v>
      </c>
    </row>
    <row r="15" spans="1:14" x14ac:dyDescent="0.4">
      <c r="A15" s="5" t="s">
        <v>8</v>
      </c>
      <c r="B15" s="6">
        <v>42530.395833333336</v>
      </c>
      <c r="C15" s="5">
        <v>32.49</v>
      </c>
      <c r="D15" s="5">
        <v>32.58</v>
      </c>
      <c r="E15" s="5">
        <v>32.26</v>
      </c>
      <c r="F15" s="5">
        <v>32.520000000000003</v>
      </c>
      <c r="G15" s="5">
        <v>29410</v>
      </c>
      <c r="H15" s="7">
        <v>-2.0500452215857692</v>
      </c>
      <c r="I15" s="7">
        <v>-2.0713503277952139</v>
      </c>
      <c r="J15" s="5">
        <v>0</v>
      </c>
      <c r="K15" s="5">
        <f t="shared" si="0"/>
        <v>0</v>
      </c>
    </row>
    <row r="16" spans="1:14" x14ac:dyDescent="0.4">
      <c r="A16" s="5" t="s">
        <v>8</v>
      </c>
      <c r="B16" s="6">
        <v>42531.395833333336</v>
      </c>
      <c r="C16" s="5">
        <v>30.94</v>
      </c>
      <c r="D16" s="5">
        <v>31.23</v>
      </c>
      <c r="E16" s="5">
        <v>30.77</v>
      </c>
      <c r="F16" s="5">
        <v>31.03</v>
      </c>
      <c r="G16" s="5">
        <v>47636</v>
      </c>
      <c r="H16" s="7">
        <v>-5.0046054651519771</v>
      </c>
      <c r="I16" s="7">
        <v>-5.1341774143222043</v>
      </c>
      <c r="J16" s="5">
        <v>0</v>
      </c>
      <c r="K16" s="5">
        <f t="shared" si="0"/>
        <v>0</v>
      </c>
    </row>
    <row r="17" spans="1:11" x14ac:dyDescent="0.4">
      <c r="A17" s="5" t="s">
        <v>8</v>
      </c>
      <c r="B17" s="6">
        <v>42534.395833333336</v>
      </c>
      <c r="C17" s="5">
        <v>28.86</v>
      </c>
      <c r="D17" s="5">
        <v>29.03</v>
      </c>
      <c r="E17" s="5">
        <v>28.27</v>
      </c>
      <c r="F17" s="5">
        <v>28.33</v>
      </c>
      <c r="G17" s="5">
        <v>59039</v>
      </c>
      <c r="H17" s="7">
        <v>-2.5987175160310483</v>
      </c>
      <c r="I17" s="7">
        <v>-2.6330808239749022</v>
      </c>
      <c r="J17" s="5">
        <v>0</v>
      </c>
      <c r="K17" s="5">
        <f t="shared" si="0"/>
        <v>0</v>
      </c>
    </row>
    <row r="18" spans="1:11" x14ac:dyDescent="0.4">
      <c r="A18" s="5" t="s">
        <v>8</v>
      </c>
      <c r="B18" s="6">
        <v>42535.395833333336</v>
      </c>
      <c r="C18" s="5">
        <v>25.39</v>
      </c>
      <c r="D18" s="5">
        <v>26.08</v>
      </c>
      <c r="E18" s="5">
        <v>24.67</v>
      </c>
      <c r="F18" s="5">
        <v>24.7</v>
      </c>
      <c r="G18" s="5">
        <v>90218</v>
      </c>
      <c r="H18" s="7">
        <v>0.67406819984140254</v>
      </c>
      <c r="I18" s="7">
        <v>0.67180651798135438</v>
      </c>
      <c r="J18" s="5">
        <v>1</v>
      </c>
      <c r="K18" s="5">
        <f t="shared" si="0"/>
        <v>1</v>
      </c>
    </row>
    <row r="19" spans="1:11" x14ac:dyDescent="0.4">
      <c r="A19" s="5" t="s">
        <v>8</v>
      </c>
      <c r="B19" s="6">
        <v>42536.395833333336</v>
      </c>
      <c r="C19" s="5">
        <v>26.3</v>
      </c>
      <c r="D19" s="5">
        <v>26.41</v>
      </c>
      <c r="E19" s="5">
        <v>25.73</v>
      </c>
      <c r="F19" s="5">
        <v>25.97</v>
      </c>
      <c r="G19" s="5">
        <v>52042</v>
      </c>
      <c r="H19" s="7">
        <v>2.3744647722849335</v>
      </c>
      <c r="I19" s="7">
        <v>2.3467128061926643</v>
      </c>
      <c r="J19" s="5">
        <v>1</v>
      </c>
      <c r="K19" s="5">
        <f t="shared" si="0"/>
        <v>1</v>
      </c>
    </row>
    <row r="20" spans="1:11" x14ac:dyDescent="0.4">
      <c r="A20" s="5" t="s">
        <v>8</v>
      </c>
      <c r="B20" s="6">
        <v>42537.395833333336</v>
      </c>
      <c r="C20" s="5">
        <v>23.93</v>
      </c>
      <c r="D20" s="5">
        <v>24.91</v>
      </c>
      <c r="E20" s="5">
        <v>23.92</v>
      </c>
      <c r="F20" s="5">
        <v>24.8</v>
      </c>
      <c r="G20" s="5">
        <v>69334</v>
      </c>
      <c r="H20" s="7">
        <v>-7.819722650231129</v>
      </c>
      <c r="I20" s="7">
        <v>-8.1423989915607358</v>
      </c>
      <c r="J20" s="5">
        <v>0</v>
      </c>
      <c r="K20" s="5">
        <f t="shared" si="0"/>
        <v>0</v>
      </c>
    </row>
    <row r="21" spans="1:11" x14ac:dyDescent="0.4">
      <c r="A21" s="5" t="s">
        <v>8</v>
      </c>
      <c r="B21" s="6">
        <v>42538.395833333336</v>
      </c>
      <c r="C21" s="5">
        <v>26.73</v>
      </c>
      <c r="D21" s="5">
        <v>26.78</v>
      </c>
      <c r="E21" s="5">
        <v>26.41</v>
      </c>
      <c r="F21" s="5">
        <v>26.66</v>
      </c>
      <c r="G21" s="5">
        <v>53223</v>
      </c>
      <c r="H21" s="7">
        <v>0.2249718785151808</v>
      </c>
      <c r="I21" s="7">
        <v>0.22471919569046644</v>
      </c>
      <c r="J21" s="5">
        <v>1</v>
      </c>
      <c r="K21" s="5">
        <f t="shared" si="0"/>
        <v>1</v>
      </c>
    </row>
    <row r="22" spans="1:11" x14ac:dyDescent="0.4">
      <c r="A22" s="5" t="s">
        <v>8</v>
      </c>
      <c r="B22" s="6">
        <v>42541.395833333336</v>
      </c>
      <c r="C22" s="5">
        <v>28.72</v>
      </c>
      <c r="D22" s="5">
        <v>28.91</v>
      </c>
      <c r="E22" s="5">
        <v>28.36</v>
      </c>
      <c r="F22" s="5">
        <v>28.38</v>
      </c>
      <c r="G22" s="5">
        <v>58324</v>
      </c>
      <c r="H22" s="7">
        <v>7.6461769115442246</v>
      </c>
      <c r="I22" s="7">
        <v>7.3679523132600515</v>
      </c>
      <c r="J22" s="5">
        <v>1</v>
      </c>
      <c r="K22" s="5">
        <f t="shared" si="0"/>
        <v>1</v>
      </c>
    </row>
    <row r="23" spans="1:11" x14ac:dyDescent="0.4">
      <c r="A23" s="5" t="s">
        <v>8</v>
      </c>
      <c r="B23" s="6">
        <v>42542.395833333336</v>
      </c>
      <c r="C23" s="5">
        <v>28.41</v>
      </c>
      <c r="D23" s="5">
        <v>29.08</v>
      </c>
      <c r="E23" s="5">
        <v>28.41</v>
      </c>
      <c r="F23" s="5">
        <v>29.02</v>
      </c>
      <c r="G23" s="5">
        <v>38157</v>
      </c>
      <c r="H23" s="7">
        <v>-0.35075412136093098</v>
      </c>
      <c r="I23" s="7">
        <v>-0.35137070584840974</v>
      </c>
      <c r="J23" s="5">
        <v>0</v>
      </c>
      <c r="K23" s="5">
        <f t="shared" si="0"/>
        <v>0</v>
      </c>
    </row>
    <row r="24" spans="1:11" x14ac:dyDescent="0.4">
      <c r="A24" s="5" t="s">
        <v>8</v>
      </c>
      <c r="B24" s="6">
        <v>42543.395833333336</v>
      </c>
      <c r="C24" s="5">
        <v>28.3</v>
      </c>
      <c r="D24" s="5">
        <v>28.47</v>
      </c>
      <c r="E24" s="5">
        <v>28.18</v>
      </c>
      <c r="F24" s="5">
        <v>28.33</v>
      </c>
      <c r="G24" s="5">
        <v>19266</v>
      </c>
      <c r="H24" s="7">
        <v>-0.10589481115424491</v>
      </c>
      <c r="I24" s="7">
        <v>-0.105950919323321</v>
      </c>
      <c r="J24" s="5">
        <v>0</v>
      </c>
      <c r="K24" s="5">
        <f t="shared" si="0"/>
        <v>0</v>
      </c>
    </row>
    <row r="25" spans="1:11" x14ac:dyDescent="0.4">
      <c r="A25" s="5" t="s">
        <v>8</v>
      </c>
      <c r="B25" s="6">
        <v>42544.395833333336</v>
      </c>
      <c r="C25" s="5">
        <v>28.8</v>
      </c>
      <c r="D25" s="5">
        <v>28.87</v>
      </c>
      <c r="E25" s="5">
        <v>28.47</v>
      </c>
      <c r="F25" s="5">
        <v>28.84</v>
      </c>
      <c r="G25" s="5">
        <v>37145</v>
      </c>
      <c r="H25" s="7">
        <v>5.378704720087824</v>
      </c>
      <c r="I25" s="7">
        <v>5.2390387201923776</v>
      </c>
      <c r="J25" s="5">
        <v>1</v>
      </c>
      <c r="K25" s="5">
        <f t="shared" si="0"/>
        <v>1</v>
      </c>
    </row>
    <row r="26" spans="1:11" x14ac:dyDescent="0.4">
      <c r="A26" s="5" t="s">
        <v>8</v>
      </c>
      <c r="B26" s="6">
        <v>42545.395833333336</v>
      </c>
      <c r="C26" s="5">
        <v>26.38</v>
      </c>
      <c r="D26" s="5">
        <v>26.49</v>
      </c>
      <c r="E26" s="5">
        <v>23.27</v>
      </c>
      <c r="F26" s="5">
        <v>23.42</v>
      </c>
      <c r="G26" s="5">
        <v>122951</v>
      </c>
      <c r="H26" s="7">
        <v>-12.125249833444373</v>
      </c>
      <c r="I26" s="7">
        <v>-12.92576789161474</v>
      </c>
      <c r="J26" s="5">
        <v>0</v>
      </c>
      <c r="K26" s="5">
        <f t="shared" si="0"/>
        <v>0</v>
      </c>
    </row>
    <row r="27" spans="1:11" x14ac:dyDescent="0.4">
      <c r="A27" s="5" t="s">
        <v>8</v>
      </c>
      <c r="B27" s="6">
        <v>42548.395833333336</v>
      </c>
      <c r="C27" s="5">
        <v>21.2</v>
      </c>
      <c r="D27" s="5">
        <v>21.59</v>
      </c>
      <c r="E27" s="5">
        <v>21.05</v>
      </c>
      <c r="F27" s="5">
        <v>21.4</v>
      </c>
      <c r="G27" s="5">
        <v>81541</v>
      </c>
      <c r="H27" s="7">
        <v>-4.3321299638989208</v>
      </c>
      <c r="I27" s="7">
        <v>-4.4287680201116357</v>
      </c>
      <c r="J27" s="5">
        <v>0</v>
      </c>
      <c r="K27" s="5">
        <f t="shared" si="0"/>
        <v>0</v>
      </c>
    </row>
    <row r="28" spans="1:11" x14ac:dyDescent="0.4">
      <c r="A28" s="5" t="s">
        <v>8</v>
      </c>
      <c r="B28" s="6">
        <v>42549.395833333336</v>
      </c>
      <c r="C28" s="5">
        <v>22.37</v>
      </c>
      <c r="D28" s="5">
        <v>22.5</v>
      </c>
      <c r="E28" s="5">
        <v>22.05</v>
      </c>
      <c r="F28" s="5">
        <v>22.09</v>
      </c>
      <c r="G28" s="5">
        <v>73128</v>
      </c>
      <c r="H28" s="7">
        <v>4.1433891992551235</v>
      </c>
      <c r="I28" s="7">
        <v>4.0598505861374301</v>
      </c>
      <c r="J28" s="5">
        <v>1</v>
      </c>
      <c r="K28" s="5">
        <f t="shared" si="0"/>
        <v>1</v>
      </c>
    </row>
    <row r="29" spans="1:11" x14ac:dyDescent="0.4">
      <c r="A29" s="5" t="s">
        <v>8</v>
      </c>
      <c r="B29" s="6">
        <v>42550.395833333336</v>
      </c>
      <c r="C29" s="5">
        <v>24.14</v>
      </c>
      <c r="D29" s="5">
        <v>24.3</v>
      </c>
      <c r="E29" s="5">
        <v>23.83</v>
      </c>
      <c r="F29" s="5">
        <v>23.87</v>
      </c>
      <c r="G29" s="5">
        <v>63328</v>
      </c>
      <c r="H29" s="7">
        <v>3.8279569892473142</v>
      </c>
      <c r="I29" s="7">
        <v>3.7565083636020167</v>
      </c>
      <c r="J29" s="5">
        <v>1</v>
      </c>
      <c r="K29" s="5">
        <f t="shared" si="0"/>
        <v>1</v>
      </c>
    </row>
    <row r="30" spans="1:11" x14ac:dyDescent="0.4">
      <c r="A30" s="5" t="s">
        <v>8</v>
      </c>
      <c r="B30" s="6">
        <v>42551.395833333336</v>
      </c>
      <c r="C30" s="5">
        <v>24.4</v>
      </c>
      <c r="D30" s="5">
        <v>24.8</v>
      </c>
      <c r="E30" s="5">
        <v>24.32</v>
      </c>
      <c r="F30" s="5">
        <v>24.7</v>
      </c>
      <c r="G30" s="5">
        <v>43586</v>
      </c>
      <c r="H30" s="7">
        <v>8.2034454470876025E-2</v>
      </c>
      <c r="I30" s="7">
        <v>8.2000824603074604E-2</v>
      </c>
      <c r="J30" s="5">
        <v>1</v>
      </c>
      <c r="K30" s="5">
        <f t="shared" si="0"/>
        <v>1</v>
      </c>
    </row>
    <row r="31" spans="1:11" x14ac:dyDescent="0.4">
      <c r="A31" s="5" t="s">
        <v>8</v>
      </c>
      <c r="B31" s="6">
        <v>42552.395833333336</v>
      </c>
      <c r="C31" s="5">
        <v>25.71</v>
      </c>
      <c r="D31" s="5">
        <v>25.85</v>
      </c>
      <c r="E31" s="5">
        <v>25.26</v>
      </c>
      <c r="F31" s="5">
        <v>25.31</v>
      </c>
      <c r="G31" s="5">
        <v>31081</v>
      </c>
      <c r="H31" s="7">
        <v>2.2673031026252994</v>
      </c>
      <c r="I31" s="7">
        <v>2.241981811569683</v>
      </c>
      <c r="J31" s="5">
        <v>1</v>
      </c>
      <c r="K31" s="5">
        <f t="shared" si="0"/>
        <v>1</v>
      </c>
    </row>
    <row r="32" spans="1:11" x14ac:dyDescent="0.4">
      <c r="A32" s="5" t="s">
        <v>8</v>
      </c>
      <c r="B32" s="6">
        <v>42556.395833333336</v>
      </c>
      <c r="C32" s="5">
        <v>25.26</v>
      </c>
      <c r="D32" s="5">
        <v>25.57</v>
      </c>
      <c r="E32" s="5">
        <v>24.97</v>
      </c>
      <c r="F32" s="5">
        <v>25.47</v>
      </c>
      <c r="G32" s="5">
        <v>53218</v>
      </c>
      <c r="H32" s="7">
        <v>-2.4333719582850484</v>
      </c>
      <c r="I32" s="7">
        <v>-2.4634676841101162</v>
      </c>
      <c r="J32" s="5">
        <v>0</v>
      </c>
      <c r="K32" s="5">
        <f t="shared" si="0"/>
        <v>0</v>
      </c>
    </row>
    <row r="33" spans="1:11" x14ac:dyDescent="0.4">
      <c r="A33" s="5" t="s">
        <v>8</v>
      </c>
      <c r="B33" s="6">
        <v>42557.395833333336</v>
      </c>
      <c r="C33" s="5">
        <v>25</v>
      </c>
      <c r="D33" s="5">
        <v>25.16</v>
      </c>
      <c r="E33" s="5">
        <v>24.8</v>
      </c>
      <c r="F33" s="5">
        <v>25.05</v>
      </c>
      <c r="G33" s="5">
        <v>32547</v>
      </c>
      <c r="H33" s="7">
        <v>-1.8067556952081729</v>
      </c>
      <c r="I33" s="7">
        <v>-1.8232768261059746</v>
      </c>
      <c r="J33" s="5">
        <v>0</v>
      </c>
      <c r="K33" s="5">
        <f t="shared" si="0"/>
        <v>0</v>
      </c>
    </row>
    <row r="34" spans="1:11" x14ac:dyDescent="0.4">
      <c r="A34" s="5" t="s">
        <v>8</v>
      </c>
      <c r="B34" s="6">
        <v>42558.395833333336</v>
      </c>
      <c r="C34" s="5">
        <v>26.71</v>
      </c>
      <c r="D34" s="5">
        <v>26.79</v>
      </c>
      <c r="E34" s="5">
        <v>26.52</v>
      </c>
      <c r="F34" s="5">
        <v>26.54</v>
      </c>
      <c r="G34" s="5">
        <v>33467</v>
      </c>
      <c r="H34" s="7">
        <v>2.4156441717791513</v>
      </c>
      <c r="I34" s="7">
        <v>2.3869290063417403</v>
      </c>
      <c r="J34" s="5">
        <v>1</v>
      </c>
      <c r="K34" s="5">
        <f t="shared" si="0"/>
        <v>1</v>
      </c>
    </row>
    <row r="35" spans="1:11" x14ac:dyDescent="0.4">
      <c r="A35" s="5" t="s">
        <v>8</v>
      </c>
      <c r="B35" s="6">
        <v>42559.395833333336</v>
      </c>
      <c r="C35" s="5">
        <v>27.54</v>
      </c>
      <c r="D35" s="5">
        <v>27.72</v>
      </c>
      <c r="E35" s="5">
        <v>27.33</v>
      </c>
      <c r="F35" s="5">
        <v>27.5</v>
      </c>
      <c r="G35" s="5">
        <v>40926</v>
      </c>
      <c r="H35" s="7">
        <v>3.7678975131876413</v>
      </c>
      <c r="I35" s="7">
        <v>3.698646439644738</v>
      </c>
      <c r="J35" s="5">
        <v>1</v>
      </c>
      <c r="K35" s="5">
        <f t="shared" si="0"/>
        <v>1</v>
      </c>
    </row>
    <row r="36" spans="1:11" x14ac:dyDescent="0.4">
      <c r="A36" s="5" t="s">
        <v>8</v>
      </c>
      <c r="B36" s="6">
        <v>42562.395833333336</v>
      </c>
      <c r="C36" s="5">
        <v>28.72</v>
      </c>
      <c r="D36" s="5">
        <v>28.98</v>
      </c>
      <c r="E36" s="5">
        <v>28.63</v>
      </c>
      <c r="F36" s="5">
        <v>28.75</v>
      </c>
      <c r="G36" s="5">
        <v>38420</v>
      </c>
      <c r="H36" s="7">
        <v>1.5917934205871924</v>
      </c>
      <c r="I36" s="7">
        <v>1.5792572474524462</v>
      </c>
      <c r="J36" s="5">
        <v>1</v>
      </c>
      <c r="K36" s="5">
        <f t="shared" si="0"/>
        <v>1</v>
      </c>
    </row>
    <row r="37" spans="1:11" x14ac:dyDescent="0.4">
      <c r="A37" s="5" t="s">
        <v>8</v>
      </c>
      <c r="B37" s="6">
        <v>42563.395833333336</v>
      </c>
      <c r="C37" s="5">
        <v>28.75</v>
      </c>
      <c r="D37" s="5">
        <v>29.03</v>
      </c>
      <c r="E37" s="5">
        <v>28.72</v>
      </c>
      <c r="F37" s="5">
        <v>28.95</v>
      </c>
      <c r="G37" s="5">
        <v>28186</v>
      </c>
      <c r="H37" s="7">
        <v>1.7699115044247788</v>
      </c>
      <c r="I37" s="7">
        <v>1.7544309650909524</v>
      </c>
      <c r="J37" s="5">
        <v>1</v>
      </c>
      <c r="K37" s="5">
        <f t="shared" si="0"/>
        <v>1</v>
      </c>
    </row>
    <row r="38" spans="1:11" x14ac:dyDescent="0.4">
      <c r="A38" s="5" t="s">
        <v>8</v>
      </c>
      <c r="B38" s="6">
        <v>42564.395833333336</v>
      </c>
      <c r="C38" s="5">
        <v>28.83</v>
      </c>
      <c r="D38" s="5">
        <v>29.25</v>
      </c>
      <c r="E38" s="5">
        <v>28.68</v>
      </c>
      <c r="F38" s="5">
        <v>29.21</v>
      </c>
      <c r="G38" s="5">
        <v>26179</v>
      </c>
      <c r="H38" s="7">
        <v>-0.31120331950208646</v>
      </c>
      <c r="I38" s="7">
        <v>-0.31168856402532225</v>
      </c>
      <c r="J38" s="5">
        <v>0</v>
      </c>
      <c r="K38" s="5">
        <f t="shared" si="0"/>
        <v>0</v>
      </c>
    </row>
    <row r="39" spans="1:11" x14ac:dyDescent="0.4">
      <c r="A39" s="5" t="s">
        <v>8</v>
      </c>
      <c r="B39" s="6">
        <v>42565.395833333336</v>
      </c>
      <c r="C39" s="5">
        <v>29.44</v>
      </c>
      <c r="D39" s="5">
        <v>29.81</v>
      </c>
      <c r="E39" s="5">
        <v>29.26</v>
      </c>
      <c r="F39" s="5">
        <v>29.69</v>
      </c>
      <c r="G39" s="5">
        <v>34732</v>
      </c>
      <c r="H39" s="7">
        <v>0.34083162917519233</v>
      </c>
      <c r="I39" s="7">
        <v>0.3402521145839934</v>
      </c>
      <c r="J39" s="5">
        <v>1</v>
      </c>
      <c r="K39" s="5">
        <f t="shared" si="0"/>
        <v>1</v>
      </c>
    </row>
    <row r="40" spans="1:11" x14ac:dyDescent="0.4">
      <c r="A40" s="5" t="s">
        <v>8</v>
      </c>
      <c r="B40" s="6">
        <v>42566.395833333336</v>
      </c>
      <c r="C40" s="5">
        <v>29.57</v>
      </c>
      <c r="D40" s="5">
        <v>29.7</v>
      </c>
      <c r="E40" s="5">
        <v>29.31</v>
      </c>
      <c r="F40" s="5">
        <v>29.65</v>
      </c>
      <c r="G40" s="5">
        <v>19682</v>
      </c>
      <c r="H40" s="7">
        <v>0.40747028862479118</v>
      </c>
      <c r="I40" s="7">
        <v>0.40664237667902636</v>
      </c>
      <c r="J40" s="5">
        <v>1</v>
      </c>
      <c r="K40" s="5">
        <f t="shared" si="0"/>
        <v>1</v>
      </c>
    </row>
    <row r="41" spans="1:11" x14ac:dyDescent="0.4">
      <c r="A41" s="5" t="s">
        <v>8</v>
      </c>
      <c r="B41" s="6">
        <v>42569.395833333336</v>
      </c>
      <c r="C41" s="5">
        <v>29.68</v>
      </c>
      <c r="D41" s="5">
        <v>29.72</v>
      </c>
      <c r="E41" s="5">
        <v>29.27</v>
      </c>
      <c r="F41" s="5">
        <v>29.42</v>
      </c>
      <c r="G41" s="5">
        <v>32620</v>
      </c>
      <c r="H41" s="7">
        <v>0.61016949152542277</v>
      </c>
      <c r="I41" s="7">
        <v>0.6083154953405463</v>
      </c>
      <c r="J41" s="5">
        <v>1</v>
      </c>
      <c r="K41" s="5">
        <f t="shared" si="0"/>
        <v>1</v>
      </c>
    </row>
    <row r="42" spans="1:11" x14ac:dyDescent="0.4">
      <c r="A42" s="5" t="s">
        <v>8</v>
      </c>
      <c r="B42" s="6">
        <v>42570.395833333336</v>
      </c>
      <c r="C42" s="5">
        <v>30.09</v>
      </c>
      <c r="D42" s="5">
        <v>30.15</v>
      </c>
      <c r="E42" s="5">
        <v>29.87</v>
      </c>
      <c r="F42" s="5">
        <v>30</v>
      </c>
      <c r="G42" s="5">
        <v>37591</v>
      </c>
      <c r="H42" s="7">
        <v>0.13311148086522179</v>
      </c>
      <c r="I42" s="7">
        <v>0.13302296607371342</v>
      </c>
      <c r="J42" s="5">
        <v>1</v>
      </c>
      <c r="K42" s="5">
        <f t="shared" si="0"/>
        <v>1</v>
      </c>
    </row>
    <row r="43" spans="1:11" x14ac:dyDescent="0.4">
      <c r="A43" s="5" t="s">
        <v>8</v>
      </c>
      <c r="B43" s="6">
        <v>42571.395833333336</v>
      </c>
      <c r="C43" s="5">
        <v>30.57</v>
      </c>
      <c r="D43" s="5">
        <v>30.73</v>
      </c>
      <c r="E43" s="5">
        <v>30.37</v>
      </c>
      <c r="F43" s="5">
        <v>30.64</v>
      </c>
      <c r="G43" s="5">
        <v>31177</v>
      </c>
      <c r="H43" s="7">
        <v>1.5952143569292139</v>
      </c>
      <c r="I43" s="7">
        <v>1.5826245260789358</v>
      </c>
      <c r="J43" s="5">
        <v>1</v>
      </c>
      <c r="K43" s="5">
        <f t="shared" si="0"/>
        <v>1</v>
      </c>
    </row>
    <row r="44" spans="1:11" x14ac:dyDescent="0.4">
      <c r="A44" s="5" t="s">
        <v>8</v>
      </c>
      <c r="B44" s="6">
        <v>42572.395833333336</v>
      </c>
      <c r="C44" s="5">
        <v>30.66</v>
      </c>
      <c r="D44" s="5">
        <v>31.03</v>
      </c>
      <c r="E44" s="5">
        <v>30.63</v>
      </c>
      <c r="F44" s="5">
        <v>30.8</v>
      </c>
      <c r="G44" s="5">
        <v>31577</v>
      </c>
      <c r="H44" s="7">
        <v>-0.74457753318226094</v>
      </c>
      <c r="I44" s="7">
        <v>-0.74736334868222309</v>
      </c>
      <c r="J44" s="5">
        <v>0</v>
      </c>
      <c r="K44" s="5">
        <f t="shared" si="0"/>
        <v>0</v>
      </c>
    </row>
    <row r="45" spans="1:11" x14ac:dyDescent="0.4">
      <c r="A45" s="5" t="s">
        <v>8</v>
      </c>
      <c r="B45" s="6">
        <v>42573.395833333336</v>
      </c>
      <c r="C45" s="5">
        <v>30.14</v>
      </c>
      <c r="D45" s="5">
        <v>30.4</v>
      </c>
      <c r="E45" s="5">
        <v>30.02</v>
      </c>
      <c r="F45" s="5">
        <v>30.24</v>
      </c>
      <c r="G45" s="5">
        <v>32479</v>
      </c>
      <c r="H45" s="7">
        <v>0.50016672224075409</v>
      </c>
      <c r="I45" s="7">
        <v>0.49892004374317905</v>
      </c>
      <c r="J45" s="5">
        <v>1</v>
      </c>
      <c r="K45" s="5">
        <f t="shared" si="0"/>
        <v>1</v>
      </c>
    </row>
    <row r="46" spans="1:11" x14ac:dyDescent="0.4">
      <c r="A46" s="5" t="s">
        <v>8</v>
      </c>
      <c r="B46" s="6">
        <v>42576.395833333336</v>
      </c>
      <c r="C46" s="5">
        <v>30.69</v>
      </c>
      <c r="D46" s="5">
        <v>31.19</v>
      </c>
      <c r="E46" s="5">
        <v>30.66</v>
      </c>
      <c r="F46" s="5">
        <v>30.97</v>
      </c>
      <c r="G46" s="5">
        <v>37759</v>
      </c>
      <c r="H46" s="7">
        <v>-0.29239766081871299</v>
      </c>
      <c r="I46" s="7">
        <v>-0.29282597790883341</v>
      </c>
      <c r="J46" s="5">
        <v>0</v>
      </c>
      <c r="K46" s="5">
        <f t="shared" si="0"/>
        <v>0</v>
      </c>
    </row>
    <row r="47" spans="1:11" x14ac:dyDescent="0.4">
      <c r="A47" s="5" t="s">
        <v>8</v>
      </c>
      <c r="B47" s="6">
        <v>42577.395833333336</v>
      </c>
      <c r="C47" s="5">
        <v>31.08</v>
      </c>
      <c r="D47" s="5">
        <v>31.22</v>
      </c>
      <c r="E47" s="5">
        <v>30.9</v>
      </c>
      <c r="F47" s="5">
        <v>30.95</v>
      </c>
      <c r="G47" s="5">
        <v>24929</v>
      </c>
      <c r="H47" s="7">
        <v>0.48496605237632906</v>
      </c>
      <c r="I47" s="7">
        <v>0.483793880246845</v>
      </c>
      <c r="J47" s="5">
        <v>1</v>
      </c>
      <c r="K47" s="5">
        <f t="shared" si="0"/>
        <v>1</v>
      </c>
    </row>
    <row r="48" spans="1:11" x14ac:dyDescent="0.4">
      <c r="A48" s="5" t="s">
        <v>8</v>
      </c>
      <c r="B48" s="6">
        <v>42578.395833333336</v>
      </c>
      <c r="C48" s="5">
        <v>31.55</v>
      </c>
      <c r="D48" s="5">
        <v>31.67</v>
      </c>
      <c r="E48" s="5">
        <v>31.35</v>
      </c>
      <c r="F48" s="5">
        <v>31.67</v>
      </c>
      <c r="G48" s="5">
        <v>26600</v>
      </c>
      <c r="H48" s="7">
        <v>1.0570147341447849</v>
      </c>
      <c r="I48" s="7">
        <v>1.0514673899936267</v>
      </c>
      <c r="J48" s="5">
        <v>1</v>
      </c>
      <c r="K48" s="5">
        <f t="shared" si="0"/>
        <v>1</v>
      </c>
    </row>
    <row r="49" spans="1:11" x14ac:dyDescent="0.4">
      <c r="A49" s="5" t="s">
        <v>8</v>
      </c>
      <c r="B49" s="6">
        <v>42579.395833333336</v>
      </c>
      <c r="C49" s="5">
        <v>31.97</v>
      </c>
      <c r="D49" s="5">
        <v>32.11</v>
      </c>
      <c r="E49" s="5">
        <v>31.41</v>
      </c>
      <c r="F49" s="5">
        <v>31.77</v>
      </c>
      <c r="G49" s="5">
        <v>37488</v>
      </c>
      <c r="H49" s="7">
        <v>0</v>
      </c>
      <c r="I49" s="7">
        <v>0</v>
      </c>
      <c r="J49" s="5">
        <v>0</v>
      </c>
      <c r="K49" s="5">
        <f t="shared" si="0"/>
        <v>0</v>
      </c>
    </row>
    <row r="50" spans="1:11" x14ac:dyDescent="0.4">
      <c r="A50" s="5" t="s">
        <v>8</v>
      </c>
      <c r="B50" s="6">
        <v>42580.395833333336</v>
      </c>
      <c r="C50" s="5">
        <v>32.72</v>
      </c>
      <c r="D50" s="5">
        <v>32.93</v>
      </c>
      <c r="E50" s="5">
        <v>32.5</v>
      </c>
      <c r="F50" s="5">
        <v>32.53</v>
      </c>
      <c r="G50" s="5">
        <v>25993</v>
      </c>
      <c r="H50" s="7">
        <v>0.64595509074131308</v>
      </c>
      <c r="I50" s="7">
        <v>0.64387774187324642</v>
      </c>
      <c r="J50" s="5">
        <v>1</v>
      </c>
      <c r="K50" s="5">
        <f t="shared" si="0"/>
        <v>1</v>
      </c>
    </row>
    <row r="51" spans="1:11" x14ac:dyDescent="0.4">
      <c r="A51" s="5" t="s">
        <v>8</v>
      </c>
      <c r="B51" s="6">
        <v>42583.395833333336</v>
      </c>
      <c r="C51" s="5">
        <v>33.96</v>
      </c>
      <c r="D51" s="5">
        <v>33.97</v>
      </c>
      <c r="E51" s="5">
        <v>33.340000000000003</v>
      </c>
      <c r="F51" s="5">
        <v>33.909999999999997</v>
      </c>
      <c r="G51" s="5">
        <v>39275</v>
      </c>
      <c r="H51" s="7">
        <v>0.92124814264488053</v>
      </c>
      <c r="I51" s="7">
        <v>0.91703053524097233</v>
      </c>
      <c r="J51" s="5">
        <v>1</v>
      </c>
      <c r="K51" s="5">
        <f t="shared" si="0"/>
        <v>1</v>
      </c>
    </row>
    <row r="52" spans="1:11" x14ac:dyDescent="0.4">
      <c r="A52" s="5" t="s">
        <v>8</v>
      </c>
      <c r="B52" s="6">
        <v>42584.395833333336</v>
      </c>
      <c r="C52" s="5">
        <v>33.479999999999997</v>
      </c>
      <c r="D52" s="5">
        <v>34.03</v>
      </c>
      <c r="E52" s="5">
        <v>33.44</v>
      </c>
      <c r="F52" s="5">
        <v>33.83</v>
      </c>
      <c r="G52" s="5">
        <v>51478</v>
      </c>
      <c r="H52" s="7">
        <v>-2.105263157894754</v>
      </c>
      <c r="I52" s="7">
        <v>-2.1277398447285076</v>
      </c>
      <c r="J52" s="5">
        <v>0</v>
      </c>
      <c r="K52" s="5">
        <f t="shared" si="0"/>
        <v>0</v>
      </c>
    </row>
    <row r="53" spans="1:11" x14ac:dyDescent="0.4">
      <c r="A53" s="5" t="s">
        <v>8</v>
      </c>
      <c r="B53" s="6">
        <v>42585.395833333336</v>
      </c>
      <c r="C53" s="5">
        <v>33.04</v>
      </c>
      <c r="D53" s="5">
        <v>33.159999999999997</v>
      </c>
      <c r="E53" s="5">
        <v>32.5</v>
      </c>
      <c r="F53" s="5">
        <v>32.869999999999997</v>
      </c>
      <c r="G53" s="5">
        <v>38816</v>
      </c>
      <c r="H53" s="7">
        <v>0.54777845404747327</v>
      </c>
      <c r="I53" s="7">
        <v>0.54628360436553147</v>
      </c>
      <c r="J53" s="5">
        <v>1</v>
      </c>
      <c r="K53" s="5">
        <f t="shared" si="0"/>
        <v>1</v>
      </c>
    </row>
    <row r="54" spans="1:11" x14ac:dyDescent="0.4">
      <c r="A54" s="5" t="s">
        <v>8</v>
      </c>
      <c r="B54" s="6">
        <v>42586.395833333336</v>
      </c>
      <c r="C54" s="5">
        <v>33.96</v>
      </c>
      <c r="D54" s="5">
        <v>34.42</v>
      </c>
      <c r="E54" s="5">
        <v>33.93</v>
      </c>
      <c r="F54" s="5">
        <v>34.21</v>
      </c>
      <c r="G54" s="5">
        <v>32579</v>
      </c>
      <c r="H54" s="7">
        <v>0.71174377224199881</v>
      </c>
      <c r="I54" s="7">
        <v>0.7092228309491837</v>
      </c>
      <c r="J54" s="5">
        <v>1</v>
      </c>
      <c r="K54" s="5">
        <f t="shared" si="0"/>
        <v>1</v>
      </c>
    </row>
    <row r="55" spans="1:11" x14ac:dyDescent="0.4">
      <c r="A55" s="5" t="s">
        <v>8</v>
      </c>
      <c r="B55" s="6">
        <v>42587.395833333336</v>
      </c>
      <c r="C55" s="5">
        <v>35.869999999999997</v>
      </c>
      <c r="D55" s="5">
        <v>35.880000000000003</v>
      </c>
      <c r="E55" s="5">
        <v>35.49</v>
      </c>
      <c r="F55" s="5">
        <v>35.51</v>
      </c>
      <c r="G55" s="5">
        <v>33965</v>
      </c>
      <c r="H55" s="7">
        <v>3.5209235209235179</v>
      </c>
      <c r="I55" s="7">
        <v>3.4603565908279004</v>
      </c>
      <c r="J55" s="5">
        <v>1</v>
      </c>
      <c r="K55" s="5">
        <f t="shared" si="0"/>
        <v>1</v>
      </c>
    </row>
    <row r="56" spans="1:11" x14ac:dyDescent="0.4">
      <c r="A56" s="5" t="s">
        <v>8</v>
      </c>
      <c r="B56" s="6">
        <v>42590.395833333336</v>
      </c>
      <c r="C56" s="5">
        <v>36.409999999999997</v>
      </c>
      <c r="D56" s="5">
        <v>36.6</v>
      </c>
      <c r="E56" s="5">
        <v>36.26</v>
      </c>
      <c r="F56" s="5">
        <v>36.32</v>
      </c>
      <c r="G56" s="5">
        <v>29363</v>
      </c>
      <c r="H56" s="7">
        <v>1.5337423312883356</v>
      </c>
      <c r="I56" s="7">
        <v>1.5220994010355169</v>
      </c>
      <c r="J56" s="5">
        <v>1</v>
      </c>
      <c r="K56" s="5">
        <f t="shared" si="0"/>
        <v>1</v>
      </c>
    </row>
    <row r="57" spans="1:11" x14ac:dyDescent="0.4">
      <c r="A57" s="5" t="s">
        <v>8</v>
      </c>
      <c r="B57" s="6">
        <v>42591.395833333336</v>
      </c>
      <c r="C57" s="5">
        <v>37.590000000000003</v>
      </c>
      <c r="D57" s="5">
        <v>37.65</v>
      </c>
      <c r="E57" s="5">
        <v>37.03</v>
      </c>
      <c r="F57" s="5">
        <v>37.17</v>
      </c>
      <c r="G57" s="5">
        <v>42774</v>
      </c>
      <c r="H57" s="7">
        <v>2.6488257782632605</v>
      </c>
      <c r="I57" s="7">
        <v>2.6143518329722166</v>
      </c>
      <c r="J57" s="5">
        <v>1</v>
      </c>
      <c r="K57" s="5">
        <f t="shared" si="0"/>
        <v>1</v>
      </c>
    </row>
    <row r="58" spans="1:11" x14ac:dyDescent="0.4">
      <c r="A58" s="5" t="s">
        <v>8</v>
      </c>
      <c r="B58" s="6">
        <v>42592.395833333336</v>
      </c>
      <c r="C58" s="5">
        <v>37.08</v>
      </c>
      <c r="D58" s="5">
        <v>37.549999999999997</v>
      </c>
      <c r="E58" s="5">
        <v>37.07</v>
      </c>
      <c r="F58" s="5">
        <v>37.46</v>
      </c>
      <c r="G58" s="5">
        <v>42507</v>
      </c>
      <c r="H58" s="7">
        <v>-0.50979339951705072</v>
      </c>
      <c r="I58" s="7">
        <v>-0.51109727935128202</v>
      </c>
      <c r="J58" s="5">
        <v>0</v>
      </c>
      <c r="K58" s="5">
        <f t="shared" si="0"/>
        <v>0</v>
      </c>
    </row>
    <row r="59" spans="1:11" x14ac:dyDescent="0.4">
      <c r="A59" s="5" t="s">
        <v>8</v>
      </c>
      <c r="B59" s="6">
        <v>42593.395833333336</v>
      </c>
      <c r="C59" s="5">
        <v>36.82</v>
      </c>
      <c r="D59" s="5">
        <v>37.18</v>
      </c>
      <c r="E59" s="5">
        <v>36.78</v>
      </c>
      <c r="F59" s="5">
        <v>36.78</v>
      </c>
      <c r="G59" s="5">
        <v>41970</v>
      </c>
      <c r="H59" s="7">
        <v>1.2651265126512674</v>
      </c>
      <c r="I59" s="7">
        <v>1.2571906495653773</v>
      </c>
      <c r="J59" s="5">
        <v>1</v>
      </c>
      <c r="K59" s="5">
        <f t="shared" si="0"/>
        <v>1</v>
      </c>
    </row>
    <row r="60" spans="1:11" x14ac:dyDescent="0.4">
      <c r="A60" s="5" t="s">
        <v>8</v>
      </c>
      <c r="B60" s="6">
        <v>42594.395833333336</v>
      </c>
      <c r="C60" s="5">
        <v>36.65</v>
      </c>
      <c r="D60" s="5">
        <v>36.700000000000003</v>
      </c>
      <c r="E60" s="5">
        <v>36.07</v>
      </c>
      <c r="F60" s="5">
        <v>36.53</v>
      </c>
      <c r="G60" s="5">
        <v>38264</v>
      </c>
      <c r="H60" s="7">
        <v>0.21875854525566937</v>
      </c>
      <c r="I60" s="7">
        <v>0.21851961713705054</v>
      </c>
      <c r="J60" s="5">
        <v>1</v>
      </c>
      <c r="K60" s="5">
        <f t="shared" si="0"/>
        <v>1</v>
      </c>
    </row>
    <row r="61" spans="1:11" x14ac:dyDescent="0.4">
      <c r="A61" s="5" t="s">
        <v>8</v>
      </c>
      <c r="B61" s="6">
        <v>42597.395833333336</v>
      </c>
      <c r="C61" s="5">
        <v>37.51</v>
      </c>
      <c r="D61" s="5">
        <v>37.659999999999997</v>
      </c>
      <c r="E61" s="5">
        <v>37.270000000000003</v>
      </c>
      <c r="F61" s="5">
        <v>37.270000000000003</v>
      </c>
      <c r="G61" s="5">
        <v>29283</v>
      </c>
      <c r="H61" s="7">
        <v>1.7082429501084475</v>
      </c>
      <c r="I61" s="7">
        <v>1.6938165405402807</v>
      </c>
      <c r="J61" s="5">
        <v>1</v>
      </c>
      <c r="K61" s="5">
        <f t="shared" si="0"/>
        <v>1</v>
      </c>
    </row>
    <row r="62" spans="1:11" x14ac:dyDescent="0.4">
      <c r="A62" s="5" t="s">
        <v>8</v>
      </c>
      <c r="B62" s="6">
        <v>42598.395833333336</v>
      </c>
      <c r="C62" s="5">
        <v>36.590000000000003</v>
      </c>
      <c r="D62" s="5">
        <v>36.76</v>
      </c>
      <c r="E62" s="5">
        <v>36.299999999999997</v>
      </c>
      <c r="F62" s="5">
        <v>36.74</v>
      </c>
      <c r="G62" s="5">
        <v>42000</v>
      </c>
      <c r="H62" s="7">
        <v>-2.34854550306911</v>
      </c>
      <c r="I62" s="7">
        <v>-2.3765633774480439</v>
      </c>
      <c r="J62" s="5">
        <v>0</v>
      </c>
      <c r="K62" s="5">
        <f t="shared" si="0"/>
        <v>0</v>
      </c>
    </row>
    <row r="63" spans="1:11" x14ac:dyDescent="0.4">
      <c r="A63" s="5" t="s">
        <v>8</v>
      </c>
      <c r="B63" s="6">
        <v>42599.395833333336</v>
      </c>
      <c r="C63" s="5">
        <v>35.42</v>
      </c>
      <c r="D63" s="5">
        <v>36.47</v>
      </c>
      <c r="E63" s="5">
        <v>35.409999999999997</v>
      </c>
      <c r="F63" s="5">
        <v>36.32</v>
      </c>
      <c r="G63" s="5">
        <v>39690</v>
      </c>
      <c r="H63" s="7">
        <v>-2.1546961325966882</v>
      </c>
      <c r="I63" s="7">
        <v>-2.1782486477037937</v>
      </c>
      <c r="J63" s="5">
        <v>0</v>
      </c>
      <c r="K63" s="5">
        <f t="shared" si="0"/>
        <v>0</v>
      </c>
    </row>
    <row r="64" spans="1:11" x14ac:dyDescent="0.4">
      <c r="A64" s="5" t="s">
        <v>8</v>
      </c>
      <c r="B64" s="6">
        <v>42600.395833333336</v>
      </c>
      <c r="C64" s="5">
        <v>37.01</v>
      </c>
      <c r="D64" s="5">
        <v>37.200000000000003</v>
      </c>
      <c r="E64" s="5">
        <v>36.71</v>
      </c>
      <c r="F64" s="5">
        <v>36.96</v>
      </c>
      <c r="G64" s="5">
        <v>34301</v>
      </c>
      <c r="H64" s="7">
        <v>-0.37685060565276063</v>
      </c>
      <c r="I64" s="7">
        <v>-0.37756247657035386</v>
      </c>
      <c r="J64" s="5">
        <v>0</v>
      </c>
      <c r="K64" s="5">
        <f t="shared" si="0"/>
        <v>0</v>
      </c>
    </row>
    <row r="65" spans="1:11" x14ac:dyDescent="0.4">
      <c r="A65" s="5" t="s">
        <v>8</v>
      </c>
      <c r="B65" s="6">
        <v>42601.395833333336</v>
      </c>
      <c r="C65" s="5">
        <v>37.020000000000003</v>
      </c>
      <c r="D65" s="5">
        <v>37.42</v>
      </c>
      <c r="E65" s="5">
        <v>36.97</v>
      </c>
      <c r="F65" s="5">
        <v>37.340000000000003</v>
      </c>
      <c r="G65" s="5">
        <v>34954</v>
      </c>
      <c r="H65" s="7">
        <v>-1.9857029388403493</v>
      </c>
      <c r="I65" s="7">
        <v>-2.0056829579014051</v>
      </c>
      <c r="J65" s="5">
        <v>0</v>
      </c>
      <c r="K65" s="5">
        <f t="shared" si="0"/>
        <v>0</v>
      </c>
    </row>
    <row r="66" spans="1:11" x14ac:dyDescent="0.4">
      <c r="A66" s="5" t="s">
        <v>8</v>
      </c>
      <c r="B66" s="6">
        <v>42604.395833333336</v>
      </c>
      <c r="C66" s="5">
        <v>37.159999999999997</v>
      </c>
      <c r="D66" s="5">
        <v>37.35</v>
      </c>
      <c r="E66" s="5">
        <v>37.03</v>
      </c>
      <c r="F66" s="5">
        <v>37.35</v>
      </c>
      <c r="G66" s="5">
        <v>36422</v>
      </c>
      <c r="H66" s="7">
        <v>-1.1964902951342804</v>
      </c>
      <c r="I66" s="7">
        <v>-1.2037058536607308</v>
      </c>
      <c r="J66" s="5">
        <v>0</v>
      </c>
      <c r="K66" s="5">
        <f t="shared" si="0"/>
        <v>0</v>
      </c>
    </row>
    <row r="67" spans="1:11" x14ac:dyDescent="0.4">
      <c r="A67" s="5" t="s">
        <v>8</v>
      </c>
      <c r="B67" s="6">
        <v>42605.395833333336</v>
      </c>
      <c r="C67" s="5">
        <v>37.799999999999997</v>
      </c>
      <c r="D67" s="5">
        <v>37.96</v>
      </c>
      <c r="E67" s="5">
        <v>37.630000000000003</v>
      </c>
      <c r="F67" s="5">
        <v>37.729999999999997</v>
      </c>
      <c r="G67" s="5">
        <v>31276</v>
      </c>
      <c r="H67" s="7">
        <v>0.96153846153846012</v>
      </c>
      <c r="I67" s="7">
        <v>0.9569451016150673</v>
      </c>
      <c r="J67" s="5">
        <v>1</v>
      </c>
      <c r="K67" s="5">
        <f t="shared" ref="K67:K130" si="1">IF(I67&gt;0,1,0)</f>
        <v>1</v>
      </c>
    </row>
    <row r="68" spans="1:11" x14ac:dyDescent="0.4">
      <c r="A68" s="5" t="s">
        <v>8</v>
      </c>
      <c r="B68" s="6">
        <v>42606.395833333336</v>
      </c>
      <c r="C68" s="5">
        <v>37.25</v>
      </c>
      <c r="D68" s="5">
        <v>37.47</v>
      </c>
      <c r="E68" s="5">
        <v>37.22</v>
      </c>
      <c r="F68" s="5">
        <v>37.409999999999997</v>
      </c>
      <c r="G68" s="5">
        <v>21468</v>
      </c>
      <c r="H68" s="7">
        <v>-0.7989347536617768</v>
      </c>
      <c r="I68" s="7">
        <v>-0.8021433384575114</v>
      </c>
      <c r="J68" s="5">
        <v>0</v>
      </c>
      <c r="K68" s="5">
        <f t="shared" si="1"/>
        <v>0</v>
      </c>
    </row>
    <row r="69" spans="1:11" x14ac:dyDescent="0.4">
      <c r="A69" s="5" t="s">
        <v>8</v>
      </c>
      <c r="B69" s="6">
        <v>42607.395833333336</v>
      </c>
      <c r="C69" s="5">
        <v>36.39</v>
      </c>
      <c r="D69" s="5">
        <v>36.590000000000003</v>
      </c>
      <c r="E69" s="5">
        <v>36.020000000000003</v>
      </c>
      <c r="F69" s="5">
        <v>36.08</v>
      </c>
      <c r="G69" s="5">
        <v>26774</v>
      </c>
      <c r="H69" s="7">
        <v>-0.9795918367346923</v>
      </c>
      <c r="I69" s="7">
        <v>-0.98442140347772356</v>
      </c>
      <c r="J69" s="5">
        <v>0</v>
      </c>
      <c r="K69" s="5">
        <f t="shared" si="1"/>
        <v>0</v>
      </c>
    </row>
    <row r="70" spans="1:11" x14ac:dyDescent="0.4">
      <c r="A70" s="5" t="s">
        <v>8</v>
      </c>
      <c r="B70" s="6">
        <v>42608.395833333336</v>
      </c>
      <c r="C70" s="5">
        <v>37.06</v>
      </c>
      <c r="D70" s="5">
        <v>37.229999999999997</v>
      </c>
      <c r="E70" s="5">
        <v>36.97</v>
      </c>
      <c r="F70" s="5">
        <v>37</v>
      </c>
      <c r="G70" s="5">
        <v>22206</v>
      </c>
      <c r="H70" s="7">
        <v>0.98092643051770956</v>
      </c>
      <c r="I70" s="7">
        <v>0.97614657966890572</v>
      </c>
      <c r="J70" s="5">
        <v>1</v>
      </c>
      <c r="K70" s="5">
        <f t="shared" si="1"/>
        <v>1</v>
      </c>
    </row>
    <row r="71" spans="1:11" x14ac:dyDescent="0.4">
      <c r="A71" s="5" t="s">
        <v>8</v>
      </c>
      <c r="B71" s="6">
        <v>42611.395833333336</v>
      </c>
      <c r="C71" s="5">
        <v>36.869999999999997</v>
      </c>
      <c r="D71" s="5">
        <v>37.049999999999997</v>
      </c>
      <c r="E71" s="5">
        <v>36.68</v>
      </c>
      <c r="F71" s="5">
        <v>36.69</v>
      </c>
      <c r="G71" s="5">
        <v>22517</v>
      </c>
      <c r="H71" s="7">
        <v>0.76523640338888765</v>
      </c>
      <c r="I71" s="7">
        <v>0.7623233214937466</v>
      </c>
      <c r="J71" s="5">
        <v>1</v>
      </c>
      <c r="K71" s="5">
        <f t="shared" si="1"/>
        <v>1</v>
      </c>
    </row>
    <row r="72" spans="1:11" x14ac:dyDescent="0.4">
      <c r="A72" s="5" t="s">
        <v>8</v>
      </c>
      <c r="B72" s="6">
        <v>42612.395833333336</v>
      </c>
      <c r="C72" s="5">
        <v>37.549999999999997</v>
      </c>
      <c r="D72" s="5">
        <v>37.67</v>
      </c>
      <c r="E72" s="5">
        <v>37.36</v>
      </c>
      <c r="F72" s="5">
        <v>37.47</v>
      </c>
      <c r="G72" s="5">
        <v>20432</v>
      </c>
      <c r="H72" s="7">
        <v>0.64325917984453196</v>
      </c>
      <c r="I72" s="7">
        <v>0.64119909770771699</v>
      </c>
      <c r="J72" s="5">
        <v>1</v>
      </c>
      <c r="K72" s="5">
        <f t="shared" si="1"/>
        <v>1</v>
      </c>
    </row>
    <row r="73" spans="1:11" x14ac:dyDescent="0.4">
      <c r="A73" s="5" t="s">
        <v>8</v>
      </c>
      <c r="B73" s="6">
        <v>42613.395833333336</v>
      </c>
      <c r="C73" s="5">
        <v>37.549999999999997</v>
      </c>
      <c r="D73" s="5">
        <v>37.64</v>
      </c>
      <c r="E73" s="5">
        <v>37.32</v>
      </c>
      <c r="F73" s="5">
        <v>37.49</v>
      </c>
      <c r="G73" s="5">
        <v>17005</v>
      </c>
      <c r="H73" s="7">
        <v>-0.13297872340426664</v>
      </c>
      <c r="I73" s="7">
        <v>-0.13306721857051726</v>
      </c>
      <c r="J73" s="5">
        <v>0</v>
      </c>
      <c r="K73" s="5">
        <f t="shared" si="1"/>
        <v>0</v>
      </c>
    </row>
    <row r="74" spans="1:11" x14ac:dyDescent="0.4">
      <c r="A74" s="5" t="s">
        <v>8</v>
      </c>
      <c r="B74" s="6">
        <v>42614.395833333336</v>
      </c>
      <c r="C74" s="5">
        <v>37.31</v>
      </c>
      <c r="D74" s="5">
        <v>37.729999999999997</v>
      </c>
      <c r="E74" s="5">
        <v>37.229999999999997</v>
      </c>
      <c r="F74" s="5">
        <v>37.61</v>
      </c>
      <c r="G74" s="5">
        <v>20029</v>
      </c>
      <c r="H74" s="7">
        <v>-0.16055659620014764</v>
      </c>
      <c r="I74" s="7">
        <v>-0.16068562643258985</v>
      </c>
      <c r="J74" s="5">
        <v>0</v>
      </c>
      <c r="K74" s="5">
        <f t="shared" si="1"/>
        <v>0</v>
      </c>
    </row>
    <row r="75" spans="1:11" x14ac:dyDescent="0.4">
      <c r="A75" s="5" t="s">
        <v>8</v>
      </c>
      <c r="B75" s="6">
        <v>42615.395833333336</v>
      </c>
      <c r="C75" s="5">
        <v>38.69</v>
      </c>
      <c r="D75" s="5">
        <v>38.81</v>
      </c>
      <c r="E75" s="5">
        <v>38.22</v>
      </c>
      <c r="F75" s="5">
        <v>38.39</v>
      </c>
      <c r="G75" s="5">
        <v>36995</v>
      </c>
      <c r="H75" s="7">
        <v>2.9811019430396524</v>
      </c>
      <c r="I75" s="7">
        <v>2.9375309126543914</v>
      </c>
      <c r="J75" s="5">
        <v>1</v>
      </c>
      <c r="K75" s="5">
        <f t="shared" si="1"/>
        <v>1</v>
      </c>
    </row>
    <row r="76" spans="1:11" x14ac:dyDescent="0.4">
      <c r="A76" s="5" t="s">
        <v>8</v>
      </c>
      <c r="B76" s="6">
        <v>42619.395833333336</v>
      </c>
      <c r="C76" s="5">
        <v>39.31</v>
      </c>
      <c r="D76" s="5">
        <v>39.47</v>
      </c>
      <c r="E76" s="5">
        <v>39.19</v>
      </c>
      <c r="F76" s="5">
        <v>39.29</v>
      </c>
      <c r="G76" s="5">
        <v>18173</v>
      </c>
      <c r="H76" s="7">
        <v>0.92426187419768779</v>
      </c>
      <c r="I76" s="7">
        <v>0.92001671170117494</v>
      </c>
      <c r="J76" s="5">
        <v>1</v>
      </c>
      <c r="K76" s="5">
        <f t="shared" si="1"/>
        <v>1</v>
      </c>
    </row>
    <row r="77" spans="1:11" x14ac:dyDescent="0.4">
      <c r="A77" s="5" t="s">
        <v>8</v>
      </c>
      <c r="B77" s="6">
        <v>42620.395833333336</v>
      </c>
      <c r="C77" s="5">
        <v>40.21</v>
      </c>
      <c r="D77" s="5">
        <v>40.22</v>
      </c>
      <c r="E77" s="5">
        <v>39.86</v>
      </c>
      <c r="F77" s="5">
        <v>39.94</v>
      </c>
      <c r="G77" s="5">
        <v>14785</v>
      </c>
      <c r="H77" s="7">
        <v>0.60045033775332002</v>
      </c>
      <c r="I77" s="7">
        <v>0.59865481859504599</v>
      </c>
      <c r="J77" s="5">
        <v>1</v>
      </c>
      <c r="K77" s="5">
        <f t="shared" si="1"/>
        <v>1</v>
      </c>
    </row>
    <row r="78" spans="1:11" x14ac:dyDescent="0.4">
      <c r="A78" s="5" t="s">
        <v>8</v>
      </c>
      <c r="B78" s="6">
        <v>42621.395833333336</v>
      </c>
      <c r="C78" s="5">
        <v>40.06</v>
      </c>
      <c r="D78" s="5">
        <v>40.49</v>
      </c>
      <c r="E78" s="5">
        <v>40</v>
      </c>
      <c r="F78" s="5">
        <v>40.450000000000003</v>
      </c>
      <c r="G78" s="5">
        <v>23494</v>
      </c>
      <c r="H78" s="7">
        <v>-1.0864197530864141</v>
      </c>
      <c r="I78" s="7">
        <v>-1.0923643874821156</v>
      </c>
      <c r="J78" s="5">
        <v>0</v>
      </c>
      <c r="K78" s="5">
        <f t="shared" si="1"/>
        <v>0</v>
      </c>
    </row>
    <row r="79" spans="1:11" x14ac:dyDescent="0.4">
      <c r="A79" s="5" t="s">
        <v>8</v>
      </c>
      <c r="B79" s="6">
        <v>42622.395833333336</v>
      </c>
      <c r="C79" s="5">
        <v>38.56</v>
      </c>
      <c r="D79" s="5">
        <v>38.950000000000003</v>
      </c>
      <c r="E79" s="5">
        <v>38.270000000000003</v>
      </c>
      <c r="F79" s="5">
        <v>38.78</v>
      </c>
      <c r="G79" s="5">
        <v>46875</v>
      </c>
      <c r="H79" s="7">
        <v>-4.4361833952911995</v>
      </c>
      <c r="I79" s="7">
        <v>-4.5375924973612962</v>
      </c>
      <c r="J79" s="5">
        <v>0</v>
      </c>
      <c r="K79" s="5">
        <f t="shared" si="1"/>
        <v>0</v>
      </c>
    </row>
    <row r="80" spans="1:11" x14ac:dyDescent="0.4">
      <c r="A80" s="5" t="s">
        <v>8</v>
      </c>
      <c r="B80" s="6">
        <v>42625.395833333336</v>
      </c>
      <c r="C80" s="5">
        <v>34.369999999999997</v>
      </c>
      <c r="D80" s="5">
        <v>34.659999999999997</v>
      </c>
      <c r="E80" s="5">
        <v>33.22</v>
      </c>
      <c r="F80" s="5">
        <v>33.549999999999997</v>
      </c>
      <c r="G80" s="5">
        <v>62583</v>
      </c>
      <c r="H80" s="7">
        <v>1.2967875036840488</v>
      </c>
      <c r="I80" s="7">
        <v>1.2884512065603677</v>
      </c>
      <c r="J80" s="5">
        <v>1</v>
      </c>
      <c r="K80" s="5">
        <f t="shared" si="1"/>
        <v>1</v>
      </c>
    </row>
    <row r="81" spans="1:11" x14ac:dyDescent="0.4">
      <c r="A81" s="5" t="s">
        <v>8</v>
      </c>
      <c r="B81" s="6">
        <v>42626.395833333336</v>
      </c>
      <c r="C81" s="5">
        <v>33.64</v>
      </c>
      <c r="D81" s="5">
        <v>34.950000000000003</v>
      </c>
      <c r="E81" s="5">
        <v>33.619999999999997</v>
      </c>
      <c r="F81" s="5">
        <v>34.82</v>
      </c>
      <c r="G81" s="5">
        <v>59649</v>
      </c>
      <c r="H81" s="7">
        <v>-7.1487717361302696</v>
      </c>
      <c r="I81" s="7">
        <v>-7.4171669802238425</v>
      </c>
      <c r="J81" s="5">
        <v>0</v>
      </c>
      <c r="K81" s="5">
        <f t="shared" si="1"/>
        <v>0</v>
      </c>
    </row>
    <row r="82" spans="1:11" x14ac:dyDescent="0.4">
      <c r="A82" s="5" t="s">
        <v>8</v>
      </c>
      <c r="B82" s="6">
        <v>42627.395833333336</v>
      </c>
      <c r="C82" s="5">
        <v>32.21</v>
      </c>
      <c r="D82" s="5">
        <v>32.65</v>
      </c>
      <c r="E82" s="5">
        <v>31.69</v>
      </c>
      <c r="F82" s="5">
        <v>32.119999999999997</v>
      </c>
      <c r="G82" s="5">
        <v>45782</v>
      </c>
      <c r="H82" s="7">
        <v>2.0272410516312975</v>
      </c>
      <c r="I82" s="7">
        <v>2.0069660773207225</v>
      </c>
      <c r="J82" s="5">
        <v>1</v>
      </c>
      <c r="K82" s="5">
        <f t="shared" si="1"/>
        <v>1</v>
      </c>
    </row>
    <row r="83" spans="1:11" x14ac:dyDescent="0.4">
      <c r="A83" s="5" t="s">
        <v>8</v>
      </c>
      <c r="B83" s="6">
        <v>42628.395833333336</v>
      </c>
      <c r="C83" s="5">
        <v>31.6</v>
      </c>
      <c r="D83" s="5">
        <v>32.14</v>
      </c>
      <c r="E83" s="5">
        <v>31.27</v>
      </c>
      <c r="F83" s="5">
        <v>31.83</v>
      </c>
      <c r="G83" s="5">
        <v>46874</v>
      </c>
      <c r="H83" s="7">
        <v>-0.78492935635792771</v>
      </c>
      <c r="I83" s="7">
        <v>-0.78802614253059755</v>
      </c>
      <c r="J83" s="5">
        <v>0</v>
      </c>
      <c r="K83" s="5">
        <f t="shared" si="1"/>
        <v>0</v>
      </c>
    </row>
    <row r="84" spans="1:11" x14ac:dyDescent="0.4">
      <c r="A84" s="5" t="s">
        <v>8</v>
      </c>
      <c r="B84" s="6">
        <v>42629.395833333336</v>
      </c>
      <c r="C84" s="5">
        <v>32.130000000000003</v>
      </c>
      <c r="D84" s="5">
        <v>32.36</v>
      </c>
      <c r="E84" s="5">
        <v>31.94</v>
      </c>
      <c r="F84" s="5">
        <v>32.32</v>
      </c>
      <c r="G84" s="5">
        <v>35771</v>
      </c>
      <c r="H84" s="7">
        <v>-2.5182038834951403</v>
      </c>
      <c r="I84" s="7">
        <v>-2.5504531913503805</v>
      </c>
      <c r="J84" s="5">
        <v>0</v>
      </c>
      <c r="K84" s="5">
        <f t="shared" si="1"/>
        <v>0</v>
      </c>
    </row>
    <row r="85" spans="1:11" x14ac:dyDescent="0.4">
      <c r="A85" s="5" t="s">
        <v>8</v>
      </c>
      <c r="B85" s="6">
        <v>42632.395833333336</v>
      </c>
      <c r="C85" s="5">
        <v>35.130000000000003</v>
      </c>
      <c r="D85" s="5">
        <v>35.159999999999997</v>
      </c>
      <c r="E85" s="5">
        <v>34.5</v>
      </c>
      <c r="F85" s="5">
        <v>34.520000000000003</v>
      </c>
      <c r="G85" s="5">
        <v>35405</v>
      </c>
      <c r="H85" s="7">
        <v>5.2426602756141394</v>
      </c>
      <c r="I85" s="7">
        <v>5.1098548044046561</v>
      </c>
      <c r="J85" s="5">
        <v>1</v>
      </c>
      <c r="K85" s="5">
        <f t="shared" si="1"/>
        <v>1</v>
      </c>
    </row>
    <row r="86" spans="1:11" x14ac:dyDescent="0.4">
      <c r="A86" s="5" t="s">
        <v>8</v>
      </c>
      <c r="B86" s="6">
        <v>42633.395833333336</v>
      </c>
      <c r="C86" s="5">
        <v>34.619999999999997</v>
      </c>
      <c r="D86" s="5">
        <v>35.06</v>
      </c>
      <c r="E86" s="5">
        <v>34.51</v>
      </c>
      <c r="F86" s="5">
        <v>35.020000000000003</v>
      </c>
      <c r="G86" s="5">
        <v>27294</v>
      </c>
      <c r="H86" s="7">
        <v>1.1393514460999141</v>
      </c>
      <c r="I86" s="7">
        <v>1.132909720596923</v>
      </c>
      <c r="J86" s="5">
        <v>1</v>
      </c>
      <c r="K86" s="5">
        <f t="shared" si="1"/>
        <v>1</v>
      </c>
    </row>
    <row r="87" spans="1:11" x14ac:dyDescent="0.4">
      <c r="A87" s="5" t="s">
        <v>8</v>
      </c>
      <c r="B87" s="6">
        <v>42634.395833333336</v>
      </c>
      <c r="C87" s="5">
        <v>35.21</v>
      </c>
      <c r="D87" s="5">
        <v>35.33</v>
      </c>
      <c r="E87" s="5">
        <v>34.89</v>
      </c>
      <c r="F87" s="5">
        <v>34.93</v>
      </c>
      <c r="G87" s="5">
        <v>33772</v>
      </c>
      <c r="H87" s="7">
        <v>2.2060957910014456</v>
      </c>
      <c r="I87" s="7">
        <v>2.1821135707293444</v>
      </c>
      <c r="J87" s="5">
        <v>1</v>
      </c>
      <c r="K87" s="5">
        <f t="shared" si="1"/>
        <v>1</v>
      </c>
    </row>
    <row r="88" spans="1:11" x14ac:dyDescent="0.4">
      <c r="A88" s="5" t="s">
        <v>8</v>
      </c>
      <c r="B88" s="6">
        <v>42635.395833333336</v>
      </c>
      <c r="C88" s="5">
        <v>38.15</v>
      </c>
      <c r="D88" s="5">
        <v>38.520000000000003</v>
      </c>
      <c r="E88" s="5">
        <v>38.07</v>
      </c>
      <c r="F88" s="5">
        <v>38.22</v>
      </c>
      <c r="G88" s="5">
        <v>35166</v>
      </c>
      <c r="H88" s="7">
        <v>2.7747844827586241</v>
      </c>
      <c r="I88" s="7">
        <v>2.7369849812466276</v>
      </c>
      <c r="J88" s="5">
        <v>1</v>
      </c>
      <c r="K88" s="5">
        <f t="shared" si="1"/>
        <v>1</v>
      </c>
    </row>
    <row r="89" spans="1:11" x14ac:dyDescent="0.4">
      <c r="A89" s="5" t="s">
        <v>8</v>
      </c>
      <c r="B89" s="6">
        <v>42636.395833333336</v>
      </c>
      <c r="C89" s="5">
        <v>38.01</v>
      </c>
      <c r="D89" s="5">
        <v>38.33</v>
      </c>
      <c r="E89" s="5">
        <v>37.94</v>
      </c>
      <c r="F89" s="5">
        <v>38.24</v>
      </c>
      <c r="G89" s="5">
        <v>22983</v>
      </c>
      <c r="H89" s="7">
        <v>-1.0156250000000016</v>
      </c>
      <c r="I89" s="7">
        <v>-1.0208176592523777</v>
      </c>
      <c r="J89" s="5">
        <v>0</v>
      </c>
      <c r="K89" s="5">
        <f t="shared" si="1"/>
        <v>0</v>
      </c>
    </row>
    <row r="90" spans="1:11" x14ac:dyDescent="0.4">
      <c r="A90" s="5" t="s">
        <v>8</v>
      </c>
      <c r="B90" s="6">
        <v>42639.395833333336</v>
      </c>
      <c r="C90" s="5">
        <v>36.04</v>
      </c>
      <c r="D90" s="5">
        <v>36.83</v>
      </c>
      <c r="E90" s="5">
        <v>35.630000000000003</v>
      </c>
      <c r="F90" s="5">
        <v>36.69</v>
      </c>
      <c r="G90" s="5">
        <v>39972</v>
      </c>
      <c r="H90" s="7">
        <v>-5.3819900236282594</v>
      </c>
      <c r="I90" s="7">
        <v>-5.5322347750375602</v>
      </c>
      <c r="J90" s="5">
        <v>0</v>
      </c>
      <c r="K90" s="5">
        <f t="shared" si="1"/>
        <v>0</v>
      </c>
    </row>
    <row r="91" spans="1:11" x14ac:dyDescent="0.4">
      <c r="A91" s="5" t="s">
        <v>8</v>
      </c>
      <c r="B91" s="6">
        <v>42640.395833333336</v>
      </c>
      <c r="C91" s="5">
        <v>37.1</v>
      </c>
      <c r="D91" s="5">
        <v>37.1</v>
      </c>
      <c r="E91" s="5">
        <v>35.770000000000003</v>
      </c>
      <c r="F91" s="5">
        <v>36.07</v>
      </c>
      <c r="G91" s="5">
        <v>38898</v>
      </c>
      <c r="H91" s="7">
        <v>2.9983342587451367</v>
      </c>
      <c r="I91" s="7">
        <v>2.9542629865579411</v>
      </c>
      <c r="J91" s="5">
        <v>1</v>
      </c>
      <c r="K91" s="5">
        <f t="shared" si="1"/>
        <v>1</v>
      </c>
    </row>
    <row r="92" spans="1:11" x14ac:dyDescent="0.4">
      <c r="A92" s="5" t="s">
        <v>8</v>
      </c>
      <c r="B92" s="6">
        <v>42641.395833333336</v>
      </c>
      <c r="C92" s="5">
        <v>38.08</v>
      </c>
      <c r="D92" s="5">
        <v>38.39</v>
      </c>
      <c r="E92" s="5">
        <v>37.93</v>
      </c>
      <c r="F92" s="5">
        <v>38.24</v>
      </c>
      <c r="G92" s="5">
        <v>24315</v>
      </c>
      <c r="H92" s="7">
        <v>0.31612223393044636</v>
      </c>
      <c r="I92" s="7">
        <v>0.31562361814374101</v>
      </c>
      <c r="J92" s="5">
        <v>1</v>
      </c>
      <c r="K92" s="5">
        <f t="shared" si="1"/>
        <v>1</v>
      </c>
    </row>
    <row r="93" spans="1:11" x14ac:dyDescent="0.4">
      <c r="A93" s="5" t="s">
        <v>8</v>
      </c>
      <c r="B93" s="6">
        <v>42642.395833333336</v>
      </c>
      <c r="C93" s="5">
        <v>38.409999999999997</v>
      </c>
      <c r="D93" s="5">
        <v>38.42</v>
      </c>
      <c r="E93" s="5">
        <v>38.1</v>
      </c>
      <c r="F93" s="5">
        <v>38.229999999999997</v>
      </c>
      <c r="G93" s="5">
        <v>22077</v>
      </c>
      <c r="H93" s="7">
        <v>0</v>
      </c>
      <c r="I93" s="7">
        <v>0</v>
      </c>
      <c r="J93" s="5">
        <v>0</v>
      </c>
      <c r="K93" s="5">
        <f t="shared" si="1"/>
        <v>0</v>
      </c>
    </row>
    <row r="94" spans="1:11" x14ac:dyDescent="0.4">
      <c r="A94" s="5" t="s">
        <v>8</v>
      </c>
      <c r="B94" s="6">
        <v>42643.395833333336</v>
      </c>
      <c r="C94" s="5">
        <v>36.81</v>
      </c>
      <c r="D94" s="5">
        <v>37.47</v>
      </c>
      <c r="E94" s="5">
        <v>36.659999999999997</v>
      </c>
      <c r="F94" s="5">
        <v>37.32</v>
      </c>
      <c r="G94" s="5">
        <v>30100</v>
      </c>
      <c r="H94" s="7">
        <v>2.3352793994995924</v>
      </c>
      <c r="I94" s="7">
        <v>2.308428968339737</v>
      </c>
      <c r="J94" s="5">
        <v>1</v>
      </c>
      <c r="K94" s="5">
        <f t="shared" si="1"/>
        <v>1</v>
      </c>
    </row>
    <row r="95" spans="1:11" x14ac:dyDescent="0.4">
      <c r="A95" s="5" t="s">
        <v>8</v>
      </c>
      <c r="B95" s="6">
        <v>42646.395833333336</v>
      </c>
      <c r="C95" s="5">
        <v>36.94</v>
      </c>
      <c r="D95" s="5">
        <v>37.299999999999997</v>
      </c>
      <c r="E95" s="5">
        <v>36.83</v>
      </c>
      <c r="F95" s="5">
        <v>37.14</v>
      </c>
      <c r="G95" s="5">
        <v>19916</v>
      </c>
      <c r="H95" s="7">
        <v>-1.5458422174840227</v>
      </c>
      <c r="I95" s="7">
        <v>-1.5579149366930221</v>
      </c>
      <c r="J95" s="5">
        <v>0</v>
      </c>
      <c r="K95" s="5">
        <f t="shared" si="1"/>
        <v>0</v>
      </c>
    </row>
    <row r="96" spans="1:11" x14ac:dyDescent="0.4">
      <c r="A96" s="5" t="s">
        <v>8</v>
      </c>
      <c r="B96" s="6">
        <v>42647.395833333336</v>
      </c>
      <c r="C96" s="5">
        <v>38.46</v>
      </c>
      <c r="D96" s="5">
        <v>38.47</v>
      </c>
      <c r="E96" s="5">
        <v>38.03</v>
      </c>
      <c r="F96" s="5">
        <v>38.04</v>
      </c>
      <c r="G96" s="5">
        <v>23239</v>
      </c>
      <c r="H96" s="7">
        <v>1.8268467037331153</v>
      </c>
      <c r="I96" s="7">
        <v>1.810360343626817</v>
      </c>
      <c r="J96" s="5">
        <v>1</v>
      </c>
      <c r="K96" s="5">
        <f t="shared" si="1"/>
        <v>1</v>
      </c>
    </row>
    <row r="97" spans="1:11" x14ac:dyDescent="0.4">
      <c r="A97" s="5" t="s">
        <v>8</v>
      </c>
      <c r="B97" s="6">
        <v>42648.395833333336</v>
      </c>
      <c r="C97" s="5">
        <v>38.299999999999997</v>
      </c>
      <c r="D97" s="5">
        <v>38.4</v>
      </c>
      <c r="E97" s="5">
        <v>38.17</v>
      </c>
      <c r="F97" s="5">
        <v>38.35</v>
      </c>
      <c r="G97" s="5">
        <v>15785</v>
      </c>
      <c r="H97" s="7">
        <v>1.1087645195353606</v>
      </c>
      <c r="I97" s="7">
        <v>1.102662786872272</v>
      </c>
      <c r="J97" s="5">
        <v>1</v>
      </c>
      <c r="K97" s="5">
        <f t="shared" si="1"/>
        <v>1</v>
      </c>
    </row>
    <row r="98" spans="1:11" x14ac:dyDescent="0.4">
      <c r="A98" s="5" t="s">
        <v>8</v>
      </c>
      <c r="B98" s="6">
        <v>42649.395833333336</v>
      </c>
      <c r="C98" s="5">
        <v>37.96</v>
      </c>
      <c r="D98" s="5">
        <v>38.18</v>
      </c>
      <c r="E98" s="5">
        <v>37.76</v>
      </c>
      <c r="F98" s="5">
        <v>38.020000000000003</v>
      </c>
      <c r="G98" s="5">
        <v>22752</v>
      </c>
      <c r="H98" s="7">
        <v>-0.52410901467504134</v>
      </c>
      <c r="I98" s="7">
        <v>-0.52548728383585852</v>
      </c>
      <c r="J98" s="5">
        <v>0</v>
      </c>
      <c r="K98" s="5">
        <f t="shared" si="1"/>
        <v>0</v>
      </c>
    </row>
    <row r="99" spans="1:11" x14ac:dyDescent="0.4">
      <c r="A99" s="5" t="s">
        <v>8</v>
      </c>
      <c r="B99" s="6">
        <v>42650.395833333336</v>
      </c>
      <c r="C99" s="5">
        <v>38.299999999999997</v>
      </c>
      <c r="D99" s="5">
        <v>38.85</v>
      </c>
      <c r="E99" s="5">
        <v>38.1</v>
      </c>
      <c r="F99" s="5">
        <v>38.64</v>
      </c>
      <c r="G99" s="5">
        <v>39102</v>
      </c>
      <c r="H99" s="7">
        <v>-0.49363471031437989</v>
      </c>
      <c r="I99" s="7">
        <v>-0.4948571109054607</v>
      </c>
      <c r="J99" s="5">
        <v>0</v>
      </c>
      <c r="K99" s="5">
        <f t="shared" si="1"/>
        <v>0</v>
      </c>
    </row>
    <row r="100" spans="1:11" x14ac:dyDescent="0.4">
      <c r="A100" s="5" t="s">
        <v>8</v>
      </c>
      <c r="B100" s="6">
        <v>42653.395833333336</v>
      </c>
      <c r="C100" s="5">
        <v>38.92</v>
      </c>
      <c r="D100" s="5">
        <v>38.96</v>
      </c>
      <c r="E100" s="5">
        <v>38.72</v>
      </c>
      <c r="F100" s="5">
        <v>38.86</v>
      </c>
      <c r="G100" s="5">
        <v>16051</v>
      </c>
      <c r="H100" s="7">
        <v>1.3277792241603883</v>
      </c>
      <c r="I100" s="7">
        <v>1.319041495999099</v>
      </c>
      <c r="J100" s="5">
        <v>1</v>
      </c>
      <c r="K100" s="5">
        <f t="shared" si="1"/>
        <v>1</v>
      </c>
    </row>
    <row r="101" spans="1:11" x14ac:dyDescent="0.4">
      <c r="A101" s="5" t="s">
        <v>8</v>
      </c>
      <c r="B101" s="6">
        <v>42654.395833333336</v>
      </c>
      <c r="C101" s="5">
        <v>38.44</v>
      </c>
      <c r="D101" s="5">
        <v>38.979999999999997</v>
      </c>
      <c r="E101" s="5">
        <v>38.25</v>
      </c>
      <c r="F101" s="5">
        <v>38.909999999999997</v>
      </c>
      <c r="G101" s="5">
        <v>30960</v>
      </c>
      <c r="H101" s="7">
        <v>-1.9637847487885822</v>
      </c>
      <c r="I101" s="7">
        <v>-1.9833232202148559</v>
      </c>
      <c r="J101" s="5">
        <v>0</v>
      </c>
      <c r="K101" s="5">
        <f t="shared" si="1"/>
        <v>0</v>
      </c>
    </row>
    <row r="102" spans="1:11" x14ac:dyDescent="0.4">
      <c r="A102" s="5" t="s">
        <v>8</v>
      </c>
      <c r="B102" s="6">
        <v>42655.395833333336</v>
      </c>
      <c r="C102" s="5">
        <v>37.17</v>
      </c>
      <c r="D102" s="5">
        <v>37.270000000000003</v>
      </c>
      <c r="E102" s="5">
        <v>36.590000000000003</v>
      </c>
      <c r="F102" s="5">
        <v>37.24</v>
      </c>
      <c r="G102" s="5">
        <v>29687</v>
      </c>
      <c r="H102" s="7">
        <v>0.24271844660195097</v>
      </c>
      <c r="I102" s="7">
        <v>0.24242436115064755</v>
      </c>
      <c r="J102" s="5">
        <v>1</v>
      </c>
      <c r="K102" s="5">
        <f t="shared" si="1"/>
        <v>1</v>
      </c>
    </row>
    <row r="103" spans="1:11" x14ac:dyDescent="0.4">
      <c r="A103" s="5" t="s">
        <v>8</v>
      </c>
      <c r="B103" s="6">
        <v>42656.395833333336</v>
      </c>
      <c r="C103" s="5">
        <v>34.96</v>
      </c>
      <c r="D103" s="5">
        <v>35.64</v>
      </c>
      <c r="E103" s="5">
        <v>34.69</v>
      </c>
      <c r="F103" s="5">
        <v>35.619999999999997</v>
      </c>
      <c r="G103" s="5">
        <v>56398</v>
      </c>
      <c r="H103" s="7">
        <v>-5.5390435017562751</v>
      </c>
      <c r="I103" s="7">
        <v>-5.6983595610729871</v>
      </c>
      <c r="J103" s="5">
        <v>0</v>
      </c>
      <c r="K103" s="5">
        <f t="shared" si="1"/>
        <v>0</v>
      </c>
    </row>
    <row r="104" spans="1:11" x14ac:dyDescent="0.4">
      <c r="A104" s="5" t="s">
        <v>8</v>
      </c>
      <c r="B104" s="6">
        <v>42657.395833333336</v>
      </c>
      <c r="C104" s="5">
        <v>36.799999999999997</v>
      </c>
      <c r="D104" s="5">
        <v>37</v>
      </c>
      <c r="E104" s="5">
        <v>36.76</v>
      </c>
      <c r="F104" s="5">
        <v>36.92</v>
      </c>
      <c r="G104" s="5">
        <v>18704</v>
      </c>
      <c r="H104" s="7">
        <v>2.478418267891954</v>
      </c>
      <c r="I104" s="7">
        <v>2.4482036936893716</v>
      </c>
      <c r="J104" s="5">
        <v>1</v>
      </c>
      <c r="K104" s="5">
        <f t="shared" si="1"/>
        <v>1</v>
      </c>
    </row>
    <row r="105" spans="1:11" x14ac:dyDescent="0.4">
      <c r="A105" s="5" t="s">
        <v>8</v>
      </c>
      <c r="B105" s="6">
        <v>42660.395833333336</v>
      </c>
      <c r="C105" s="5">
        <v>36.26</v>
      </c>
      <c r="D105" s="5">
        <v>36.6</v>
      </c>
      <c r="E105" s="5">
        <v>36.090000000000003</v>
      </c>
      <c r="F105" s="5">
        <v>36.46</v>
      </c>
      <c r="G105" s="5">
        <v>23223</v>
      </c>
      <c r="H105" s="7">
        <v>2.7586206896546235E-2</v>
      </c>
      <c r="I105" s="7">
        <v>2.7582402602126684E-2</v>
      </c>
      <c r="J105" s="5">
        <v>1</v>
      </c>
      <c r="K105" s="5">
        <f t="shared" si="1"/>
        <v>1</v>
      </c>
    </row>
    <row r="106" spans="1:11" x14ac:dyDescent="0.4">
      <c r="A106" s="5" t="s">
        <v>8</v>
      </c>
      <c r="B106" s="6">
        <v>42661.395833333336</v>
      </c>
      <c r="C106" s="5">
        <v>37.369999999999997</v>
      </c>
      <c r="D106" s="5">
        <v>37.479999999999997</v>
      </c>
      <c r="E106" s="5">
        <v>37.18</v>
      </c>
      <c r="F106" s="5">
        <v>37.43</v>
      </c>
      <c r="G106" s="5">
        <v>24222</v>
      </c>
      <c r="H106" s="7">
        <v>2.6084568918176707</v>
      </c>
      <c r="I106" s="7">
        <v>2.5750169197930597</v>
      </c>
      <c r="J106" s="5">
        <v>1</v>
      </c>
      <c r="K106" s="5">
        <f t="shared" si="1"/>
        <v>1</v>
      </c>
    </row>
    <row r="107" spans="1:11" x14ac:dyDescent="0.4">
      <c r="A107" s="5" t="s">
        <v>8</v>
      </c>
      <c r="B107" s="6">
        <v>42662.395833333336</v>
      </c>
      <c r="C107" s="5">
        <v>38.4</v>
      </c>
      <c r="D107" s="5">
        <v>38.74</v>
      </c>
      <c r="E107" s="5">
        <v>38.36</v>
      </c>
      <c r="F107" s="5">
        <v>38.64</v>
      </c>
      <c r="G107" s="5">
        <v>23212</v>
      </c>
      <c r="H107" s="7">
        <v>1.2925349512002164</v>
      </c>
      <c r="I107" s="7">
        <v>1.2842530065437674</v>
      </c>
      <c r="J107" s="5">
        <v>1</v>
      </c>
      <c r="K107" s="5">
        <f t="shared" si="1"/>
        <v>1</v>
      </c>
    </row>
    <row r="108" spans="1:11" x14ac:dyDescent="0.4">
      <c r="A108" s="5" t="s">
        <v>8</v>
      </c>
      <c r="B108" s="6">
        <v>42663.395833333336</v>
      </c>
      <c r="C108" s="5">
        <v>38.840000000000003</v>
      </c>
      <c r="D108" s="5">
        <v>38.9</v>
      </c>
      <c r="E108" s="5">
        <v>38.380000000000003</v>
      </c>
      <c r="F108" s="5">
        <v>38.659999999999997</v>
      </c>
      <c r="G108" s="5">
        <v>23963</v>
      </c>
      <c r="H108" s="7">
        <v>0.12889920082496586</v>
      </c>
      <c r="I108" s="7">
        <v>0.12881619712485334</v>
      </c>
      <c r="J108" s="5">
        <v>1</v>
      </c>
      <c r="K108" s="5">
        <f t="shared" si="1"/>
        <v>1</v>
      </c>
    </row>
    <row r="109" spans="1:11" x14ac:dyDescent="0.4">
      <c r="A109" s="5" t="s">
        <v>8</v>
      </c>
      <c r="B109" s="6">
        <v>42664.395833333336</v>
      </c>
      <c r="C109" s="5">
        <v>39.200000000000003</v>
      </c>
      <c r="D109" s="5">
        <v>39.299999999999997</v>
      </c>
      <c r="E109" s="5">
        <v>38.840000000000003</v>
      </c>
      <c r="F109" s="5">
        <v>38.99</v>
      </c>
      <c r="G109" s="5">
        <v>30308</v>
      </c>
      <c r="H109" s="7">
        <v>-0.25445292620863696</v>
      </c>
      <c r="I109" s="7">
        <v>-0.25477720787985531</v>
      </c>
      <c r="J109" s="5">
        <v>0</v>
      </c>
      <c r="K109" s="5">
        <f t="shared" si="1"/>
        <v>0</v>
      </c>
    </row>
    <row r="110" spans="1:11" x14ac:dyDescent="0.4">
      <c r="A110" s="5" t="s">
        <v>8</v>
      </c>
      <c r="B110" s="6">
        <v>42667.395833333336</v>
      </c>
      <c r="C110" s="5">
        <v>41.37</v>
      </c>
      <c r="D110" s="5">
        <v>41.4</v>
      </c>
      <c r="E110" s="5">
        <v>40.97</v>
      </c>
      <c r="F110" s="5">
        <v>40.97</v>
      </c>
      <c r="G110" s="5">
        <v>15157</v>
      </c>
      <c r="H110" s="7">
        <v>3.1413612565444975</v>
      </c>
      <c r="I110" s="7">
        <v>3.0930300691358559</v>
      </c>
      <c r="J110" s="5">
        <v>1</v>
      </c>
      <c r="K110" s="5">
        <f t="shared" si="1"/>
        <v>1</v>
      </c>
    </row>
    <row r="111" spans="1:11" x14ac:dyDescent="0.4">
      <c r="A111" s="5" t="s">
        <v>8</v>
      </c>
      <c r="B111" s="6">
        <v>42668.395833333336</v>
      </c>
      <c r="C111" s="5">
        <v>41.36</v>
      </c>
      <c r="D111" s="5">
        <v>41.58</v>
      </c>
      <c r="E111" s="5">
        <v>41.15</v>
      </c>
      <c r="F111" s="5">
        <v>41.54</v>
      </c>
      <c r="G111" s="5">
        <v>18986</v>
      </c>
      <c r="H111" s="7">
        <v>-0.40934264387190394</v>
      </c>
      <c r="I111" s="7">
        <v>-0.41018274424884976</v>
      </c>
      <c r="J111" s="5">
        <v>0</v>
      </c>
      <c r="K111" s="5">
        <f t="shared" si="1"/>
        <v>0</v>
      </c>
    </row>
    <row r="112" spans="1:11" x14ac:dyDescent="0.4">
      <c r="A112" s="5" t="s">
        <v>8</v>
      </c>
      <c r="B112" s="6">
        <v>42669.395833333336</v>
      </c>
      <c r="C112" s="5">
        <v>40.090000000000003</v>
      </c>
      <c r="D112" s="5">
        <v>40.409999999999997</v>
      </c>
      <c r="E112" s="5">
        <v>39.979999999999997</v>
      </c>
      <c r="F112" s="5">
        <v>40.17</v>
      </c>
      <c r="G112" s="5">
        <v>27180</v>
      </c>
      <c r="H112" s="7">
        <v>-2.433682161109759</v>
      </c>
      <c r="I112" s="7">
        <v>-2.4637856240902831</v>
      </c>
      <c r="J112" s="5">
        <v>0</v>
      </c>
      <c r="K112" s="5">
        <f t="shared" si="1"/>
        <v>0</v>
      </c>
    </row>
    <row r="113" spans="1:11" x14ac:dyDescent="0.4">
      <c r="A113" s="5" t="s">
        <v>8</v>
      </c>
      <c r="B113" s="6">
        <v>42670.395833333336</v>
      </c>
      <c r="C113" s="5">
        <v>40.42</v>
      </c>
      <c r="D113" s="5">
        <v>40.72</v>
      </c>
      <c r="E113" s="5">
        <v>40.07</v>
      </c>
      <c r="F113" s="5">
        <v>40.67</v>
      </c>
      <c r="G113" s="5">
        <v>23247</v>
      </c>
      <c r="H113" s="7">
        <v>0.87347142500624264</v>
      </c>
      <c r="I113" s="7">
        <v>0.86967873274218199</v>
      </c>
      <c r="J113" s="5">
        <v>1</v>
      </c>
      <c r="K113" s="5">
        <f t="shared" si="1"/>
        <v>1</v>
      </c>
    </row>
    <row r="114" spans="1:11" x14ac:dyDescent="0.4">
      <c r="A114" s="5" t="s">
        <v>8</v>
      </c>
      <c r="B114" s="6">
        <v>42671.395833333336</v>
      </c>
      <c r="C114" s="5">
        <v>38.97</v>
      </c>
      <c r="D114" s="5">
        <v>39.229999999999997</v>
      </c>
      <c r="E114" s="5">
        <v>38.68</v>
      </c>
      <c r="F114" s="5">
        <v>39.22</v>
      </c>
      <c r="G114" s="5">
        <v>24459</v>
      </c>
      <c r="H114" s="7">
        <v>-0.96569250317662658</v>
      </c>
      <c r="I114" s="7">
        <v>-0.9703855512794467</v>
      </c>
      <c r="J114" s="5">
        <v>0</v>
      </c>
      <c r="K114" s="5">
        <f t="shared" si="1"/>
        <v>0</v>
      </c>
    </row>
    <row r="115" spans="1:11" x14ac:dyDescent="0.4">
      <c r="A115" s="5" t="s">
        <v>8</v>
      </c>
      <c r="B115" s="6">
        <v>42674.395833333336</v>
      </c>
      <c r="C115" s="5">
        <v>37.35</v>
      </c>
      <c r="D115" s="5">
        <v>38.01</v>
      </c>
      <c r="E115" s="5">
        <v>37.35</v>
      </c>
      <c r="F115" s="5">
        <v>37.92</v>
      </c>
      <c r="G115" s="5">
        <v>23844</v>
      </c>
      <c r="H115" s="7">
        <v>-0.82315454062664684</v>
      </c>
      <c r="I115" s="7">
        <v>-0.82656116501799137</v>
      </c>
      <c r="J115" s="5">
        <v>0</v>
      </c>
      <c r="K115" s="5">
        <f t="shared" si="1"/>
        <v>0</v>
      </c>
    </row>
    <row r="116" spans="1:11" x14ac:dyDescent="0.4">
      <c r="A116" s="5" t="s">
        <v>8</v>
      </c>
      <c r="B116" s="6">
        <v>42675.395833333336</v>
      </c>
      <c r="C116" s="5">
        <v>36.19</v>
      </c>
      <c r="D116" s="5">
        <v>36.83</v>
      </c>
      <c r="E116" s="5">
        <v>36.08</v>
      </c>
      <c r="F116" s="5">
        <v>36.81</v>
      </c>
      <c r="G116" s="5">
        <v>27770</v>
      </c>
      <c r="H116" s="7">
        <v>-1.8709327548807071</v>
      </c>
      <c r="I116" s="7">
        <v>-1.8886561112742124</v>
      </c>
      <c r="J116" s="5">
        <v>0</v>
      </c>
      <c r="K116" s="5">
        <f t="shared" si="1"/>
        <v>0</v>
      </c>
    </row>
    <row r="117" spans="1:11" x14ac:dyDescent="0.4">
      <c r="A117" s="5" t="s">
        <v>8</v>
      </c>
      <c r="B117" s="6">
        <v>42676.395833333336</v>
      </c>
      <c r="C117" s="5">
        <v>35.56</v>
      </c>
      <c r="D117" s="5">
        <v>35.76</v>
      </c>
      <c r="E117" s="5">
        <v>35.270000000000003</v>
      </c>
      <c r="F117" s="5">
        <v>35.619999999999997</v>
      </c>
      <c r="G117" s="5">
        <v>24642</v>
      </c>
      <c r="H117" s="7">
        <v>-0.72585147962031826</v>
      </c>
      <c r="I117" s="7">
        <v>-0.72849859868618605</v>
      </c>
      <c r="J117" s="5">
        <v>0</v>
      </c>
      <c r="K117" s="5">
        <f t="shared" si="1"/>
        <v>0</v>
      </c>
    </row>
    <row r="118" spans="1:11" x14ac:dyDescent="0.4">
      <c r="A118" s="5" t="s">
        <v>8</v>
      </c>
      <c r="B118" s="6">
        <v>42677.395833333336</v>
      </c>
      <c r="C118" s="5">
        <v>34.78</v>
      </c>
      <c r="D118" s="5">
        <v>35.200000000000003</v>
      </c>
      <c r="E118" s="5">
        <v>34.770000000000003</v>
      </c>
      <c r="F118" s="5">
        <v>35.020000000000003</v>
      </c>
      <c r="G118" s="5">
        <v>20055</v>
      </c>
      <c r="H118" s="7">
        <v>-0.65695515566979978</v>
      </c>
      <c r="I118" s="7">
        <v>-0.65912260404372758</v>
      </c>
      <c r="J118" s="5">
        <v>0</v>
      </c>
      <c r="K118" s="5">
        <f t="shared" si="1"/>
        <v>0</v>
      </c>
    </row>
    <row r="119" spans="1:11" x14ac:dyDescent="0.4">
      <c r="A119" s="5" t="s">
        <v>8</v>
      </c>
      <c r="B119" s="6">
        <v>42678.395833333336</v>
      </c>
      <c r="C119" s="5">
        <v>33.1</v>
      </c>
      <c r="D119" s="5">
        <v>33.619999999999997</v>
      </c>
      <c r="E119" s="5">
        <v>32.93</v>
      </c>
      <c r="F119" s="5">
        <v>33.43</v>
      </c>
      <c r="G119" s="5">
        <v>39834</v>
      </c>
      <c r="H119" s="7">
        <v>-6.0386473429939684E-2</v>
      </c>
      <c r="I119" s="7">
        <v>-6.0404713404161814E-2</v>
      </c>
      <c r="J119" s="5">
        <v>0</v>
      </c>
      <c r="K119" s="5">
        <f t="shared" si="1"/>
        <v>0</v>
      </c>
    </row>
    <row r="120" spans="1:11" x14ac:dyDescent="0.4">
      <c r="A120" s="5" t="s">
        <v>9</v>
      </c>
      <c r="B120" s="6">
        <v>42681.395833333336</v>
      </c>
      <c r="C120" s="5">
        <v>36.07</v>
      </c>
      <c r="D120" s="5">
        <v>36.33</v>
      </c>
      <c r="E120" s="5">
        <v>35.56</v>
      </c>
      <c r="F120" s="5">
        <v>35.86</v>
      </c>
      <c r="G120" s="5">
        <v>47130</v>
      </c>
      <c r="H120" s="7">
        <v>9.1376701966717206</v>
      </c>
      <c r="I120" s="7">
        <v>8.7439928617752329</v>
      </c>
      <c r="J120" s="5">
        <v>1</v>
      </c>
      <c r="K120" s="5">
        <f t="shared" si="1"/>
        <v>1</v>
      </c>
    </row>
    <row r="121" spans="1:11" x14ac:dyDescent="0.4">
      <c r="A121" s="5" t="s">
        <v>9</v>
      </c>
      <c r="B121" s="6">
        <v>42682.395833333336</v>
      </c>
      <c r="C121" s="5">
        <v>36.46</v>
      </c>
      <c r="D121" s="5">
        <v>36.82</v>
      </c>
      <c r="E121" s="5">
        <v>36.32</v>
      </c>
      <c r="F121" s="5">
        <v>36.770000000000003</v>
      </c>
      <c r="G121" s="5">
        <v>32438</v>
      </c>
      <c r="H121" s="7">
        <v>-1.9628932508738826</v>
      </c>
      <c r="I121" s="7">
        <v>-1.9824138686461661</v>
      </c>
      <c r="J121" s="5">
        <v>0</v>
      </c>
      <c r="K121" s="5">
        <f t="shared" si="1"/>
        <v>0</v>
      </c>
    </row>
    <row r="122" spans="1:11" x14ac:dyDescent="0.4">
      <c r="A122" s="5" t="s">
        <v>9</v>
      </c>
      <c r="B122" s="6">
        <v>42683.395833333336</v>
      </c>
      <c r="C122" s="5">
        <v>38.1</v>
      </c>
      <c r="D122" s="5">
        <v>38.450000000000003</v>
      </c>
      <c r="E122" s="5">
        <v>36</v>
      </c>
      <c r="F122" s="5">
        <v>36.1</v>
      </c>
      <c r="G122" s="5">
        <v>122037</v>
      </c>
      <c r="H122" s="7">
        <v>-0.10487676979548806</v>
      </c>
      <c r="I122" s="7">
        <v>-0.10493180396177464</v>
      </c>
      <c r="J122" s="5">
        <v>0</v>
      </c>
      <c r="K122" s="5">
        <f t="shared" si="1"/>
        <v>0</v>
      </c>
    </row>
    <row r="123" spans="1:11" x14ac:dyDescent="0.4">
      <c r="A123" s="5" t="s">
        <v>9</v>
      </c>
      <c r="B123" s="6">
        <v>42684.395833333336</v>
      </c>
      <c r="C123" s="5">
        <v>39.96</v>
      </c>
      <c r="D123" s="5">
        <v>40.53</v>
      </c>
      <c r="E123" s="5">
        <v>39.9</v>
      </c>
      <c r="F123" s="5">
        <v>40.17</v>
      </c>
      <c r="G123" s="5">
        <v>57419</v>
      </c>
      <c r="H123" s="7">
        <v>2.2517911975435072</v>
      </c>
      <c r="I123" s="7">
        <v>2.2268126605770839</v>
      </c>
      <c r="J123" s="5">
        <v>1</v>
      </c>
      <c r="K123" s="5">
        <f t="shared" si="1"/>
        <v>1</v>
      </c>
    </row>
    <row r="124" spans="1:11" x14ac:dyDescent="0.4">
      <c r="A124" s="5" t="s">
        <v>9</v>
      </c>
      <c r="B124" s="6">
        <v>42685.395833333336</v>
      </c>
      <c r="C124" s="5">
        <v>37.619999999999997</v>
      </c>
      <c r="D124" s="5">
        <v>37.97</v>
      </c>
      <c r="E124" s="5">
        <v>37.22</v>
      </c>
      <c r="F124" s="5">
        <v>37.39</v>
      </c>
      <c r="G124" s="5">
        <v>32166</v>
      </c>
      <c r="H124" s="7">
        <v>-1.0260457774269944</v>
      </c>
      <c r="I124" s="7">
        <v>-1.0313459128273101</v>
      </c>
      <c r="J124" s="5">
        <v>0</v>
      </c>
      <c r="K124" s="5">
        <f t="shared" si="1"/>
        <v>0</v>
      </c>
    </row>
    <row r="125" spans="1:11" x14ac:dyDescent="0.4">
      <c r="A125" s="5" t="s">
        <v>9</v>
      </c>
      <c r="B125" s="6">
        <v>42688.395833333336</v>
      </c>
      <c r="C125" s="5">
        <v>38.75</v>
      </c>
      <c r="D125" s="5">
        <v>39.03</v>
      </c>
      <c r="E125" s="5">
        <v>38.450000000000003</v>
      </c>
      <c r="F125" s="5">
        <v>38.68</v>
      </c>
      <c r="G125" s="5">
        <v>26544</v>
      </c>
      <c r="H125" s="7">
        <v>-0.33436213991770203</v>
      </c>
      <c r="I125" s="7">
        <v>-0.33492237928823582</v>
      </c>
      <c r="J125" s="5">
        <v>0</v>
      </c>
      <c r="K125" s="5">
        <f t="shared" si="1"/>
        <v>0</v>
      </c>
    </row>
    <row r="126" spans="1:11" x14ac:dyDescent="0.4">
      <c r="A126" s="5" t="s">
        <v>9</v>
      </c>
      <c r="B126" s="6">
        <v>42689.395833333336</v>
      </c>
      <c r="C126" s="5">
        <v>39.17</v>
      </c>
      <c r="D126" s="5">
        <v>39.54</v>
      </c>
      <c r="E126" s="5">
        <v>39.03</v>
      </c>
      <c r="F126" s="5">
        <v>39.5</v>
      </c>
      <c r="G126" s="5">
        <v>22027</v>
      </c>
      <c r="H126" s="7">
        <v>0.20465592223074516</v>
      </c>
      <c r="I126" s="7">
        <v>0.20444678728763432</v>
      </c>
      <c r="J126" s="5">
        <v>1</v>
      </c>
      <c r="K126" s="5">
        <f t="shared" si="1"/>
        <v>1</v>
      </c>
    </row>
    <row r="127" spans="1:11" x14ac:dyDescent="0.4">
      <c r="A127" s="5" t="s">
        <v>9</v>
      </c>
      <c r="B127" s="6">
        <v>42690.395833333336</v>
      </c>
      <c r="C127" s="5">
        <v>40.21</v>
      </c>
      <c r="D127" s="5">
        <v>40.5</v>
      </c>
      <c r="E127" s="5">
        <v>39.86</v>
      </c>
      <c r="F127" s="5">
        <v>39.9</v>
      </c>
      <c r="G127" s="5">
        <v>29896</v>
      </c>
      <c r="H127" s="7">
        <v>-1.3735589894530347</v>
      </c>
      <c r="I127" s="7">
        <v>-1.383079592197948</v>
      </c>
      <c r="J127" s="5">
        <v>0</v>
      </c>
      <c r="K127" s="5">
        <f t="shared" si="1"/>
        <v>0</v>
      </c>
    </row>
    <row r="128" spans="1:11" x14ac:dyDescent="0.4">
      <c r="A128" s="5" t="s">
        <v>9</v>
      </c>
      <c r="B128" s="6">
        <v>42691.395833333336</v>
      </c>
      <c r="C128" s="5">
        <v>40.909999999999997</v>
      </c>
      <c r="D128" s="5">
        <v>41</v>
      </c>
      <c r="E128" s="5">
        <v>40.4</v>
      </c>
      <c r="F128" s="5">
        <v>40.57</v>
      </c>
      <c r="G128" s="5">
        <v>20122</v>
      </c>
      <c r="H128" s="7">
        <v>1.0372931588046297</v>
      </c>
      <c r="I128" s="7">
        <v>1.031950189723732</v>
      </c>
      <c r="J128" s="5">
        <v>1</v>
      </c>
      <c r="K128" s="5">
        <f t="shared" si="1"/>
        <v>1</v>
      </c>
    </row>
    <row r="129" spans="1:11" x14ac:dyDescent="0.4">
      <c r="A129" s="5" t="s">
        <v>9</v>
      </c>
      <c r="B129" s="6">
        <v>42692.395833333336</v>
      </c>
      <c r="C129" s="5">
        <v>41.89</v>
      </c>
      <c r="D129" s="5">
        <v>42</v>
      </c>
      <c r="E129" s="5">
        <v>41.65</v>
      </c>
      <c r="F129" s="5">
        <v>41.72</v>
      </c>
      <c r="G129" s="5">
        <v>22875</v>
      </c>
      <c r="H129" s="7">
        <v>0.55208833413347091</v>
      </c>
      <c r="I129" s="7">
        <v>0.55056991261176691</v>
      </c>
      <c r="J129" s="5">
        <v>1</v>
      </c>
      <c r="K129" s="5">
        <f t="shared" si="1"/>
        <v>1</v>
      </c>
    </row>
    <row r="130" spans="1:11" x14ac:dyDescent="0.4">
      <c r="A130" s="5" t="s">
        <v>9</v>
      </c>
      <c r="B130" s="6">
        <v>42695.395833333336</v>
      </c>
      <c r="C130" s="5">
        <v>42.92</v>
      </c>
      <c r="D130" s="5">
        <v>43.05</v>
      </c>
      <c r="E130" s="5">
        <v>42.34</v>
      </c>
      <c r="F130" s="5">
        <v>42.36</v>
      </c>
      <c r="G130" s="5">
        <v>22607</v>
      </c>
      <c r="H130" s="7">
        <v>2.5322503583373202</v>
      </c>
      <c r="I130" s="7">
        <v>2.5007200744644189</v>
      </c>
      <c r="J130" s="5">
        <v>1</v>
      </c>
      <c r="K130" s="5">
        <f t="shared" si="1"/>
        <v>1</v>
      </c>
    </row>
    <row r="131" spans="1:11" x14ac:dyDescent="0.4">
      <c r="A131" s="5" t="s">
        <v>9</v>
      </c>
      <c r="B131" s="6">
        <v>42696.395833333336</v>
      </c>
      <c r="C131" s="5">
        <v>43.78</v>
      </c>
      <c r="D131" s="5">
        <v>43.97</v>
      </c>
      <c r="E131" s="5">
        <v>43.51</v>
      </c>
      <c r="F131" s="5">
        <v>43.8</v>
      </c>
      <c r="G131" s="5">
        <v>18272</v>
      </c>
      <c r="H131" s="7">
        <v>6.857142857143117E-2</v>
      </c>
      <c r="I131" s="7">
        <v>6.8547929109356004E-2</v>
      </c>
      <c r="J131" s="5">
        <v>1</v>
      </c>
      <c r="K131" s="5">
        <f t="shared" ref="K131:K194" si="2">IF(I131&gt;0,1,0)</f>
        <v>1</v>
      </c>
    </row>
    <row r="132" spans="1:11" x14ac:dyDescent="0.4">
      <c r="A132" s="5" t="s">
        <v>9</v>
      </c>
      <c r="B132" s="6">
        <v>42697.395833333336</v>
      </c>
      <c r="C132" s="5">
        <v>42.91</v>
      </c>
      <c r="D132" s="5">
        <v>43.5</v>
      </c>
      <c r="E132" s="5">
        <v>42.72</v>
      </c>
      <c r="F132" s="5">
        <v>43.08</v>
      </c>
      <c r="G132" s="5">
        <v>24296</v>
      </c>
      <c r="H132" s="7">
        <v>-1.3789933348655514</v>
      </c>
      <c r="I132" s="7">
        <v>-1.388589772915545</v>
      </c>
      <c r="J132" s="5">
        <v>0</v>
      </c>
      <c r="K132" s="5">
        <f t="shared" si="2"/>
        <v>0</v>
      </c>
    </row>
    <row r="133" spans="1:11" x14ac:dyDescent="0.4">
      <c r="A133" s="5" t="s">
        <v>9</v>
      </c>
      <c r="B133" s="6">
        <v>42699.395833333336</v>
      </c>
      <c r="C133" s="5">
        <v>43.33</v>
      </c>
      <c r="D133" s="5">
        <v>43.7</v>
      </c>
      <c r="E133" s="5">
        <v>43.11</v>
      </c>
      <c r="F133" s="5">
        <v>43.53</v>
      </c>
      <c r="G133" s="5">
        <v>15687</v>
      </c>
      <c r="H133" s="7">
        <v>-0.20727775218793967</v>
      </c>
      <c r="I133" s="7">
        <v>-0.20749286983278259</v>
      </c>
      <c r="J133" s="5">
        <v>0</v>
      </c>
      <c r="K133" s="5">
        <f t="shared" si="2"/>
        <v>0</v>
      </c>
    </row>
    <row r="134" spans="1:11" x14ac:dyDescent="0.4">
      <c r="A134" s="5" t="s">
        <v>9</v>
      </c>
      <c r="B134" s="6">
        <v>42702.395833333336</v>
      </c>
      <c r="C134" s="5">
        <v>43.09</v>
      </c>
      <c r="D134" s="5">
        <v>43.29</v>
      </c>
      <c r="E134" s="5">
        <v>42.77</v>
      </c>
      <c r="F134" s="5">
        <v>43.19</v>
      </c>
      <c r="G134" s="5">
        <v>18068</v>
      </c>
      <c r="H134" s="7">
        <v>-1.3507326007325924</v>
      </c>
      <c r="I134" s="7">
        <v>-1.3599379808902918</v>
      </c>
      <c r="J134" s="5">
        <v>0</v>
      </c>
      <c r="K134" s="5">
        <f t="shared" si="2"/>
        <v>0</v>
      </c>
    </row>
    <row r="135" spans="1:11" x14ac:dyDescent="0.4">
      <c r="A135" s="5" t="s">
        <v>9</v>
      </c>
      <c r="B135" s="6">
        <v>42703.395833333336</v>
      </c>
      <c r="C135" s="5">
        <v>43.07</v>
      </c>
      <c r="D135" s="5">
        <v>43.35</v>
      </c>
      <c r="E135" s="5">
        <v>42.87</v>
      </c>
      <c r="F135" s="5">
        <v>43.28</v>
      </c>
      <c r="G135" s="5">
        <v>14683</v>
      </c>
      <c r="H135" s="7">
        <v>-0.50820050820050555</v>
      </c>
      <c r="I135" s="7">
        <v>-0.50949623878699712</v>
      </c>
      <c r="J135" s="5">
        <v>0</v>
      </c>
      <c r="K135" s="5">
        <f t="shared" si="2"/>
        <v>0</v>
      </c>
    </row>
    <row r="136" spans="1:11" x14ac:dyDescent="0.4">
      <c r="A136" s="5" t="s">
        <v>9</v>
      </c>
      <c r="B136" s="6">
        <v>42704.395833333336</v>
      </c>
      <c r="C136" s="5">
        <v>44.08</v>
      </c>
      <c r="D136" s="5">
        <v>44.35</v>
      </c>
      <c r="E136" s="5">
        <v>43.97</v>
      </c>
      <c r="F136" s="5">
        <v>44.24</v>
      </c>
      <c r="G136" s="5">
        <v>17656</v>
      </c>
      <c r="H136" s="7">
        <v>1.1009174311926533</v>
      </c>
      <c r="I136" s="7">
        <v>1.0949014489670303</v>
      </c>
      <c r="J136" s="5">
        <v>1</v>
      </c>
      <c r="K136" s="5">
        <f t="shared" si="2"/>
        <v>1</v>
      </c>
    </row>
    <row r="137" spans="1:11" x14ac:dyDescent="0.4">
      <c r="A137" s="5" t="s">
        <v>9</v>
      </c>
      <c r="B137" s="6">
        <v>42705.395833333336</v>
      </c>
      <c r="C137" s="5">
        <v>43.48</v>
      </c>
      <c r="D137" s="5">
        <v>43.81</v>
      </c>
      <c r="E137" s="5">
        <v>43.27</v>
      </c>
      <c r="F137" s="5">
        <v>43.64</v>
      </c>
      <c r="G137" s="5">
        <v>20605</v>
      </c>
      <c r="H137" s="7">
        <v>-0.18365472910928696</v>
      </c>
      <c r="I137" s="7">
        <v>-0.18382358117511205</v>
      </c>
      <c r="J137" s="5">
        <v>0</v>
      </c>
      <c r="K137" s="5">
        <f t="shared" si="2"/>
        <v>0</v>
      </c>
    </row>
    <row r="138" spans="1:11" x14ac:dyDescent="0.4">
      <c r="A138" s="5" t="s">
        <v>9</v>
      </c>
      <c r="B138" s="6">
        <v>42706.395833333336</v>
      </c>
      <c r="C138" s="5">
        <v>42.43</v>
      </c>
      <c r="D138" s="5">
        <v>42.47</v>
      </c>
      <c r="E138" s="5">
        <v>41.45</v>
      </c>
      <c r="F138" s="5">
        <v>41.69</v>
      </c>
      <c r="G138" s="5">
        <v>20587</v>
      </c>
      <c r="H138" s="7">
        <v>1.240753996659516</v>
      </c>
      <c r="I138" s="7">
        <v>1.2331197277253312</v>
      </c>
      <c r="J138" s="5">
        <v>1</v>
      </c>
      <c r="K138" s="5">
        <f t="shared" si="2"/>
        <v>1</v>
      </c>
    </row>
    <row r="139" spans="1:11" x14ac:dyDescent="0.4">
      <c r="A139" s="5" t="s">
        <v>9</v>
      </c>
      <c r="B139" s="6">
        <v>42709.395833333336</v>
      </c>
      <c r="C139" s="5">
        <v>43.86</v>
      </c>
      <c r="D139" s="5">
        <v>43.9</v>
      </c>
      <c r="E139" s="5">
        <v>43.14</v>
      </c>
      <c r="F139" s="5">
        <v>43.32</v>
      </c>
      <c r="G139" s="5">
        <v>24564</v>
      </c>
      <c r="H139" s="7">
        <v>4.7528063052304805</v>
      </c>
      <c r="I139" s="7">
        <v>4.6433162958690151</v>
      </c>
      <c r="J139" s="5">
        <v>1</v>
      </c>
      <c r="K139" s="5">
        <f t="shared" si="2"/>
        <v>1</v>
      </c>
    </row>
    <row r="140" spans="1:11" x14ac:dyDescent="0.4">
      <c r="A140" s="5" t="s">
        <v>9</v>
      </c>
      <c r="B140" s="6">
        <v>42710.395833333336</v>
      </c>
      <c r="C140" s="5">
        <v>45.36</v>
      </c>
      <c r="D140" s="5">
        <v>45.59</v>
      </c>
      <c r="E140" s="5">
        <v>45.08</v>
      </c>
      <c r="F140" s="5">
        <v>45.43</v>
      </c>
      <c r="G140" s="5">
        <v>20625</v>
      </c>
      <c r="H140" s="7">
        <v>1.5673981191222635</v>
      </c>
      <c r="I140" s="7">
        <v>1.5552413007484784</v>
      </c>
      <c r="J140" s="5">
        <v>1</v>
      </c>
      <c r="K140" s="5">
        <f t="shared" si="2"/>
        <v>1</v>
      </c>
    </row>
    <row r="141" spans="1:11" x14ac:dyDescent="0.4">
      <c r="A141" s="5" t="s">
        <v>9</v>
      </c>
      <c r="B141" s="6">
        <v>42711.395833333336</v>
      </c>
      <c r="C141" s="5">
        <v>46.24</v>
      </c>
      <c r="D141" s="5">
        <v>46.38</v>
      </c>
      <c r="E141" s="5">
        <v>46.08</v>
      </c>
      <c r="F141" s="5">
        <v>46.28</v>
      </c>
      <c r="G141" s="5">
        <v>10711</v>
      </c>
      <c r="H141" s="7">
        <v>0.34722222222223026</v>
      </c>
      <c r="I141" s="7">
        <v>0.34662079764863291</v>
      </c>
      <c r="J141" s="5">
        <v>1</v>
      </c>
      <c r="K141" s="5">
        <f t="shared" si="2"/>
        <v>1</v>
      </c>
    </row>
    <row r="142" spans="1:11" x14ac:dyDescent="0.4">
      <c r="A142" s="5" t="s">
        <v>9</v>
      </c>
      <c r="B142" s="6">
        <v>42712.395833333336</v>
      </c>
      <c r="C142" s="5">
        <v>45.02</v>
      </c>
      <c r="D142" s="5">
        <v>45.96</v>
      </c>
      <c r="E142" s="5">
        <v>44.91</v>
      </c>
      <c r="F142" s="5">
        <v>45.88</v>
      </c>
      <c r="G142" s="5">
        <v>32216</v>
      </c>
      <c r="H142" s="7">
        <v>-1.9812758545612814</v>
      </c>
      <c r="I142" s="7">
        <v>-2.0011662859115824</v>
      </c>
      <c r="J142" s="5">
        <v>0</v>
      </c>
      <c r="K142" s="5">
        <f t="shared" si="2"/>
        <v>0</v>
      </c>
    </row>
    <row r="143" spans="1:11" x14ac:dyDescent="0.4">
      <c r="A143" s="5" t="s">
        <v>9</v>
      </c>
      <c r="B143" s="6">
        <v>42713.395833333336</v>
      </c>
      <c r="C143" s="5">
        <v>45.89</v>
      </c>
      <c r="D143" s="5">
        <v>46.14</v>
      </c>
      <c r="E143" s="5">
        <v>45.38</v>
      </c>
      <c r="F143" s="5">
        <v>45.39</v>
      </c>
      <c r="G143" s="5">
        <v>18306</v>
      </c>
      <c r="H143" s="7">
        <v>0.15277171540811935</v>
      </c>
      <c r="I143" s="7">
        <v>0.15265513813927725</v>
      </c>
      <c r="J143" s="5">
        <v>1</v>
      </c>
      <c r="K143" s="5">
        <f t="shared" si="2"/>
        <v>1</v>
      </c>
    </row>
    <row r="144" spans="1:11" x14ac:dyDescent="0.4">
      <c r="A144" s="5" t="s">
        <v>9</v>
      </c>
      <c r="B144" s="6">
        <v>42716.395833333336</v>
      </c>
      <c r="C144" s="5">
        <v>46.19</v>
      </c>
      <c r="D144" s="5">
        <v>46.4</v>
      </c>
      <c r="E144" s="5">
        <v>45.96</v>
      </c>
      <c r="F144" s="5">
        <v>46.27</v>
      </c>
      <c r="G144" s="5">
        <v>13847</v>
      </c>
      <c r="H144" s="7">
        <v>-0.28065630397237168</v>
      </c>
      <c r="I144" s="7">
        <v>-0.28105088222258318</v>
      </c>
      <c r="J144" s="5">
        <v>0</v>
      </c>
      <c r="K144" s="5">
        <f t="shared" si="2"/>
        <v>0</v>
      </c>
    </row>
    <row r="145" spans="1:11" x14ac:dyDescent="0.4">
      <c r="A145" s="5" t="s">
        <v>9</v>
      </c>
      <c r="B145" s="6">
        <v>42717.395833333336</v>
      </c>
      <c r="C145" s="5">
        <v>45.54</v>
      </c>
      <c r="D145" s="5">
        <v>46.2</v>
      </c>
      <c r="E145" s="5">
        <v>45.25</v>
      </c>
      <c r="F145" s="5">
        <v>46.1</v>
      </c>
      <c r="G145" s="5">
        <v>25852</v>
      </c>
      <c r="H145" s="7">
        <v>-0.89227421109902871</v>
      </c>
      <c r="I145" s="7">
        <v>-0.89627881661026032</v>
      </c>
      <c r="J145" s="5">
        <v>0</v>
      </c>
      <c r="K145" s="5">
        <f t="shared" si="2"/>
        <v>0</v>
      </c>
    </row>
    <row r="146" spans="1:11" x14ac:dyDescent="0.4">
      <c r="A146" s="5" t="s">
        <v>9</v>
      </c>
      <c r="B146" s="6">
        <v>42718.395833333336</v>
      </c>
      <c r="C146" s="5">
        <v>45.49</v>
      </c>
      <c r="D146" s="5">
        <v>45.59</v>
      </c>
      <c r="E146" s="5">
        <v>45.19</v>
      </c>
      <c r="F146" s="5">
        <v>45.26</v>
      </c>
      <c r="G146" s="5">
        <v>8873</v>
      </c>
      <c r="H146" s="7">
        <v>-0.10979358805445139</v>
      </c>
      <c r="I146" s="7">
        <v>-0.10985390536807846</v>
      </c>
      <c r="J146" s="5">
        <v>0</v>
      </c>
      <c r="K146" s="5">
        <f t="shared" si="2"/>
        <v>0</v>
      </c>
    </row>
    <row r="147" spans="1:11" x14ac:dyDescent="0.4">
      <c r="A147" s="5" t="s">
        <v>9</v>
      </c>
      <c r="B147" s="6">
        <v>42719.395833333336</v>
      </c>
      <c r="C147" s="5">
        <v>46.66</v>
      </c>
      <c r="D147" s="5">
        <v>46.68</v>
      </c>
      <c r="E147" s="5">
        <v>46.18</v>
      </c>
      <c r="F147" s="5">
        <v>46.38</v>
      </c>
      <c r="G147" s="5">
        <v>19136</v>
      </c>
      <c r="H147" s="7">
        <v>2.1453590192644416</v>
      </c>
      <c r="I147" s="7">
        <v>2.1226701245529127</v>
      </c>
      <c r="J147" s="5">
        <v>1</v>
      </c>
      <c r="K147" s="5">
        <f t="shared" si="2"/>
        <v>1</v>
      </c>
    </row>
    <row r="148" spans="1:11" x14ac:dyDescent="0.4">
      <c r="A148" s="5" t="s">
        <v>9</v>
      </c>
      <c r="B148" s="6">
        <v>42720.395833333336</v>
      </c>
      <c r="C148" s="5">
        <v>46.96</v>
      </c>
      <c r="D148" s="5">
        <v>46.98</v>
      </c>
      <c r="E148" s="5">
        <v>46.55</v>
      </c>
      <c r="F148" s="5">
        <v>46.9</v>
      </c>
      <c r="G148" s="5">
        <v>14850</v>
      </c>
      <c r="H148" s="7">
        <v>1.3598100582775794</v>
      </c>
      <c r="I148" s="7">
        <v>1.3506476091284148</v>
      </c>
      <c r="J148" s="5">
        <v>1</v>
      </c>
      <c r="K148" s="5">
        <f t="shared" si="2"/>
        <v>1</v>
      </c>
    </row>
    <row r="149" spans="1:11" x14ac:dyDescent="0.4">
      <c r="A149" s="5" t="s">
        <v>9</v>
      </c>
      <c r="B149" s="6">
        <v>42723.395833333336</v>
      </c>
      <c r="C149" s="5">
        <v>47.89</v>
      </c>
      <c r="D149" s="5">
        <v>47.98</v>
      </c>
      <c r="E149" s="5">
        <v>47.43</v>
      </c>
      <c r="F149" s="5">
        <v>47.45</v>
      </c>
      <c r="G149" s="5">
        <v>15980</v>
      </c>
      <c r="H149" s="7">
        <v>2.1108742004264434</v>
      </c>
      <c r="I149" s="7">
        <v>2.0889038902284307</v>
      </c>
      <c r="J149" s="5">
        <v>1</v>
      </c>
      <c r="K149" s="5">
        <f t="shared" si="2"/>
        <v>1</v>
      </c>
    </row>
    <row r="150" spans="1:11" x14ac:dyDescent="0.4">
      <c r="A150" s="5" t="s">
        <v>9</v>
      </c>
      <c r="B150" s="6">
        <v>42724.395833333336</v>
      </c>
      <c r="C150" s="5">
        <v>49.12</v>
      </c>
      <c r="D150" s="5">
        <v>49.41</v>
      </c>
      <c r="E150" s="5">
        <v>48.91</v>
      </c>
      <c r="F150" s="5">
        <v>48.99</v>
      </c>
      <c r="G150" s="5">
        <v>17301</v>
      </c>
      <c r="H150" s="7">
        <v>1.1323862466543075</v>
      </c>
      <c r="I150" s="7">
        <v>1.126022748123348</v>
      </c>
      <c r="J150" s="5">
        <v>1</v>
      </c>
      <c r="K150" s="5">
        <f t="shared" si="2"/>
        <v>1</v>
      </c>
    </row>
    <row r="151" spans="1:11" x14ac:dyDescent="0.4">
      <c r="A151" s="5" t="s">
        <v>9</v>
      </c>
      <c r="B151" s="6">
        <v>42725.395833333336</v>
      </c>
      <c r="C151" s="5">
        <v>50.31</v>
      </c>
      <c r="D151" s="5">
        <v>50.44</v>
      </c>
      <c r="E151" s="5">
        <v>49.79</v>
      </c>
      <c r="F151" s="5">
        <v>49.82</v>
      </c>
      <c r="G151" s="5">
        <v>17920</v>
      </c>
      <c r="H151" s="7">
        <v>1.6569003839159431</v>
      </c>
      <c r="I151" s="7">
        <v>1.6433235539432545</v>
      </c>
      <c r="J151" s="5">
        <v>1</v>
      </c>
      <c r="K151" s="5">
        <f t="shared" si="2"/>
        <v>1</v>
      </c>
    </row>
    <row r="152" spans="1:11" x14ac:dyDescent="0.4">
      <c r="A152" s="5" t="s">
        <v>9</v>
      </c>
      <c r="B152" s="6">
        <v>42726.395833333336</v>
      </c>
      <c r="C152" s="5">
        <v>50.39</v>
      </c>
      <c r="D152" s="5">
        <v>50.4</v>
      </c>
      <c r="E152" s="5">
        <v>49.99</v>
      </c>
      <c r="F152" s="5">
        <v>50.32</v>
      </c>
      <c r="G152" s="5">
        <v>11104</v>
      </c>
      <c r="H152" s="7">
        <v>0.17892644135189545</v>
      </c>
      <c r="I152" s="7">
        <v>0.17876655868132127</v>
      </c>
      <c r="J152" s="5">
        <v>1</v>
      </c>
      <c r="K152" s="5">
        <f t="shared" si="2"/>
        <v>1</v>
      </c>
    </row>
    <row r="153" spans="1:11" x14ac:dyDescent="0.4">
      <c r="A153" s="5" t="s">
        <v>9</v>
      </c>
      <c r="B153" s="6">
        <v>42727.395833333336</v>
      </c>
      <c r="C153" s="5">
        <v>49.38</v>
      </c>
      <c r="D153" s="5">
        <v>49.49</v>
      </c>
      <c r="E153" s="5">
        <v>48.99</v>
      </c>
      <c r="F153" s="5">
        <v>49.23</v>
      </c>
      <c r="G153" s="5">
        <v>12654</v>
      </c>
      <c r="H153" s="7">
        <v>-0.10115314586283058</v>
      </c>
      <c r="I153" s="7">
        <v>-0.10120434018344314</v>
      </c>
      <c r="J153" s="5">
        <v>0</v>
      </c>
      <c r="K153" s="5">
        <f t="shared" si="2"/>
        <v>0</v>
      </c>
    </row>
    <row r="154" spans="1:11" x14ac:dyDescent="0.4">
      <c r="A154" s="5" t="s">
        <v>9</v>
      </c>
      <c r="B154" s="6">
        <v>42731.395833333336</v>
      </c>
      <c r="C154" s="5">
        <v>49.84</v>
      </c>
      <c r="D154" s="5">
        <v>49.93</v>
      </c>
      <c r="E154" s="5">
        <v>49.65</v>
      </c>
      <c r="F154" s="5">
        <v>49.69</v>
      </c>
      <c r="G154" s="5">
        <v>8813</v>
      </c>
      <c r="H154" s="7">
        <v>0.38267875125882145</v>
      </c>
      <c r="I154" s="7">
        <v>0.38194839880161247</v>
      </c>
      <c r="J154" s="5">
        <v>1</v>
      </c>
      <c r="K154" s="5">
        <f t="shared" si="2"/>
        <v>1</v>
      </c>
    </row>
    <row r="155" spans="1:11" x14ac:dyDescent="0.4">
      <c r="A155" s="5" t="s">
        <v>9</v>
      </c>
      <c r="B155" s="6">
        <v>42732.395833333336</v>
      </c>
      <c r="C155" s="5">
        <v>49.69</v>
      </c>
      <c r="D155" s="5">
        <v>50.73</v>
      </c>
      <c r="E155" s="5">
        <v>49.64</v>
      </c>
      <c r="F155" s="5">
        <v>50.59</v>
      </c>
      <c r="G155" s="5">
        <v>18279</v>
      </c>
      <c r="H155" s="7">
        <v>-1.3108242303872963</v>
      </c>
      <c r="I155" s="7">
        <v>-1.3194913550342178</v>
      </c>
      <c r="J155" s="5">
        <v>0</v>
      </c>
      <c r="K155" s="5">
        <f t="shared" si="2"/>
        <v>0</v>
      </c>
    </row>
    <row r="156" spans="1:11" x14ac:dyDescent="0.4">
      <c r="A156" s="5" t="s">
        <v>9</v>
      </c>
      <c r="B156" s="6">
        <v>42733.395833333336</v>
      </c>
      <c r="C156" s="5">
        <v>48.59</v>
      </c>
      <c r="D156" s="5">
        <v>48.86</v>
      </c>
      <c r="E156" s="5">
        <v>48.42</v>
      </c>
      <c r="F156" s="5">
        <v>48.43</v>
      </c>
      <c r="G156" s="5">
        <v>10589</v>
      </c>
      <c r="H156" s="7">
        <v>0</v>
      </c>
      <c r="I156" s="7">
        <v>0</v>
      </c>
      <c r="J156" s="5">
        <v>0</v>
      </c>
      <c r="K156" s="5">
        <f t="shared" si="2"/>
        <v>0</v>
      </c>
    </row>
    <row r="157" spans="1:11" x14ac:dyDescent="0.4">
      <c r="A157" s="5" t="s">
        <v>9</v>
      </c>
      <c r="B157" s="6">
        <v>42734.395833333336</v>
      </c>
      <c r="C157" s="5">
        <v>47.14</v>
      </c>
      <c r="D157" s="5">
        <v>48.4</v>
      </c>
      <c r="E157" s="5">
        <v>47.13</v>
      </c>
      <c r="F157" s="5">
        <v>48.35</v>
      </c>
      <c r="G157" s="5">
        <v>19881</v>
      </c>
      <c r="H157" s="7">
        <v>-1.3807531380753069</v>
      </c>
      <c r="I157" s="7">
        <v>-1.3903741989425178</v>
      </c>
      <c r="J157" s="5">
        <v>0</v>
      </c>
      <c r="K157" s="5">
        <f t="shared" si="2"/>
        <v>0</v>
      </c>
    </row>
    <row r="158" spans="1:11" x14ac:dyDescent="0.4">
      <c r="A158" s="5" t="s">
        <v>9</v>
      </c>
      <c r="B158" s="6">
        <v>42738.395833333336</v>
      </c>
      <c r="C158" s="5">
        <v>49.12</v>
      </c>
      <c r="D158" s="5">
        <v>49.12</v>
      </c>
      <c r="E158" s="5">
        <v>48.47</v>
      </c>
      <c r="F158" s="5">
        <v>48.79</v>
      </c>
      <c r="G158" s="5">
        <v>20931</v>
      </c>
      <c r="H158" s="7">
        <v>4.6888320545609457</v>
      </c>
      <c r="I158" s="7">
        <v>4.5822260053612194</v>
      </c>
      <c r="J158" s="5">
        <v>1</v>
      </c>
      <c r="K158" s="5">
        <f t="shared" si="2"/>
        <v>1</v>
      </c>
    </row>
    <row r="159" spans="1:11" x14ac:dyDescent="0.4">
      <c r="A159" s="5" t="s">
        <v>9</v>
      </c>
      <c r="B159" s="6">
        <v>42739.395833333336</v>
      </c>
      <c r="C159" s="5">
        <v>51.52</v>
      </c>
      <c r="D159" s="5">
        <v>51.64</v>
      </c>
      <c r="E159" s="5">
        <v>50.73</v>
      </c>
      <c r="F159" s="5">
        <v>50.76</v>
      </c>
      <c r="G159" s="5">
        <v>18454</v>
      </c>
      <c r="H159" s="7">
        <v>2.5477707006369448</v>
      </c>
      <c r="I159" s="7">
        <v>2.5158559636154934</v>
      </c>
      <c r="J159" s="5">
        <v>1</v>
      </c>
      <c r="K159" s="5">
        <f t="shared" si="2"/>
        <v>1</v>
      </c>
    </row>
    <row r="160" spans="1:11" x14ac:dyDescent="0.4">
      <c r="A160" s="5" t="s">
        <v>9</v>
      </c>
      <c r="B160" s="6">
        <v>42741.395833333336</v>
      </c>
      <c r="C160" s="5">
        <v>53.75</v>
      </c>
      <c r="D160" s="5">
        <v>53.82</v>
      </c>
      <c r="E160" s="5">
        <v>53.09</v>
      </c>
      <c r="F160" s="5">
        <v>53.55</v>
      </c>
      <c r="G160" s="5">
        <v>14445</v>
      </c>
      <c r="H160" s="7">
        <v>1.4342328741271899</v>
      </c>
      <c r="I160" s="7">
        <v>1.4240450503101365</v>
      </c>
      <c r="J160" s="5">
        <v>1</v>
      </c>
      <c r="K160" s="5">
        <f t="shared" si="2"/>
        <v>1</v>
      </c>
    </row>
    <row r="161" spans="1:11" x14ac:dyDescent="0.4">
      <c r="A161" s="5" t="s">
        <v>9</v>
      </c>
      <c r="B161" s="6">
        <v>42744.395833333336</v>
      </c>
      <c r="C161" s="5">
        <v>53.21</v>
      </c>
      <c r="D161" s="5">
        <v>53.6</v>
      </c>
      <c r="E161" s="5">
        <v>52.95</v>
      </c>
      <c r="F161" s="5">
        <v>53.41</v>
      </c>
      <c r="G161" s="5">
        <v>13981</v>
      </c>
      <c r="H161" s="7">
        <v>-0.87555886736214394</v>
      </c>
      <c r="I161" s="7">
        <v>-0.87941440551484362</v>
      </c>
      <c r="J161" s="5">
        <v>0</v>
      </c>
      <c r="K161" s="5">
        <f t="shared" si="2"/>
        <v>0</v>
      </c>
    </row>
    <row r="162" spans="1:11" x14ac:dyDescent="0.4">
      <c r="A162" s="5" t="s">
        <v>9</v>
      </c>
      <c r="B162" s="6">
        <v>42745.395833333336</v>
      </c>
      <c r="C162" s="5">
        <v>54</v>
      </c>
      <c r="D162" s="5">
        <v>54.42</v>
      </c>
      <c r="E162" s="5">
        <v>53.89</v>
      </c>
      <c r="F162" s="5">
        <v>54.37</v>
      </c>
      <c r="G162" s="5">
        <v>15299</v>
      </c>
      <c r="H162" s="7">
        <v>0.3344481605351165</v>
      </c>
      <c r="I162" s="7">
        <v>0.33389012655146305</v>
      </c>
      <c r="J162" s="5">
        <v>1</v>
      </c>
      <c r="K162" s="5">
        <f t="shared" si="2"/>
        <v>1</v>
      </c>
    </row>
    <row r="163" spans="1:11" x14ac:dyDescent="0.4">
      <c r="A163" s="5" t="s">
        <v>9</v>
      </c>
      <c r="B163" s="6">
        <v>42746.395833333336</v>
      </c>
      <c r="C163" s="5">
        <v>54.33</v>
      </c>
      <c r="D163" s="5">
        <v>54.57</v>
      </c>
      <c r="E163" s="5">
        <v>54.09</v>
      </c>
      <c r="F163" s="5">
        <v>54.09</v>
      </c>
      <c r="G163" s="5">
        <v>12878</v>
      </c>
      <c r="H163" s="7">
        <v>0.22136137244050441</v>
      </c>
      <c r="I163" s="7">
        <v>0.22111672911848923</v>
      </c>
      <c r="J163" s="5">
        <v>1</v>
      </c>
      <c r="K163" s="5">
        <f t="shared" si="2"/>
        <v>1</v>
      </c>
    </row>
    <row r="164" spans="1:11" x14ac:dyDescent="0.4">
      <c r="A164" s="5" t="s">
        <v>9</v>
      </c>
      <c r="B164" s="6">
        <v>42747.395833333336</v>
      </c>
      <c r="C164" s="5">
        <v>54.16</v>
      </c>
      <c r="D164" s="5">
        <v>54.96</v>
      </c>
      <c r="E164" s="5">
        <v>53.88</v>
      </c>
      <c r="F164" s="5">
        <v>54.87</v>
      </c>
      <c r="G164" s="5">
        <v>28922</v>
      </c>
      <c r="H164" s="7">
        <v>-2.1145852159768692</v>
      </c>
      <c r="I164" s="7">
        <v>-2.1372628305998886</v>
      </c>
      <c r="J164" s="5">
        <v>0</v>
      </c>
      <c r="K164" s="5">
        <f t="shared" si="2"/>
        <v>0</v>
      </c>
    </row>
    <row r="165" spans="1:11" x14ac:dyDescent="0.4">
      <c r="A165" s="5" t="s">
        <v>9</v>
      </c>
      <c r="B165" s="6">
        <v>42748.395833333336</v>
      </c>
      <c r="C165" s="5">
        <v>55.9</v>
      </c>
      <c r="D165" s="5">
        <v>55.95</v>
      </c>
      <c r="E165" s="5">
        <v>55.52</v>
      </c>
      <c r="F165" s="5">
        <v>55.61</v>
      </c>
      <c r="G165" s="5">
        <v>15740</v>
      </c>
      <c r="H165" s="7">
        <v>0.93896713615022753</v>
      </c>
      <c r="I165" s="7">
        <v>0.93458624182375993</v>
      </c>
      <c r="J165" s="5">
        <v>1</v>
      </c>
      <c r="K165" s="5">
        <f t="shared" si="2"/>
        <v>1</v>
      </c>
    </row>
    <row r="166" spans="1:11" x14ac:dyDescent="0.4">
      <c r="A166" s="5" t="s">
        <v>9</v>
      </c>
      <c r="B166" s="6">
        <v>42752.395833333336</v>
      </c>
      <c r="C166" s="5">
        <v>54.58</v>
      </c>
      <c r="D166" s="5">
        <v>54.8</v>
      </c>
      <c r="E166" s="5">
        <v>54.28</v>
      </c>
      <c r="F166" s="5">
        <v>54.45</v>
      </c>
      <c r="G166" s="5">
        <v>20969</v>
      </c>
      <c r="H166" s="7">
        <v>-1.176896614158969</v>
      </c>
      <c r="I166" s="7">
        <v>-1.1838768632903782</v>
      </c>
      <c r="J166" s="5">
        <v>0</v>
      </c>
      <c r="K166" s="5">
        <f t="shared" si="2"/>
        <v>0</v>
      </c>
    </row>
    <row r="167" spans="1:11" x14ac:dyDescent="0.4">
      <c r="A167" s="5" t="s">
        <v>9</v>
      </c>
      <c r="B167" s="6">
        <v>42753.395833333336</v>
      </c>
      <c r="C167" s="5">
        <v>55.75</v>
      </c>
      <c r="D167" s="5">
        <v>55.93</v>
      </c>
      <c r="E167" s="5">
        <v>55.36</v>
      </c>
      <c r="F167" s="5">
        <v>55.77</v>
      </c>
      <c r="G167" s="5">
        <v>16969</v>
      </c>
      <c r="H167" s="7">
        <v>0.59545290508841264</v>
      </c>
      <c r="I167" s="7">
        <v>0.59368709053958546</v>
      </c>
      <c r="J167" s="5">
        <v>1</v>
      </c>
      <c r="K167" s="5">
        <f t="shared" si="2"/>
        <v>1</v>
      </c>
    </row>
    <row r="168" spans="1:11" x14ac:dyDescent="0.4">
      <c r="A168" s="5" t="s">
        <v>9</v>
      </c>
      <c r="B168" s="6">
        <v>42754.395833333336</v>
      </c>
      <c r="C168" s="5">
        <v>55.87</v>
      </c>
      <c r="D168" s="5">
        <v>56.18</v>
      </c>
      <c r="E168" s="5">
        <v>55.65</v>
      </c>
      <c r="F168" s="5">
        <v>55.99</v>
      </c>
      <c r="G168" s="5">
        <v>10936</v>
      </c>
      <c r="H168" s="7">
        <v>0.43142189466114483</v>
      </c>
      <c r="I168" s="7">
        <v>0.43049393838554567</v>
      </c>
      <c r="J168" s="5">
        <v>1</v>
      </c>
      <c r="K168" s="5">
        <f t="shared" si="2"/>
        <v>1</v>
      </c>
    </row>
    <row r="169" spans="1:11" x14ac:dyDescent="0.4">
      <c r="A169" s="5" t="s">
        <v>9</v>
      </c>
      <c r="B169" s="6">
        <v>42755.395833333336</v>
      </c>
      <c r="C169" s="5">
        <v>55.97</v>
      </c>
      <c r="D169" s="5">
        <v>56.08</v>
      </c>
      <c r="E169" s="5">
        <v>55.43</v>
      </c>
      <c r="F169" s="5">
        <v>55.63</v>
      </c>
      <c r="G169" s="5">
        <v>14583</v>
      </c>
      <c r="H169" s="7">
        <v>1.726644856415841</v>
      </c>
      <c r="I169" s="7">
        <v>1.7119077406839729</v>
      </c>
      <c r="J169" s="5">
        <v>1</v>
      </c>
      <c r="K169" s="5">
        <f t="shared" si="2"/>
        <v>1</v>
      </c>
    </row>
    <row r="170" spans="1:11" x14ac:dyDescent="0.4">
      <c r="A170" s="5" t="s">
        <v>9</v>
      </c>
      <c r="B170" s="6">
        <v>42758.395833333336</v>
      </c>
      <c r="C170" s="5">
        <v>57.5</v>
      </c>
      <c r="D170" s="5">
        <v>57.73</v>
      </c>
      <c r="E170" s="5">
        <v>57.15</v>
      </c>
      <c r="F170" s="5">
        <v>57.16</v>
      </c>
      <c r="G170" s="5">
        <v>15169</v>
      </c>
      <c r="H170" s="7">
        <v>0.4366812227074236</v>
      </c>
      <c r="I170" s="7">
        <v>0.43573053689556263</v>
      </c>
      <c r="J170" s="5">
        <v>1</v>
      </c>
      <c r="K170" s="5">
        <f t="shared" si="2"/>
        <v>1</v>
      </c>
    </row>
    <row r="171" spans="1:11" x14ac:dyDescent="0.4">
      <c r="A171" s="5" t="s">
        <v>9</v>
      </c>
      <c r="B171" s="6">
        <v>42759.395833333336</v>
      </c>
      <c r="C171" s="5">
        <v>58.93</v>
      </c>
      <c r="D171" s="5">
        <v>59.04</v>
      </c>
      <c r="E171" s="5">
        <v>58.39</v>
      </c>
      <c r="F171" s="5">
        <v>58.45</v>
      </c>
      <c r="G171" s="5">
        <v>16980</v>
      </c>
      <c r="H171" s="7">
        <v>2.0079626103513872</v>
      </c>
      <c r="I171" s="7">
        <v>1.988068905664776</v>
      </c>
      <c r="J171" s="5">
        <v>1</v>
      </c>
      <c r="K171" s="5">
        <f t="shared" si="2"/>
        <v>1</v>
      </c>
    </row>
    <row r="172" spans="1:11" x14ac:dyDescent="0.4">
      <c r="A172" s="5" t="s">
        <v>9</v>
      </c>
      <c r="B172" s="6">
        <v>42760.395833333336</v>
      </c>
      <c r="C172" s="5">
        <v>61.41</v>
      </c>
      <c r="D172" s="5">
        <v>61.59</v>
      </c>
      <c r="E172" s="5">
        <v>61.11</v>
      </c>
      <c r="F172" s="5">
        <v>61.37</v>
      </c>
      <c r="G172" s="5">
        <v>18494</v>
      </c>
      <c r="H172" s="7">
        <v>1.5712868011908629</v>
      </c>
      <c r="I172" s="7">
        <v>1.5590698989995682</v>
      </c>
      <c r="J172" s="5">
        <v>1</v>
      </c>
      <c r="K172" s="5">
        <f t="shared" si="2"/>
        <v>1</v>
      </c>
    </row>
    <row r="173" spans="1:11" x14ac:dyDescent="0.4">
      <c r="A173" s="5" t="s">
        <v>9</v>
      </c>
      <c r="B173" s="6">
        <v>42761.395833333336</v>
      </c>
      <c r="C173" s="5">
        <v>61.47</v>
      </c>
      <c r="D173" s="5">
        <v>61.89</v>
      </c>
      <c r="E173" s="5">
        <v>61.41</v>
      </c>
      <c r="F173" s="5">
        <v>61.7</v>
      </c>
      <c r="G173" s="5">
        <v>15571</v>
      </c>
      <c r="H173" s="7">
        <v>-0.74277409979008691</v>
      </c>
      <c r="I173" s="7">
        <v>-0.7455464031051513</v>
      </c>
      <c r="J173" s="5">
        <v>0</v>
      </c>
      <c r="K173" s="5">
        <f t="shared" si="2"/>
        <v>0</v>
      </c>
    </row>
    <row r="174" spans="1:11" x14ac:dyDescent="0.4">
      <c r="A174" s="5" t="s">
        <v>9</v>
      </c>
      <c r="B174" s="6">
        <v>42762.395833333336</v>
      </c>
      <c r="C174" s="5">
        <v>61.48</v>
      </c>
      <c r="D174" s="5">
        <v>61.93</v>
      </c>
      <c r="E174" s="5">
        <v>61.24</v>
      </c>
      <c r="F174" s="5">
        <v>61.78</v>
      </c>
      <c r="G174" s="5">
        <v>11348</v>
      </c>
      <c r="H174" s="7">
        <v>-0.17860042214646296</v>
      </c>
      <c r="I174" s="7">
        <v>-0.17876010285568358</v>
      </c>
      <c r="J174" s="5">
        <v>0</v>
      </c>
      <c r="K174" s="5">
        <f t="shared" si="2"/>
        <v>0</v>
      </c>
    </row>
    <row r="175" spans="1:11" x14ac:dyDescent="0.4">
      <c r="A175" s="5" t="s">
        <v>9</v>
      </c>
      <c r="B175" s="6">
        <v>42765.395833333336</v>
      </c>
      <c r="C175" s="5">
        <v>59.68</v>
      </c>
      <c r="D175" s="5">
        <v>61.02</v>
      </c>
      <c r="E175" s="5">
        <v>58.6</v>
      </c>
      <c r="F175" s="5">
        <v>60.97</v>
      </c>
      <c r="G175" s="5">
        <v>45721</v>
      </c>
      <c r="H175" s="7">
        <v>-4.2054574638844269</v>
      </c>
      <c r="I175" s="7">
        <v>-4.2964469897902067</v>
      </c>
      <c r="J175" s="5">
        <v>0</v>
      </c>
      <c r="K175" s="5">
        <f t="shared" si="2"/>
        <v>0</v>
      </c>
    </row>
    <row r="176" spans="1:11" x14ac:dyDescent="0.4">
      <c r="A176" s="5" t="s">
        <v>9</v>
      </c>
      <c r="B176" s="6">
        <v>42766.395833333336</v>
      </c>
      <c r="C176" s="5">
        <v>59.81</v>
      </c>
      <c r="D176" s="5">
        <v>60.46</v>
      </c>
      <c r="E176" s="5">
        <v>59.75</v>
      </c>
      <c r="F176" s="5">
        <v>60</v>
      </c>
      <c r="G176" s="5">
        <v>19776</v>
      </c>
      <c r="H176" s="7">
        <v>-1.1404958677685912</v>
      </c>
      <c r="I176" s="7">
        <v>-1.147049398033005</v>
      </c>
      <c r="J176" s="5">
        <v>0</v>
      </c>
      <c r="K176" s="5">
        <f t="shared" si="2"/>
        <v>0</v>
      </c>
    </row>
    <row r="177" spans="1:11" x14ac:dyDescent="0.4">
      <c r="A177" s="5" t="s">
        <v>9</v>
      </c>
      <c r="B177" s="6">
        <v>42767.395833333336</v>
      </c>
      <c r="C177" s="5">
        <v>62.14</v>
      </c>
      <c r="D177" s="5">
        <v>62.41</v>
      </c>
      <c r="E177" s="5">
        <v>61.97</v>
      </c>
      <c r="F177" s="5">
        <v>62.01</v>
      </c>
      <c r="G177" s="5">
        <v>19134</v>
      </c>
      <c r="H177" s="7">
        <v>2.1367521367521318</v>
      </c>
      <c r="I177" s="7">
        <v>2.1142436573809165</v>
      </c>
      <c r="J177" s="5">
        <v>1</v>
      </c>
      <c r="K177" s="5">
        <f t="shared" si="2"/>
        <v>1</v>
      </c>
    </row>
    <row r="178" spans="1:11" x14ac:dyDescent="0.4">
      <c r="A178" s="5" t="s">
        <v>9</v>
      </c>
      <c r="B178" s="6">
        <v>42768.395833333336</v>
      </c>
      <c r="C178" s="5">
        <v>61.42</v>
      </c>
      <c r="D178" s="5">
        <v>61.56</v>
      </c>
      <c r="E178" s="5">
        <v>61.01</v>
      </c>
      <c r="F178" s="5">
        <v>61.34</v>
      </c>
      <c r="G178" s="5">
        <v>19285</v>
      </c>
      <c r="H178" s="7">
        <v>-0.72733150153547077</v>
      </c>
      <c r="I178" s="7">
        <v>-0.72998945302210072</v>
      </c>
      <c r="J178" s="5">
        <v>0</v>
      </c>
      <c r="K178" s="5">
        <f t="shared" si="2"/>
        <v>0</v>
      </c>
    </row>
    <row r="179" spans="1:11" x14ac:dyDescent="0.4">
      <c r="A179" s="5" t="s">
        <v>9</v>
      </c>
      <c r="B179" s="6">
        <v>42769.395833333336</v>
      </c>
      <c r="C179" s="5">
        <v>62.53</v>
      </c>
      <c r="D179" s="5">
        <v>62.73</v>
      </c>
      <c r="E179" s="5">
        <v>62.21</v>
      </c>
      <c r="F179" s="5">
        <v>62.61</v>
      </c>
      <c r="G179" s="5">
        <v>13672</v>
      </c>
      <c r="H179" s="7">
        <v>1.8403908794788315</v>
      </c>
      <c r="I179" s="7">
        <v>1.8236606426109754</v>
      </c>
      <c r="J179" s="5">
        <v>1</v>
      </c>
      <c r="K179" s="5">
        <f t="shared" si="2"/>
        <v>1</v>
      </c>
    </row>
    <row r="180" spans="1:11" x14ac:dyDescent="0.4">
      <c r="A180" s="5" t="s">
        <v>9</v>
      </c>
      <c r="B180" s="6">
        <v>42772.395833333336</v>
      </c>
      <c r="C180" s="5">
        <v>62.49</v>
      </c>
      <c r="D180" s="5">
        <v>62.68</v>
      </c>
      <c r="E180" s="5">
        <v>61.75</v>
      </c>
      <c r="F180" s="5">
        <v>61.89</v>
      </c>
      <c r="G180" s="5">
        <v>14087</v>
      </c>
      <c r="H180" s="7">
        <v>-0.25538707102952368</v>
      </c>
      <c r="I180" s="7">
        <v>-0.25571374010869241</v>
      </c>
      <c r="J180" s="5">
        <v>0</v>
      </c>
      <c r="K180" s="5">
        <f t="shared" si="2"/>
        <v>0</v>
      </c>
    </row>
    <row r="181" spans="1:11" x14ac:dyDescent="0.4">
      <c r="A181" s="5" t="s">
        <v>9</v>
      </c>
      <c r="B181" s="6">
        <v>42773.395833333336</v>
      </c>
      <c r="C181" s="5">
        <v>62.59</v>
      </c>
      <c r="D181" s="5">
        <v>62.9</v>
      </c>
      <c r="E181" s="5">
        <v>62.56</v>
      </c>
      <c r="F181" s="5">
        <v>62.74</v>
      </c>
      <c r="G181" s="5">
        <v>12107</v>
      </c>
      <c r="H181" s="7">
        <v>-7.9821200510851148E-2</v>
      </c>
      <c r="I181" s="7">
        <v>-7.9853074593755277E-2</v>
      </c>
      <c r="J181" s="5">
        <v>0</v>
      </c>
      <c r="K181" s="5">
        <f t="shared" si="2"/>
        <v>0</v>
      </c>
    </row>
    <row r="182" spans="1:11" x14ac:dyDescent="0.4">
      <c r="A182" s="5" t="s">
        <v>9</v>
      </c>
      <c r="B182" s="6">
        <v>42774.395833333336</v>
      </c>
      <c r="C182" s="5">
        <v>61.38</v>
      </c>
      <c r="D182" s="5">
        <v>62.1</v>
      </c>
      <c r="E182" s="5">
        <v>61.18</v>
      </c>
      <c r="F182" s="5">
        <v>61.93</v>
      </c>
      <c r="G182" s="5">
        <v>24506</v>
      </c>
      <c r="H182" s="7">
        <v>-1.2548262548262452</v>
      </c>
      <c r="I182" s="7">
        <v>-1.2627656867801806</v>
      </c>
      <c r="J182" s="5">
        <v>0</v>
      </c>
      <c r="K182" s="5">
        <f t="shared" si="2"/>
        <v>0</v>
      </c>
    </row>
    <row r="183" spans="1:11" x14ac:dyDescent="0.4">
      <c r="A183" s="5" t="s">
        <v>9</v>
      </c>
      <c r="B183" s="6">
        <v>42775.395833333336</v>
      </c>
      <c r="C183" s="5">
        <v>62.78</v>
      </c>
      <c r="D183" s="5">
        <v>62.92</v>
      </c>
      <c r="E183" s="5">
        <v>62.6</v>
      </c>
      <c r="F183" s="5">
        <v>62.65</v>
      </c>
      <c r="G183" s="5">
        <v>10369</v>
      </c>
      <c r="H183" s="7">
        <v>0.59285370934145898</v>
      </c>
      <c r="I183" s="7">
        <v>0.59110324678559212</v>
      </c>
      <c r="J183" s="5">
        <v>1</v>
      </c>
      <c r="K183" s="5">
        <f t="shared" si="2"/>
        <v>1</v>
      </c>
    </row>
    <row r="184" spans="1:11" x14ac:dyDescent="0.4">
      <c r="A184" s="5" t="s">
        <v>9</v>
      </c>
      <c r="B184" s="6">
        <v>42776.395833333336</v>
      </c>
      <c r="C184" s="5">
        <v>64.540000000000006</v>
      </c>
      <c r="D184" s="5">
        <v>64.61</v>
      </c>
      <c r="E184" s="5">
        <v>64.239999999999995</v>
      </c>
      <c r="F184" s="5">
        <v>64.33</v>
      </c>
      <c r="G184" s="5">
        <v>14222</v>
      </c>
      <c r="H184" s="7">
        <v>1.318681318681324</v>
      </c>
      <c r="I184" s="7">
        <v>1.3100624045698057</v>
      </c>
      <c r="J184" s="5">
        <v>1</v>
      </c>
      <c r="K184" s="5">
        <f t="shared" si="2"/>
        <v>1</v>
      </c>
    </row>
    <row r="185" spans="1:11" x14ac:dyDescent="0.4">
      <c r="A185" s="5" t="s">
        <v>9</v>
      </c>
      <c r="B185" s="6">
        <v>42779.395833333336</v>
      </c>
      <c r="C185" s="5">
        <v>65.95</v>
      </c>
      <c r="D185" s="5">
        <v>66.2</v>
      </c>
      <c r="E185" s="5">
        <v>65.63</v>
      </c>
      <c r="F185" s="5">
        <v>65.81</v>
      </c>
      <c r="G185" s="5">
        <v>18855</v>
      </c>
      <c r="H185" s="7">
        <v>1.8847520469643115</v>
      </c>
      <c r="I185" s="7">
        <v>1.8672106605904872</v>
      </c>
      <c r="J185" s="5">
        <v>1</v>
      </c>
      <c r="K185" s="5">
        <f t="shared" si="2"/>
        <v>1</v>
      </c>
    </row>
    <row r="186" spans="1:11" x14ac:dyDescent="0.4">
      <c r="A186" s="5" t="s">
        <v>9</v>
      </c>
      <c r="B186" s="6">
        <v>42780.395833333336</v>
      </c>
      <c r="C186" s="5">
        <v>67.11</v>
      </c>
      <c r="D186" s="5">
        <v>67.22</v>
      </c>
      <c r="E186" s="5">
        <v>66.739999999999995</v>
      </c>
      <c r="F186" s="5">
        <v>66.819999999999993</v>
      </c>
      <c r="G186" s="5">
        <v>14965</v>
      </c>
      <c r="H186" s="7">
        <v>0.47911363976642185</v>
      </c>
      <c r="I186" s="7">
        <v>0.47796954326032715</v>
      </c>
      <c r="J186" s="5">
        <v>1</v>
      </c>
      <c r="K186" s="5">
        <f t="shared" si="2"/>
        <v>1</v>
      </c>
    </row>
    <row r="187" spans="1:11" x14ac:dyDescent="0.4">
      <c r="A187" s="5" t="s">
        <v>9</v>
      </c>
      <c r="B187" s="6">
        <v>42781.395833333336</v>
      </c>
      <c r="C187" s="5">
        <v>69.69</v>
      </c>
      <c r="D187" s="5">
        <v>69.98</v>
      </c>
      <c r="E187" s="5">
        <v>69.45</v>
      </c>
      <c r="F187" s="5">
        <v>69.459999999999994</v>
      </c>
      <c r="G187" s="5">
        <v>15074</v>
      </c>
      <c r="H187" s="7">
        <v>-1.4347202295559707E-2</v>
      </c>
      <c r="I187" s="7">
        <v>-1.4348231605082662E-2</v>
      </c>
      <c r="J187" s="5">
        <v>0</v>
      </c>
      <c r="K187" s="5">
        <f t="shared" si="2"/>
        <v>0</v>
      </c>
    </row>
    <row r="188" spans="1:11" x14ac:dyDescent="0.4">
      <c r="A188" s="5" t="s">
        <v>9</v>
      </c>
      <c r="B188" s="6">
        <v>42782.395833333336</v>
      </c>
      <c r="C188" s="5">
        <v>65.83</v>
      </c>
      <c r="D188" s="5">
        <v>67.36</v>
      </c>
      <c r="E188" s="5">
        <v>65.2</v>
      </c>
      <c r="F188" s="5">
        <v>67.22</v>
      </c>
      <c r="G188" s="5">
        <v>30643</v>
      </c>
      <c r="H188" s="7">
        <v>-1.9073163462971259</v>
      </c>
      <c r="I188" s="7">
        <v>-1.9257402690362631</v>
      </c>
      <c r="J188" s="5">
        <v>0</v>
      </c>
      <c r="K188" s="5">
        <f t="shared" si="2"/>
        <v>0</v>
      </c>
    </row>
    <row r="189" spans="1:11" x14ac:dyDescent="0.4">
      <c r="A189" s="5" t="s">
        <v>9</v>
      </c>
      <c r="B189" s="6">
        <v>42783.395833333336</v>
      </c>
      <c r="C189" s="5">
        <v>65.430000000000007</v>
      </c>
      <c r="D189" s="5">
        <v>65.69</v>
      </c>
      <c r="E189" s="5">
        <v>64.739999999999995</v>
      </c>
      <c r="F189" s="5">
        <v>65.209999999999994</v>
      </c>
      <c r="G189" s="5">
        <v>18663</v>
      </c>
      <c r="H189" s="7">
        <v>-2.0362329690073353</v>
      </c>
      <c r="I189" s="7">
        <v>-2.0572499855897202</v>
      </c>
      <c r="J189" s="5">
        <v>0</v>
      </c>
      <c r="K189" s="5">
        <f t="shared" si="2"/>
        <v>0</v>
      </c>
    </row>
    <row r="190" spans="1:11" x14ac:dyDescent="0.4">
      <c r="A190" s="5" t="s">
        <v>9</v>
      </c>
      <c r="B190" s="6">
        <v>42787.395833333336</v>
      </c>
      <c r="C190" s="5">
        <v>67.27</v>
      </c>
      <c r="D190" s="5">
        <v>67.78</v>
      </c>
      <c r="E190" s="5">
        <v>67.22</v>
      </c>
      <c r="F190" s="5">
        <v>67.5</v>
      </c>
      <c r="G190" s="5">
        <v>16244</v>
      </c>
      <c r="H190" s="7">
        <v>0.9453781512604974</v>
      </c>
      <c r="I190" s="7">
        <v>0.94093741789271457</v>
      </c>
      <c r="J190" s="5">
        <v>1</v>
      </c>
      <c r="K190" s="5">
        <f t="shared" si="2"/>
        <v>1</v>
      </c>
    </row>
    <row r="191" spans="1:11" x14ac:dyDescent="0.4">
      <c r="A191" s="5" t="s">
        <v>9</v>
      </c>
      <c r="B191" s="6">
        <v>42788.395833333336</v>
      </c>
      <c r="C191" s="5">
        <v>64.680000000000007</v>
      </c>
      <c r="D191" s="5">
        <v>65.47</v>
      </c>
      <c r="E191" s="5">
        <v>64.42</v>
      </c>
      <c r="F191" s="5">
        <v>65.31</v>
      </c>
      <c r="G191" s="5">
        <v>15675</v>
      </c>
      <c r="H191" s="7">
        <v>-1.8810679611650407</v>
      </c>
      <c r="I191" s="7">
        <v>-1.898985089231007</v>
      </c>
      <c r="J191" s="5">
        <v>0</v>
      </c>
      <c r="K191" s="5">
        <f t="shared" si="2"/>
        <v>0</v>
      </c>
    </row>
    <row r="192" spans="1:11" x14ac:dyDescent="0.4">
      <c r="A192" s="5" t="s">
        <v>9</v>
      </c>
      <c r="B192" s="6">
        <v>42789.395833333336</v>
      </c>
      <c r="C192" s="5">
        <v>64.73</v>
      </c>
      <c r="D192" s="5">
        <v>65.650000000000006</v>
      </c>
      <c r="E192" s="5">
        <v>64.239999999999995</v>
      </c>
      <c r="F192" s="5">
        <v>65.48</v>
      </c>
      <c r="G192" s="5">
        <v>20642</v>
      </c>
      <c r="H192" s="7">
        <v>-1.3863497867154122</v>
      </c>
      <c r="I192" s="7">
        <v>-1.3960493664471283</v>
      </c>
      <c r="J192" s="5">
        <v>0</v>
      </c>
      <c r="K192" s="5">
        <f t="shared" si="2"/>
        <v>0</v>
      </c>
    </row>
    <row r="193" spans="1:11" x14ac:dyDescent="0.4">
      <c r="A193" s="5" t="s">
        <v>9</v>
      </c>
      <c r="B193" s="6">
        <v>42790.395833333336</v>
      </c>
      <c r="C193" s="5">
        <v>62.45</v>
      </c>
      <c r="D193" s="5">
        <v>62.47</v>
      </c>
      <c r="E193" s="5">
        <v>61.23</v>
      </c>
      <c r="F193" s="5">
        <v>61.48</v>
      </c>
      <c r="G193" s="5">
        <v>21370</v>
      </c>
      <c r="H193" s="7">
        <v>-2.2691705790297272</v>
      </c>
      <c r="I193" s="7">
        <v>-2.2953124811902317</v>
      </c>
      <c r="J193" s="5">
        <v>0</v>
      </c>
      <c r="K193" s="5">
        <f t="shared" si="2"/>
        <v>0</v>
      </c>
    </row>
    <row r="194" spans="1:11" x14ac:dyDescent="0.4">
      <c r="A194" s="5" t="s">
        <v>9</v>
      </c>
      <c r="B194" s="6">
        <v>42793.395833333336</v>
      </c>
      <c r="C194" s="5">
        <v>65.19</v>
      </c>
      <c r="D194" s="5">
        <v>65.19</v>
      </c>
      <c r="E194" s="5">
        <v>64.099999999999994</v>
      </c>
      <c r="F194" s="5">
        <v>64.59</v>
      </c>
      <c r="G194" s="5">
        <v>15855</v>
      </c>
      <c r="H194" s="7">
        <v>0.86647067925112531</v>
      </c>
      <c r="I194" s="7">
        <v>0.8627383661643846</v>
      </c>
      <c r="J194" s="5">
        <v>1</v>
      </c>
      <c r="K194" s="5">
        <f t="shared" si="2"/>
        <v>1</v>
      </c>
    </row>
    <row r="195" spans="1:11" x14ac:dyDescent="0.4">
      <c r="A195" s="5" t="s">
        <v>9</v>
      </c>
      <c r="B195" s="6">
        <v>42794.395833333336</v>
      </c>
      <c r="C195" s="5">
        <v>64.05</v>
      </c>
      <c r="D195" s="5">
        <v>64.94</v>
      </c>
      <c r="E195" s="5">
        <v>63.96</v>
      </c>
      <c r="F195" s="5">
        <v>64.58</v>
      </c>
      <c r="G195" s="5">
        <v>9794</v>
      </c>
      <c r="H195" s="7">
        <v>-1.4463763655947035</v>
      </c>
      <c r="I195" s="7">
        <v>-1.4569383563514231</v>
      </c>
      <c r="J195" s="5">
        <v>0</v>
      </c>
      <c r="K195" s="5">
        <f t="shared" ref="K195:K258" si="3">IF(I195&gt;0,1,0)</f>
        <v>0</v>
      </c>
    </row>
    <row r="196" spans="1:11" x14ac:dyDescent="0.4">
      <c r="A196" s="5" t="s">
        <v>9</v>
      </c>
      <c r="B196" s="6">
        <v>42795.395833333336</v>
      </c>
      <c r="C196" s="5">
        <v>65.87</v>
      </c>
      <c r="D196" s="5">
        <v>66.39</v>
      </c>
      <c r="E196" s="5">
        <v>65.52</v>
      </c>
      <c r="F196" s="5">
        <v>66.150000000000006</v>
      </c>
      <c r="G196" s="5">
        <v>14769</v>
      </c>
      <c r="H196" s="7">
        <v>4.0600315955766311</v>
      </c>
      <c r="I196" s="7">
        <v>3.9797773502471276</v>
      </c>
      <c r="J196" s="5">
        <v>1</v>
      </c>
      <c r="K196" s="5">
        <f t="shared" si="3"/>
        <v>1</v>
      </c>
    </row>
    <row r="197" spans="1:11" x14ac:dyDescent="0.4">
      <c r="A197" s="5" t="s">
        <v>9</v>
      </c>
      <c r="B197" s="6">
        <v>42796.395833333336</v>
      </c>
      <c r="C197" s="5">
        <v>65.34</v>
      </c>
      <c r="D197" s="5">
        <v>65.400000000000006</v>
      </c>
      <c r="E197" s="5">
        <v>64.180000000000007</v>
      </c>
      <c r="F197" s="5">
        <v>64.650000000000006</v>
      </c>
      <c r="G197" s="5">
        <v>15816</v>
      </c>
      <c r="H197" s="7">
        <v>0.98918083462133</v>
      </c>
      <c r="I197" s="7">
        <v>0.98432046660693229</v>
      </c>
      <c r="J197" s="5">
        <v>1</v>
      </c>
      <c r="K197" s="5">
        <f t="shared" si="3"/>
        <v>1</v>
      </c>
    </row>
    <row r="198" spans="1:11" x14ac:dyDescent="0.4">
      <c r="A198" s="5" t="s">
        <v>9</v>
      </c>
      <c r="B198" s="6">
        <v>42797.395833333336</v>
      </c>
      <c r="C198" s="5">
        <v>65.849999999999994</v>
      </c>
      <c r="D198" s="5">
        <v>66.239999999999995</v>
      </c>
      <c r="E198" s="5">
        <v>65.41</v>
      </c>
      <c r="F198" s="5">
        <v>65.42</v>
      </c>
      <c r="G198" s="5">
        <v>12005</v>
      </c>
      <c r="H198" s="7">
        <v>1.9192075530103621</v>
      </c>
      <c r="I198" s="7">
        <v>1.9010230619215858</v>
      </c>
      <c r="J198" s="5">
        <v>1</v>
      </c>
      <c r="K198" s="5">
        <f t="shared" si="3"/>
        <v>1</v>
      </c>
    </row>
    <row r="199" spans="1:11" x14ac:dyDescent="0.4">
      <c r="A199" s="5" t="s">
        <v>9</v>
      </c>
      <c r="B199" s="6">
        <v>42800.395833333336</v>
      </c>
      <c r="C199" s="5">
        <v>67.260000000000005</v>
      </c>
      <c r="D199" s="5">
        <v>67.290000000000006</v>
      </c>
      <c r="E199" s="5">
        <v>66.42</v>
      </c>
      <c r="F199" s="5">
        <v>66.650000000000006</v>
      </c>
      <c r="G199" s="5">
        <v>15229</v>
      </c>
      <c r="H199" s="7">
        <v>1.0516826923076965</v>
      </c>
      <c r="I199" s="7">
        <v>1.0461909799170339</v>
      </c>
      <c r="J199" s="5">
        <v>1</v>
      </c>
      <c r="K199" s="5">
        <f t="shared" si="3"/>
        <v>1</v>
      </c>
    </row>
    <row r="200" spans="1:11" x14ac:dyDescent="0.4">
      <c r="A200" s="5" t="s">
        <v>9</v>
      </c>
      <c r="B200" s="6">
        <v>42801.395833333336</v>
      </c>
      <c r="C200" s="5">
        <v>67.3</v>
      </c>
      <c r="D200" s="5">
        <v>67.86</v>
      </c>
      <c r="E200" s="5">
        <v>67</v>
      </c>
      <c r="F200" s="5">
        <v>67.680000000000007</v>
      </c>
      <c r="G200" s="5">
        <v>13387</v>
      </c>
      <c r="H200" s="7">
        <v>-0.67886658795750876</v>
      </c>
      <c r="I200" s="7">
        <v>-0.68118136931169138</v>
      </c>
      <c r="J200" s="5">
        <v>0</v>
      </c>
      <c r="K200" s="5">
        <f t="shared" si="3"/>
        <v>0</v>
      </c>
    </row>
    <row r="201" spans="1:11" x14ac:dyDescent="0.4">
      <c r="A201" s="5" t="s">
        <v>9</v>
      </c>
      <c r="B201" s="6">
        <v>42802.395833333336</v>
      </c>
      <c r="C201" s="5">
        <v>68.3</v>
      </c>
      <c r="D201" s="5">
        <v>68.459999999999994</v>
      </c>
      <c r="E201" s="5">
        <v>68.040000000000006</v>
      </c>
      <c r="F201" s="5">
        <v>68.400000000000006</v>
      </c>
      <c r="G201" s="5">
        <v>7909</v>
      </c>
      <c r="H201" s="7">
        <v>0.79693034238487603</v>
      </c>
      <c r="I201" s="7">
        <v>0.79377162329453754</v>
      </c>
      <c r="J201" s="5">
        <v>1</v>
      </c>
      <c r="K201" s="5">
        <f t="shared" si="3"/>
        <v>1</v>
      </c>
    </row>
    <row r="202" spans="1:11" x14ac:dyDescent="0.4">
      <c r="A202" s="5" t="s">
        <v>9</v>
      </c>
      <c r="B202" s="6">
        <v>42803.395833333336</v>
      </c>
      <c r="C202" s="5">
        <v>67.25</v>
      </c>
      <c r="D202" s="5">
        <v>67.900000000000006</v>
      </c>
      <c r="E202" s="5">
        <v>67.180000000000007</v>
      </c>
      <c r="F202" s="5">
        <v>67.59</v>
      </c>
      <c r="G202" s="5">
        <v>12276</v>
      </c>
      <c r="H202" s="7">
        <v>-2.973093503790103E-2</v>
      </c>
      <c r="I202" s="7">
        <v>-2.9735355556584353E-2</v>
      </c>
      <c r="J202" s="5">
        <v>0</v>
      </c>
      <c r="K202" s="5">
        <f t="shared" si="3"/>
        <v>0</v>
      </c>
    </row>
    <row r="203" spans="1:11" x14ac:dyDescent="0.4">
      <c r="A203" s="5" t="s">
        <v>9</v>
      </c>
      <c r="B203" s="6">
        <v>42804.395833333336</v>
      </c>
      <c r="C203" s="5">
        <v>68.52</v>
      </c>
      <c r="D203" s="5">
        <v>68.63</v>
      </c>
      <c r="E203" s="5">
        <v>67.599999999999994</v>
      </c>
      <c r="F203" s="5">
        <v>68.2</v>
      </c>
      <c r="G203" s="5">
        <v>17002</v>
      </c>
      <c r="H203" s="7">
        <v>1.3909440662917989</v>
      </c>
      <c r="I203" s="7">
        <v>1.3813592169775133</v>
      </c>
      <c r="J203" s="5">
        <v>1</v>
      </c>
      <c r="K203" s="5">
        <f t="shared" si="3"/>
        <v>1</v>
      </c>
    </row>
    <row r="204" spans="1:11" x14ac:dyDescent="0.4">
      <c r="A204" s="5" t="s">
        <v>8</v>
      </c>
      <c r="B204" s="6">
        <v>42807.395833333336</v>
      </c>
      <c r="C204" s="5">
        <v>68.650000000000006</v>
      </c>
      <c r="D204" s="5">
        <v>68.83</v>
      </c>
      <c r="E204" s="5">
        <v>68.47</v>
      </c>
      <c r="F204" s="5">
        <v>68.8</v>
      </c>
      <c r="G204" s="5">
        <v>6432</v>
      </c>
      <c r="H204" s="7">
        <v>0.14587892049600076</v>
      </c>
      <c r="I204" s="7">
        <v>0.14577262056567847</v>
      </c>
      <c r="J204" s="5">
        <v>1</v>
      </c>
      <c r="K204" s="5">
        <f t="shared" si="3"/>
        <v>1</v>
      </c>
    </row>
    <row r="205" spans="1:11" x14ac:dyDescent="0.4">
      <c r="A205" s="5" t="s">
        <v>8</v>
      </c>
      <c r="B205" s="6">
        <v>42808.395833333336</v>
      </c>
      <c r="C205" s="5">
        <v>69</v>
      </c>
      <c r="D205" s="5">
        <v>70.22</v>
      </c>
      <c r="E205" s="5">
        <v>68.92</v>
      </c>
      <c r="F205" s="5">
        <v>69.62</v>
      </c>
      <c r="G205" s="5">
        <v>14505</v>
      </c>
      <c r="H205" s="7">
        <v>-1.2875536480686776</v>
      </c>
      <c r="I205" s="7">
        <v>-1.2959144642505229</v>
      </c>
      <c r="J205" s="5">
        <v>0</v>
      </c>
      <c r="K205" s="5">
        <f t="shared" si="3"/>
        <v>0</v>
      </c>
    </row>
    <row r="206" spans="1:11" x14ac:dyDescent="0.4">
      <c r="A206" s="5" t="s">
        <v>8</v>
      </c>
      <c r="B206" s="6">
        <v>42809.395833333336</v>
      </c>
      <c r="C206" s="5">
        <v>69.760000000000005</v>
      </c>
      <c r="D206" s="5">
        <v>69.95</v>
      </c>
      <c r="E206" s="5">
        <v>69.260000000000005</v>
      </c>
      <c r="F206" s="5">
        <v>69.47</v>
      </c>
      <c r="G206" s="5">
        <v>10066</v>
      </c>
      <c r="H206" s="7">
        <v>1.7057880157457379</v>
      </c>
      <c r="I206" s="7">
        <v>1.6914028089494282</v>
      </c>
      <c r="J206" s="5">
        <v>1</v>
      </c>
      <c r="K206" s="5">
        <f t="shared" si="3"/>
        <v>1</v>
      </c>
    </row>
    <row r="207" spans="1:11" x14ac:dyDescent="0.4">
      <c r="A207" s="5" t="s">
        <v>8</v>
      </c>
      <c r="B207" s="6">
        <v>42810.395833333336</v>
      </c>
      <c r="C207" s="5">
        <v>72.06</v>
      </c>
      <c r="D207" s="5">
        <v>72.2</v>
      </c>
      <c r="E207" s="5">
        <v>71.58</v>
      </c>
      <c r="F207" s="5">
        <v>71.680000000000007</v>
      </c>
      <c r="G207" s="5">
        <v>18825</v>
      </c>
      <c r="H207" s="7">
        <v>1.2505269074048062</v>
      </c>
      <c r="I207" s="7">
        <v>1.242772400876752</v>
      </c>
      <c r="J207" s="5">
        <v>1</v>
      </c>
      <c r="K207" s="5">
        <f t="shared" si="3"/>
        <v>1</v>
      </c>
    </row>
    <row r="208" spans="1:11" x14ac:dyDescent="0.4">
      <c r="A208" s="5" t="s">
        <v>8</v>
      </c>
      <c r="B208" s="6">
        <v>42811.395833333336</v>
      </c>
      <c r="C208" s="5">
        <v>73.45</v>
      </c>
      <c r="D208" s="5">
        <v>73.819999999999993</v>
      </c>
      <c r="E208" s="5">
        <v>73.16</v>
      </c>
      <c r="F208" s="5">
        <v>73.180000000000007</v>
      </c>
      <c r="G208" s="5">
        <v>11447</v>
      </c>
      <c r="H208" s="7">
        <v>1.1011699931176835</v>
      </c>
      <c r="I208" s="7">
        <v>1.0951512603594424</v>
      </c>
      <c r="J208" s="5">
        <v>1</v>
      </c>
      <c r="K208" s="5">
        <f t="shared" si="3"/>
        <v>1</v>
      </c>
    </row>
    <row r="209" spans="1:11" x14ac:dyDescent="0.4">
      <c r="A209" s="5" t="s">
        <v>8</v>
      </c>
      <c r="B209" s="6">
        <v>42814.395833333336</v>
      </c>
      <c r="C209" s="5">
        <v>73.88</v>
      </c>
      <c r="D209" s="5">
        <v>73.94</v>
      </c>
      <c r="E209" s="5">
        <v>73.47</v>
      </c>
      <c r="F209" s="5">
        <v>73.61</v>
      </c>
      <c r="G209" s="5">
        <v>11119</v>
      </c>
      <c r="H209" s="7">
        <v>0.48966267682263254</v>
      </c>
      <c r="I209" s="7">
        <v>0.48846772836074898</v>
      </c>
      <c r="J209" s="5">
        <v>1</v>
      </c>
      <c r="K209" s="5">
        <f t="shared" si="3"/>
        <v>1</v>
      </c>
    </row>
    <row r="210" spans="1:11" x14ac:dyDescent="0.4">
      <c r="A210" s="5" t="s">
        <v>8</v>
      </c>
      <c r="B210" s="6">
        <v>42815.395833333336</v>
      </c>
      <c r="C210" s="5">
        <v>75.02</v>
      </c>
      <c r="D210" s="5">
        <v>75.41</v>
      </c>
      <c r="E210" s="5">
        <v>74.78</v>
      </c>
      <c r="F210" s="5">
        <v>74.819999999999993</v>
      </c>
      <c r="G210" s="5">
        <v>16020</v>
      </c>
      <c r="H210" s="7">
        <v>2.2349414009266839</v>
      </c>
      <c r="I210" s="7">
        <v>2.2103325726605281</v>
      </c>
      <c r="J210" s="5">
        <v>1</v>
      </c>
      <c r="K210" s="5">
        <f t="shared" si="3"/>
        <v>1</v>
      </c>
    </row>
    <row r="211" spans="1:11" x14ac:dyDescent="0.4">
      <c r="A211" s="5" t="s">
        <v>8</v>
      </c>
      <c r="B211" s="6">
        <v>42816.395833333336</v>
      </c>
      <c r="C211" s="5">
        <v>69.599999999999994</v>
      </c>
      <c r="D211" s="5">
        <v>70.959999999999994</v>
      </c>
      <c r="E211" s="5">
        <v>69.569999999999993</v>
      </c>
      <c r="F211" s="5">
        <v>69.959999999999994</v>
      </c>
      <c r="G211" s="5">
        <v>18313</v>
      </c>
      <c r="H211" s="7">
        <v>-1.5280135823429717</v>
      </c>
      <c r="I211" s="7">
        <v>-1.5398080111121832</v>
      </c>
      <c r="J211" s="5">
        <v>0</v>
      </c>
      <c r="K211" s="5">
        <f t="shared" si="3"/>
        <v>0</v>
      </c>
    </row>
    <row r="212" spans="1:11" x14ac:dyDescent="0.4">
      <c r="A212" s="5" t="s">
        <v>8</v>
      </c>
      <c r="B212" s="6">
        <v>42817.395833333336</v>
      </c>
      <c r="C212" s="5">
        <v>69.349999999999994</v>
      </c>
      <c r="D212" s="5">
        <v>70.12</v>
      </c>
      <c r="E212" s="5">
        <v>69.16</v>
      </c>
      <c r="F212" s="5">
        <v>69.61</v>
      </c>
      <c r="G212" s="5">
        <v>14522</v>
      </c>
      <c r="H212" s="7">
        <v>-1.3794084186575639</v>
      </c>
      <c r="I212" s="7">
        <v>-1.3890106616080991</v>
      </c>
      <c r="J212" s="5">
        <v>0</v>
      </c>
      <c r="K212" s="5">
        <f t="shared" si="3"/>
        <v>0</v>
      </c>
    </row>
    <row r="213" spans="1:11" x14ac:dyDescent="0.4">
      <c r="A213" s="5" t="s">
        <v>8</v>
      </c>
      <c r="B213" s="6">
        <v>42818.395833333336</v>
      </c>
      <c r="C213" s="5">
        <v>69.31</v>
      </c>
      <c r="D213" s="5">
        <v>69.48</v>
      </c>
      <c r="E213" s="5">
        <v>68.739999999999995</v>
      </c>
      <c r="F213" s="5">
        <v>68.900000000000006</v>
      </c>
      <c r="G213" s="5">
        <v>13316</v>
      </c>
      <c r="H213" s="7">
        <v>2.0615520541893768</v>
      </c>
      <c r="I213" s="7">
        <v>2.0405896804193469</v>
      </c>
      <c r="J213" s="5">
        <v>1</v>
      </c>
      <c r="K213" s="5">
        <f t="shared" si="3"/>
        <v>1</v>
      </c>
    </row>
    <row r="214" spans="1:11" x14ac:dyDescent="0.4">
      <c r="A214" s="5" t="s">
        <v>8</v>
      </c>
      <c r="B214" s="6">
        <v>42821.395833333336</v>
      </c>
      <c r="C214" s="5">
        <v>67.05</v>
      </c>
      <c r="D214" s="5">
        <v>67.47</v>
      </c>
      <c r="E214" s="5">
        <v>65.959999999999994</v>
      </c>
      <c r="F214" s="5">
        <v>66.430000000000007</v>
      </c>
      <c r="G214" s="5">
        <v>28803</v>
      </c>
      <c r="H214" s="7">
        <v>-3.0649125343357011</v>
      </c>
      <c r="I214" s="7">
        <v>-3.112863288480594</v>
      </c>
      <c r="J214" s="5">
        <v>0</v>
      </c>
      <c r="K214" s="5">
        <f t="shared" si="3"/>
        <v>0</v>
      </c>
    </row>
    <row r="215" spans="1:11" x14ac:dyDescent="0.4">
      <c r="A215" s="5" t="s">
        <v>8</v>
      </c>
      <c r="B215" s="6">
        <v>42822.395833333336</v>
      </c>
      <c r="C215" s="5">
        <v>71.67</v>
      </c>
      <c r="D215" s="5">
        <v>72.3</v>
      </c>
      <c r="E215" s="5">
        <v>71.16</v>
      </c>
      <c r="F215" s="5">
        <v>71.209999999999994</v>
      </c>
      <c r="G215" s="5">
        <v>16390</v>
      </c>
      <c r="H215" s="7">
        <v>1.5443468404647258</v>
      </c>
      <c r="I215" s="7">
        <v>1.5325431758703805</v>
      </c>
      <c r="J215" s="5">
        <v>1</v>
      </c>
      <c r="K215" s="5">
        <f t="shared" si="3"/>
        <v>1</v>
      </c>
    </row>
    <row r="216" spans="1:11" x14ac:dyDescent="0.4">
      <c r="A216" s="5" t="s">
        <v>8</v>
      </c>
      <c r="B216" s="6">
        <v>42823.395833333336</v>
      </c>
      <c r="C216" s="5">
        <v>74.63</v>
      </c>
      <c r="D216" s="5">
        <v>75.06</v>
      </c>
      <c r="E216" s="5">
        <v>74.12</v>
      </c>
      <c r="F216" s="5">
        <v>74.709999999999994</v>
      </c>
      <c r="G216" s="5">
        <v>19908</v>
      </c>
      <c r="H216" s="7">
        <v>0.36309844002151159</v>
      </c>
      <c r="I216" s="7">
        <v>0.36244082900527685</v>
      </c>
      <c r="J216" s="5">
        <v>1</v>
      </c>
      <c r="K216" s="5">
        <f t="shared" si="3"/>
        <v>1</v>
      </c>
    </row>
    <row r="217" spans="1:11" x14ac:dyDescent="0.4">
      <c r="A217" s="5" t="s">
        <v>8</v>
      </c>
      <c r="B217" s="6">
        <v>42824.395833333336</v>
      </c>
      <c r="C217" s="5">
        <v>74.400000000000006</v>
      </c>
      <c r="D217" s="5">
        <v>74.75</v>
      </c>
      <c r="E217" s="5">
        <v>73.8</v>
      </c>
      <c r="F217" s="5">
        <v>74.59</v>
      </c>
      <c r="G217" s="5">
        <v>14899</v>
      </c>
      <c r="H217" s="7">
        <v>-0.37493304767006042</v>
      </c>
      <c r="I217" s="7">
        <v>-0.37563768344756571</v>
      </c>
      <c r="J217" s="5">
        <v>0</v>
      </c>
      <c r="K217" s="5">
        <f t="shared" si="3"/>
        <v>0</v>
      </c>
    </row>
    <row r="218" spans="1:11" x14ac:dyDescent="0.4">
      <c r="A218" s="5" t="s">
        <v>8</v>
      </c>
      <c r="B218" s="6">
        <v>42825.395833333336</v>
      </c>
      <c r="C218" s="5">
        <v>74.42</v>
      </c>
      <c r="D218" s="5">
        <v>74.69</v>
      </c>
      <c r="E218" s="5">
        <v>74.05</v>
      </c>
      <c r="F218" s="5">
        <v>74.3</v>
      </c>
      <c r="G218" s="5">
        <v>6992</v>
      </c>
      <c r="H218" s="7">
        <v>0</v>
      </c>
      <c r="I218" s="7">
        <v>0</v>
      </c>
      <c r="J218" s="5">
        <v>0</v>
      </c>
      <c r="K218" s="5">
        <f t="shared" si="3"/>
        <v>0</v>
      </c>
    </row>
    <row r="219" spans="1:11" x14ac:dyDescent="0.4">
      <c r="A219" s="5" t="s">
        <v>8</v>
      </c>
      <c r="B219" s="6">
        <v>42828.395833333336</v>
      </c>
      <c r="C219" s="5">
        <v>72.72</v>
      </c>
      <c r="D219" s="5">
        <v>73.42</v>
      </c>
      <c r="E219" s="5">
        <v>72.510000000000005</v>
      </c>
      <c r="F219" s="5">
        <v>73.05</v>
      </c>
      <c r="G219" s="5">
        <v>12639</v>
      </c>
      <c r="H219" s="7">
        <v>-0.43811610076671326</v>
      </c>
      <c r="I219" s="7">
        <v>-0.43907864174897698</v>
      </c>
      <c r="J219" s="5">
        <v>0</v>
      </c>
      <c r="K219" s="5">
        <f t="shared" si="3"/>
        <v>0</v>
      </c>
    </row>
    <row r="220" spans="1:11" x14ac:dyDescent="0.4">
      <c r="A220" s="5" t="s">
        <v>8</v>
      </c>
      <c r="B220" s="6">
        <v>42829.395833333336</v>
      </c>
      <c r="C220" s="5">
        <v>72.3</v>
      </c>
      <c r="D220" s="5">
        <v>72.48</v>
      </c>
      <c r="E220" s="5">
        <v>71.33</v>
      </c>
      <c r="F220" s="5">
        <v>71.69</v>
      </c>
      <c r="G220" s="5">
        <v>13706</v>
      </c>
      <c r="H220" s="7">
        <v>-0.41322314049586389</v>
      </c>
      <c r="I220" s="7">
        <v>-0.41407926660313882</v>
      </c>
      <c r="J220" s="5">
        <v>0</v>
      </c>
      <c r="K220" s="5">
        <f t="shared" si="3"/>
        <v>0</v>
      </c>
    </row>
    <row r="221" spans="1:11" x14ac:dyDescent="0.4">
      <c r="A221" s="5" t="s">
        <v>8</v>
      </c>
      <c r="B221" s="6">
        <v>42830.395833333336</v>
      </c>
      <c r="C221" s="5">
        <v>74.739999999999995</v>
      </c>
      <c r="D221" s="5">
        <v>74.94</v>
      </c>
      <c r="E221" s="5">
        <v>74.17</v>
      </c>
      <c r="F221" s="5">
        <v>74.349999999999994</v>
      </c>
      <c r="G221" s="5">
        <v>11442</v>
      </c>
      <c r="H221" s="7">
        <v>1.6317650258362639</v>
      </c>
      <c r="I221" s="7">
        <v>1.618594818421172</v>
      </c>
      <c r="J221" s="5">
        <v>1</v>
      </c>
      <c r="K221" s="5">
        <f t="shared" si="3"/>
        <v>1</v>
      </c>
    </row>
    <row r="222" spans="1:11" x14ac:dyDescent="0.4">
      <c r="A222" s="5" t="s">
        <v>8</v>
      </c>
      <c r="B222" s="6">
        <v>42831.395833333336</v>
      </c>
      <c r="C222" s="5">
        <v>72.36</v>
      </c>
      <c r="D222" s="5">
        <v>72.5</v>
      </c>
      <c r="E222" s="5">
        <v>71.349999999999994</v>
      </c>
      <c r="F222" s="5">
        <v>71.87</v>
      </c>
      <c r="G222" s="5">
        <v>25161</v>
      </c>
      <c r="H222" s="7">
        <v>1.714928310373909</v>
      </c>
      <c r="I222" s="7">
        <v>1.7003894006785334</v>
      </c>
      <c r="J222" s="5">
        <v>1</v>
      </c>
      <c r="K222" s="5">
        <f t="shared" si="3"/>
        <v>1</v>
      </c>
    </row>
    <row r="223" spans="1:11" x14ac:dyDescent="0.4">
      <c r="A223" s="5" t="s">
        <v>8</v>
      </c>
      <c r="B223" s="6">
        <v>42832.395833333336</v>
      </c>
      <c r="C223" s="5">
        <v>70.47</v>
      </c>
      <c r="D223" s="5">
        <v>72.150000000000006</v>
      </c>
      <c r="E223" s="5">
        <v>70.349999999999994</v>
      </c>
      <c r="F223" s="5">
        <v>71.31</v>
      </c>
      <c r="G223" s="5">
        <v>27975</v>
      </c>
      <c r="H223" s="7">
        <v>-2.5850152059718061</v>
      </c>
      <c r="I223" s="7">
        <v>-2.6190139185020853</v>
      </c>
      <c r="J223" s="5">
        <v>0</v>
      </c>
      <c r="K223" s="5">
        <f t="shared" si="3"/>
        <v>0</v>
      </c>
    </row>
    <row r="224" spans="1:11" x14ac:dyDescent="0.4">
      <c r="A224" s="5" t="s">
        <v>8</v>
      </c>
      <c r="B224" s="6">
        <v>42835.395833333336</v>
      </c>
      <c r="C224" s="5">
        <v>70.27</v>
      </c>
      <c r="D224" s="5">
        <v>70.319999999999993</v>
      </c>
      <c r="E224" s="5">
        <v>69.260000000000005</v>
      </c>
      <c r="F224" s="5">
        <v>69.5</v>
      </c>
      <c r="G224" s="5">
        <v>31516</v>
      </c>
      <c r="H224" s="7">
        <v>0.77441560304028678</v>
      </c>
      <c r="I224" s="7">
        <v>0.7714323971186795</v>
      </c>
      <c r="J224" s="5">
        <v>1</v>
      </c>
      <c r="K224" s="5">
        <f t="shared" si="3"/>
        <v>1</v>
      </c>
    </row>
    <row r="225" spans="1:11" x14ac:dyDescent="0.4">
      <c r="A225" s="5" t="s">
        <v>8</v>
      </c>
      <c r="B225" s="6">
        <v>42836.395833333336</v>
      </c>
      <c r="C225" s="5">
        <v>64.94</v>
      </c>
      <c r="D225" s="5">
        <v>66.040000000000006</v>
      </c>
      <c r="E225" s="5">
        <v>63.95</v>
      </c>
      <c r="F225" s="5">
        <v>65.53</v>
      </c>
      <c r="G225" s="5">
        <v>35267</v>
      </c>
      <c r="H225" s="7">
        <v>-3.420582986317664</v>
      </c>
      <c r="I225" s="7">
        <v>-3.4804541865714946</v>
      </c>
      <c r="J225" s="5">
        <v>0</v>
      </c>
      <c r="K225" s="5">
        <f t="shared" si="3"/>
        <v>0</v>
      </c>
    </row>
    <row r="226" spans="1:11" x14ac:dyDescent="0.4">
      <c r="A226" s="5" t="s">
        <v>8</v>
      </c>
      <c r="B226" s="6">
        <v>42837.395833333336</v>
      </c>
      <c r="C226" s="5">
        <v>63.57</v>
      </c>
      <c r="D226" s="5">
        <v>64.239999999999995</v>
      </c>
      <c r="E226" s="5">
        <v>63.28</v>
      </c>
      <c r="F226" s="5">
        <v>64.19</v>
      </c>
      <c r="G226" s="5">
        <v>26445</v>
      </c>
      <c r="H226" s="7">
        <v>-0.9967294813891816</v>
      </c>
      <c r="I226" s="7">
        <v>-1.0017300857639495</v>
      </c>
      <c r="J226" s="5">
        <v>0</v>
      </c>
      <c r="K226" s="5">
        <f t="shared" si="3"/>
        <v>0</v>
      </c>
    </row>
    <row r="227" spans="1:11" x14ac:dyDescent="0.4">
      <c r="A227" s="5" t="s">
        <v>8</v>
      </c>
      <c r="B227" s="6">
        <v>42838.395833333336</v>
      </c>
      <c r="C227" s="5">
        <v>64.11</v>
      </c>
      <c r="D227" s="5">
        <v>64.540000000000006</v>
      </c>
      <c r="E227" s="5">
        <v>63.35</v>
      </c>
      <c r="F227" s="5">
        <v>63.77</v>
      </c>
      <c r="G227" s="5">
        <v>19242</v>
      </c>
      <c r="H227" s="7">
        <v>0.18752930145334809</v>
      </c>
      <c r="I227" s="7">
        <v>0.18735368477969055</v>
      </c>
      <c r="J227" s="5">
        <v>1</v>
      </c>
      <c r="K227" s="5">
        <f t="shared" si="3"/>
        <v>1</v>
      </c>
    </row>
    <row r="228" spans="1:11" x14ac:dyDescent="0.4">
      <c r="A228" s="5" t="s">
        <v>8</v>
      </c>
      <c r="B228" s="6">
        <v>42842.395833333336</v>
      </c>
      <c r="C228" s="5">
        <v>64.28</v>
      </c>
      <c r="D228" s="5">
        <v>64.45</v>
      </c>
      <c r="E228" s="5">
        <v>63.7</v>
      </c>
      <c r="F228" s="5">
        <v>63.77</v>
      </c>
      <c r="G228" s="5">
        <v>16890</v>
      </c>
      <c r="H228" s="7">
        <v>2.4545744341727751</v>
      </c>
      <c r="I228" s="7">
        <v>2.4249338106779827</v>
      </c>
      <c r="J228" s="5">
        <v>1</v>
      </c>
      <c r="K228" s="5">
        <f t="shared" si="3"/>
        <v>1</v>
      </c>
    </row>
    <row r="229" spans="1:11" x14ac:dyDescent="0.4">
      <c r="A229" s="5" t="s">
        <v>8</v>
      </c>
      <c r="B229" s="6">
        <v>42843.395833333336</v>
      </c>
      <c r="C229" s="5">
        <v>66.319999999999993</v>
      </c>
      <c r="D229" s="5">
        <v>66.39</v>
      </c>
      <c r="E229" s="5">
        <v>64.72</v>
      </c>
      <c r="F229" s="5">
        <v>64.94</v>
      </c>
      <c r="G229" s="5">
        <v>25008</v>
      </c>
      <c r="H229" s="7">
        <v>0.75964752354907328</v>
      </c>
      <c r="I229" s="7">
        <v>0.75677673118455979</v>
      </c>
      <c r="J229" s="5">
        <v>1</v>
      </c>
      <c r="K229" s="5">
        <f t="shared" si="3"/>
        <v>1</v>
      </c>
    </row>
    <row r="230" spans="1:11" x14ac:dyDescent="0.4">
      <c r="A230" s="5" t="s">
        <v>8</v>
      </c>
      <c r="B230" s="6">
        <v>42844.395833333336</v>
      </c>
      <c r="C230" s="5">
        <v>67.61</v>
      </c>
      <c r="D230" s="5">
        <v>67.8</v>
      </c>
      <c r="E230" s="5">
        <v>66.97</v>
      </c>
      <c r="F230" s="5">
        <v>67.41</v>
      </c>
      <c r="G230" s="5">
        <v>20142</v>
      </c>
      <c r="H230" s="7">
        <v>1.9451145958986826</v>
      </c>
      <c r="I230" s="7">
        <v>1.9264390275547039</v>
      </c>
      <c r="J230" s="5">
        <v>1</v>
      </c>
      <c r="K230" s="5">
        <f t="shared" si="3"/>
        <v>1</v>
      </c>
    </row>
    <row r="231" spans="1:11" x14ac:dyDescent="0.4">
      <c r="A231" s="5" t="s">
        <v>8</v>
      </c>
      <c r="B231" s="6">
        <v>42845.395833333336</v>
      </c>
      <c r="C231" s="5">
        <v>65.08</v>
      </c>
      <c r="D231" s="5">
        <v>65.72</v>
      </c>
      <c r="E231" s="5">
        <v>64.760000000000005</v>
      </c>
      <c r="F231" s="5">
        <v>65.64</v>
      </c>
      <c r="G231" s="5">
        <v>24133</v>
      </c>
      <c r="H231" s="7">
        <v>0.52517763361137382</v>
      </c>
      <c r="I231" s="7">
        <v>0.52380338527388048</v>
      </c>
      <c r="J231" s="5">
        <v>1</v>
      </c>
      <c r="K231" s="5">
        <f t="shared" si="3"/>
        <v>1</v>
      </c>
    </row>
    <row r="232" spans="1:11" x14ac:dyDescent="0.4">
      <c r="A232" s="5" t="s">
        <v>8</v>
      </c>
      <c r="B232" s="6">
        <v>42846.395833333336</v>
      </c>
      <c r="C232" s="5">
        <v>65.86</v>
      </c>
      <c r="D232" s="5">
        <v>66.23</v>
      </c>
      <c r="E232" s="5">
        <v>65.5</v>
      </c>
      <c r="F232" s="5">
        <v>65.959999999999994</v>
      </c>
      <c r="G232" s="5">
        <v>16964</v>
      </c>
      <c r="H232" s="7">
        <v>-0.84311954230653763</v>
      </c>
      <c r="I232" s="7">
        <v>-0.84669390003823086</v>
      </c>
      <c r="J232" s="5">
        <v>0</v>
      </c>
      <c r="K232" s="5">
        <f t="shared" si="3"/>
        <v>0</v>
      </c>
    </row>
    <row r="233" spans="1:11" x14ac:dyDescent="0.4">
      <c r="A233" s="5" t="s">
        <v>8</v>
      </c>
      <c r="B233" s="6">
        <v>42849.395833333336</v>
      </c>
      <c r="C233" s="5">
        <v>71.14</v>
      </c>
      <c r="D233" s="5">
        <v>71.64</v>
      </c>
      <c r="E233" s="5">
        <v>70.64</v>
      </c>
      <c r="F233" s="5">
        <v>71.540000000000006</v>
      </c>
      <c r="G233" s="5">
        <v>25617</v>
      </c>
      <c r="H233" s="7">
        <v>7.446005135175966</v>
      </c>
      <c r="I233" s="7">
        <v>7.1818257583554566</v>
      </c>
      <c r="J233" s="5">
        <v>1</v>
      </c>
      <c r="K233" s="5">
        <f t="shared" si="3"/>
        <v>1</v>
      </c>
    </row>
    <row r="234" spans="1:11" x14ac:dyDescent="0.4">
      <c r="A234" s="5" t="s">
        <v>8</v>
      </c>
      <c r="B234" s="6">
        <v>42850.395833333336</v>
      </c>
      <c r="C234" s="5">
        <v>74.099999999999994</v>
      </c>
      <c r="D234" s="5">
        <v>74.61</v>
      </c>
      <c r="E234" s="5">
        <v>74</v>
      </c>
      <c r="F234" s="5">
        <v>74.42</v>
      </c>
      <c r="G234" s="5">
        <v>19473</v>
      </c>
      <c r="H234" s="7">
        <v>1.1189956331877635</v>
      </c>
      <c r="I234" s="7">
        <v>1.1127811936166232</v>
      </c>
      <c r="J234" s="5">
        <v>1</v>
      </c>
      <c r="K234" s="5">
        <f t="shared" si="3"/>
        <v>1</v>
      </c>
    </row>
    <row r="235" spans="1:11" x14ac:dyDescent="0.4">
      <c r="A235" s="5" t="s">
        <v>8</v>
      </c>
      <c r="B235" s="6">
        <v>42851.395833333336</v>
      </c>
      <c r="C235" s="5">
        <v>74.78</v>
      </c>
      <c r="D235" s="5">
        <v>74.98</v>
      </c>
      <c r="E235" s="5">
        <v>74.52</v>
      </c>
      <c r="F235" s="5">
        <v>74.84</v>
      </c>
      <c r="G235" s="5">
        <v>8951</v>
      </c>
      <c r="H235" s="7">
        <v>-0.3995737879595061</v>
      </c>
      <c r="I235" s="7">
        <v>-0.40037421693403735</v>
      </c>
      <c r="J235" s="5">
        <v>0</v>
      </c>
      <c r="K235" s="5">
        <f t="shared" si="3"/>
        <v>0</v>
      </c>
    </row>
    <row r="236" spans="1:11" x14ac:dyDescent="0.4">
      <c r="A236" s="5" t="s">
        <v>8</v>
      </c>
      <c r="B236" s="6">
        <v>42852.395833333336</v>
      </c>
      <c r="C236" s="5">
        <v>74.87</v>
      </c>
      <c r="D236" s="5">
        <v>75.17</v>
      </c>
      <c r="E236" s="5">
        <v>74.58</v>
      </c>
      <c r="F236" s="5">
        <v>75.08</v>
      </c>
      <c r="G236" s="5">
        <v>14157</v>
      </c>
      <c r="H236" s="7">
        <v>0.71294054344901947</v>
      </c>
      <c r="I236" s="7">
        <v>0.71041113734877293</v>
      </c>
      <c r="J236" s="5">
        <v>1</v>
      </c>
      <c r="K236" s="5">
        <f t="shared" si="3"/>
        <v>1</v>
      </c>
    </row>
    <row r="237" spans="1:11" x14ac:dyDescent="0.4">
      <c r="A237" s="5" t="s">
        <v>8</v>
      </c>
      <c r="B237" s="6">
        <v>42853.395833333336</v>
      </c>
      <c r="C237" s="5">
        <v>74.72</v>
      </c>
      <c r="D237" s="5">
        <v>75</v>
      </c>
      <c r="E237" s="5">
        <v>74.56</v>
      </c>
      <c r="F237" s="5">
        <v>74.900000000000006</v>
      </c>
      <c r="G237" s="5">
        <v>9097</v>
      </c>
      <c r="H237" s="7">
        <v>-0.47948854555141107</v>
      </c>
      <c r="I237" s="7">
        <v>-0.48064177977208672</v>
      </c>
      <c r="J237" s="5">
        <v>0</v>
      </c>
      <c r="K237" s="5">
        <f t="shared" si="3"/>
        <v>0</v>
      </c>
    </row>
    <row r="238" spans="1:11" x14ac:dyDescent="0.4">
      <c r="A238" s="5" t="s">
        <v>8</v>
      </c>
      <c r="B238" s="6">
        <v>42856.395833333336</v>
      </c>
      <c r="C238" s="5">
        <v>76.37</v>
      </c>
      <c r="D238" s="5">
        <v>76.38</v>
      </c>
      <c r="E238" s="5">
        <v>75.7</v>
      </c>
      <c r="F238" s="5">
        <v>75.84</v>
      </c>
      <c r="G238" s="5">
        <v>13329</v>
      </c>
      <c r="H238" s="7">
        <v>1.7588274483677648</v>
      </c>
      <c r="I238" s="7">
        <v>1.7435390820821968</v>
      </c>
      <c r="J238" s="5">
        <v>1</v>
      </c>
      <c r="K238" s="5">
        <f t="shared" si="3"/>
        <v>1</v>
      </c>
    </row>
    <row r="239" spans="1:11" x14ac:dyDescent="0.4">
      <c r="A239" s="5" t="s">
        <v>8</v>
      </c>
      <c r="B239" s="6">
        <v>42857.395833333336</v>
      </c>
      <c r="C239" s="5">
        <v>77.400000000000006</v>
      </c>
      <c r="D239" s="5">
        <v>78.290000000000006</v>
      </c>
      <c r="E239" s="5">
        <v>77.38</v>
      </c>
      <c r="F239" s="5">
        <v>78.069999999999993</v>
      </c>
      <c r="G239" s="5">
        <v>15995</v>
      </c>
      <c r="H239" s="7">
        <v>-0.78195103191898396</v>
      </c>
      <c r="I239" s="7">
        <v>-0.78502430045403016</v>
      </c>
      <c r="J239" s="5">
        <v>0</v>
      </c>
      <c r="K239" s="5">
        <f t="shared" si="3"/>
        <v>0</v>
      </c>
    </row>
    <row r="240" spans="1:11" x14ac:dyDescent="0.4">
      <c r="A240" s="5" t="s">
        <v>8</v>
      </c>
      <c r="B240" s="6">
        <v>42858.395833333336</v>
      </c>
      <c r="C240" s="5">
        <v>77.260000000000005</v>
      </c>
      <c r="D240" s="5">
        <v>77.319999999999993</v>
      </c>
      <c r="E240" s="5">
        <v>76.52</v>
      </c>
      <c r="F240" s="5">
        <v>76.8</v>
      </c>
      <c r="G240" s="5">
        <v>12979</v>
      </c>
      <c r="H240" s="7">
        <v>-0.60465714653286873</v>
      </c>
      <c r="I240" s="7">
        <v>-0.60649260039930675</v>
      </c>
      <c r="J240" s="5">
        <v>0</v>
      </c>
      <c r="K240" s="5">
        <f t="shared" si="3"/>
        <v>0</v>
      </c>
    </row>
    <row r="241" spans="1:11" x14ac:dyDescent="0.4">
      <c r="A241" s="5" t="s">
        <v>8</v>
      </c>
      <c r="B241" s="6">
        <v>42859.395833333336</v>
      </c>
      <c r="C241" s="5">
        <v>76.87</v>
      </c>
      <c r="D241" s="5">
        <v>77.44</v>
      </c>
      <c r="E241" s="5">
        <v>76.56</v>
      </c>
      <c r="F241" s="5">
        <v>77.36</v>
      </c>
      <c r="G241" s="5">
        <v>14187</v>
      </c>
      <c r="H241" s="7">
        <v>0.89250557815987253</v>
      </c>
      <c r="I241" s="7">
        <v>0.88854628761224497</v>
      </c>
      <c r="J241" s="5">
        <v>1</v>
      </c>
      <c r="K241" s="5">
        <f t="shared" si="3"/>
        <v>1</v>
      </c>
    </row>
    <row r="242" spans="1:11" x14ac:dyDescent="0.4">
      <c r="A242" s="5" t="s">
        <v>8</v>
      </c>
      <c r="B242" s="6">
        <v>42860.395833333336</v>
      </c>
      <c r="C242" s="5">
        <v>78.2</v>
      </c>
      <c r="D242" s="5">
        <v>78.55</v>
      </c>
      <c r="E242" s="5">
        <v>78.03</v>
      </c>
      <c r="F242" s="5">
        <v>78.25</v>
      </c>
      <c r="G242" s="5">
        <v>12039</v>
      </c>
      <c r="H242" s="7">
        <v>0.10240655401945506</v>
      </c>
      <c r="I242" s="7">
        <v>0.1023541542787158</v>
      </c>
      <c r="J242" s="5">
        <v>1</v>
      </c>
      <c r="K242" s="5">
        <f t="shared" si="3"/>
        <v>1</v>
      </c>
    </row>
    <row r="243" spans="1:11" x14ac:dyDescent="0.4">
      <c r="A243" s="5" t="s">
        <v>8</v>
      </c>
      <c r="B243" s="6">
        <v>42863.395833333336</v>
      </c>
      <c r="C243" s="5">
        <v>79.28</v>
      </c>
      <c r="D243" s="5">
        <v>79.5</v>
      </c>
      <c r="E243" s="5">
        <v>78.739999999999995</v>
      </c>
      <c r="F243" s="5">
        <v>78.89</v>
      </c>
      <c r="G243" s="5">
        <v>13861</v>
      </c>
      <c r="H243" s="7">
        <v>2.1123132405976306</v>
      </c>
      <c r="I243" s="7">
        <v>2.0903131720923152</v>
      </c>
      <c r="J243" s="5">
        <v>1</v>
      </c>
      <c r="K243" s="5">
        <f t="shared" si="3"/>
        <v>1</v>
      </c>
    </row>
    <row r="244" spans="1:11" x14ac:dyDescent="0.4">
      <c r="A244" s="5" t="s">
        <v>8</v>
      </c>
      <c r="B244" s="6">
        <v>42864.395833333336</v>
      </c>
      <c r="C244" s="5">
        <v>80.59</v>
      </c>
      <c r="D244" s="5">
        <v>81.010000000000005</v>
      </c>
      <c r="E244" s="5">
        <v>80.38</v>
      </c>
      <c r="F244" s="5">
        <v>80.88</v>
      </c>
      <c r="G244" s="5">
        <v>14822</v>
      </c>
      <c r="H244" s="7">
        <v>1.1801632140615161</v>
      </c>
      <c r="I244" s="7">
        <v>1.1732535980362366</v>
      </c>
      <c r="J244" s="5">
        <v>1</v>
      </c>
      <c r="K244" s="5">
        <f t="shared" si="3"/>
        <v>1</v>
      </c>
    </row>
    <row r="245" spans="1:11" x14ac:dyDescent="0.4">
      <c r="A245" s="5" t="s">
        <v>8</v>
      </c>
      <c r="B245" s="6">
        <v>42865.395833333336</v>
      </c>
      <c r="C245" s="5">
        <v>80.12</v>
      </c>
      <c r="D245" s="5">
        <v>80.14</v>
      </c>
      <c r="E245" s="5">
        <v>79.41</v>
      </c>
      <c r="F245" s="5">
        <v>79.430000000000007</v>
      </c>
      <c r="G245" s="5">
        <v>13388</v>
      </c>
      <c r="H245" s="7">
        <v>0.28789585680310925</v>
      </c>
      <c r="I245" s="7">
        <v>0.28748223036670162</v>
      </c>
      <c r="J245" s="5">
        <v>1</v>
      </c>
      <c r="K245" s="5">
        <f t="shared" si="3"/>
        <v>1</v>
      </c>
    </row>
    <row r="246" spans="1:11" x14ac:dyDescent="0.4">
      <c r="A246" s="5" t="s">
        <v>8</v>
      </c>
      <c r="B246" s="6">
        <v>42866.395833333336</v>
      </c>
      <c r="C246" s="5">
        <v>77.819999999999993</v>
      </c>
      <c r="D246" s="5">
        <v>78.94</v>
      </c>
      <c r="E246" s="5">
        <v>77.58</v>
      </c>
      <c r="F246" s="5">
        <v>78.540000000000006</v>
      </c>
      <c r="G246" s="5">
        <v>19229</v>
      </c>
      <c r="H246" s="7">
        <v>-2.1624339954739917</v>
      </c>
      <c r="I246" s="7">
        <v>-2.1861572223137191</v>
      </c>
      <c r="J246" s="5">
        <v>0</v>
      </c>
      <c r="K246" s="5">
        <f t="shared" si="3"/>
        <v>0</v>
      </c>
    </row>
    <row r="247" spans="1:11" x14ac:dyDescent="0.4">
      <c r="A247" s="5" t="s">
        <v>8</v>
      </c>
      <c r="B247" s="6">
        <v>42867.395833333336</v>
      </c>
      <c r="C247" s="5">
        <v>79.47</v>
      </c>
      <c r="D247" s="5">
        <v>79.760000000000005</v>
      </c>
      <c r="E247" s="5">
        <v>79.08</v>
      </c>
      <c r="F247" s="5">
        <v>79.3</v>
      </c>
      <c r="G247" s="5">
        <v>10718</v>
      </c>
      <c r="H247" s="7">
        <v>-0.42601177797268941</v>
      </c>
      <c r="I247" s="7">
        <v>-0.42692179358295379</v>
      </c>
      <c r="J247" s="5">
        <v>0</v>
      </c>
      <c r="K247" s="5">
        <f t="shared" si="3"/>
        <v>0</v>
      </c>
    </row>
    <row r="248" spans="1:11" x14ac:dyDescent="0.4">
      <c r="A248" s="5" t="s">
        <v>8</v>
      </c>
      <c r="B248" s="6">
        <v>42870.395833333336</v>
      </c>
      <c r="C248" s="5">
        <v>81.02</v>
      </c>
      <c r="D248" s="5">
        <v>81.09</v>
      </c>
      <c r="E248" s="5">
        <v>80.42</v>
      </c>
      <c r="F248" s="5">
        <v>80.64</v>
      </c>
      <c r="G248" s="5">
        <v>8516</v>
      </c>
      <c r="H248" s="7">
        <v>1.4652473387601777</v>
      </c>
      <c r="I248" s="7">
        <v>1.4546163113522979</v>
      </c>
      <c r="J248" s="5">
        <v>1</v>
      </c>
      <c r="K248" s="5">
        <f t="shared" si="3"/>
        <v>1</v>
      </c>
    </row>
    <row r="249" spans="1:11" x14ac:dyDescent="0.4">
      <c r="A249" s="5" t="s">
        <v>8</v>
      </c>
      <c r="B249" s="6">
        <v>42871.395833333336</v>
      </c>
      <c r="C249" s="5">
        <v>82.7</v>
      </c>
      <c r="D249" s="5">
        <v>82.78</v>
      </c>
      <c r="E249" s="5">
        <v>82.17</v>
      </c>
      <c r="F249" s="5">
        <v>82.44</v>
      </c>
      <c r="G249" s="5">
        <v>9923</v>
      </c>
      <c r="H249" s="7">
        <v>1.4599435652067203</v>
      </c>
      <c r="I249" s="7">
        <v>1.4493889923279455</v>
      </c>
      <c r="J249" s="5">
        <v>1</v>
      </c>
      <c r="K249" s="5">
        <f t="shared" si="3"/>
        <v>1</v>
      </c>
    </row>
    <row r="250" spans="1:11" x14ac:dyDescent="0.4">
      <c r="A250" s="5" t="s">
        <v>8</v>
      </c>
      <c r="B250" s="6">
        <v>42872.395833333336</v>
      </c>
      <c r="C250" s="5">
        <v>77.11</v>
      </c>
      <c r="D250" s="5">
        <v>78.53</v>
      </c>
      <c r="E250" s="5">
        <v>76.83</v>
      </c>
      <c r="F250" s="5">
        <v>77.28</v>
      </c>
      <c r="G250" s="5">
        <v>31924</v>
      </c>
      <c r="H250" s="7">
        <v>-6.4312583424341678</v>
      </c>
      <c r="I250" s="7">
        <v>-6.6473814930422854</v>
      </c>
      <c r="J250" s="5">
        <v>0</v>
      </c>
      <c r="K250" s="5">
        <f t="shared" si="3"/>
        <v>0</v>
      </c>
    </row>
    <row r="251" spans="1:11" x14ac:dyDescent="0.4">
      <c r="A251" s="5" t="s">
        <v>8</v>
      </c>
      <c r="B251" s="6">
        <v>42873.395833333336</v>
      </c>
      <c r="C251" s="5">
        <v>68.62</v>
      </c>
      <c r="D251" s="5">
        <v>70.52</v>
      </c>
      <c r="E251" s="5">
        <v>67.8</v>
      </c>
      <c r="F251" s="5">
        <v>68.11</v>
      </c>
      <c r="G251" s="5">
        <v>45736</v>
      </c>
      <c r="H251" s="7">
        <v>1.5539440580139285</v>
      </c>
      <c r="I251" s="7">
        <v>1.5419939866220544</v>
      </c>
      <c r="J251" s="5">
        <v>1</v>
      </c>
      <c r="K251" s="5">
        <f t="shared" si="3"/>
        <v>1</v>
      </c>
    </row>
    <row r="252" spans="1:11" x14ac:dyDescent="0.4">
      <c r="A252" s="5" t="s">
        <v>8</v>
      </c>
      <c r="B252" s="6">
        <v>42874.395833333336</v>
      </c>
      <c r="C252" s="5">
        <v>72.77</v>
      </c>
      <c r="D252" s="5">
        <v>72.94</v>
      </c>
      <c r="E252" s="5">
        <v>71.42</v>
      </c>
      <c r="F252" s="5">
        <v>71.430000000000007</v>
      </c>
      <c r="G252" s="5">
        <v>31343</v>
      </c>
      <c r="H252" s="7">
        <v>5.0678602367888974</v>
      </c>
      <c r="I252" s="7">
        <v>4.9436243384718974</v>
      </c>
      <c r="J252" s="5">
        <v>1</v>
      </c>
      <c r="K252" s="5">
        <f t="shared" si="3"/>
        <v>1</v>
      </c>
    </row>
    <row r="253" spans="1:11" x14ac:dyDescent="0.4">
      <c r="A253" s="5" t="s">
        <v>8</v>
      </c>
      <c r="B253" s="6">
        <v>42877.395833333336</v>
      </c>
      <c r="C253" s="5">
        <v>76.459999999999994</v>
      </c>
      <c r="D253" s="5">
        <v>77.08</v>
      </c>
      <c r="E253" s="5">
        <v>75.599999999999994</v>
      </c>
      <c r="F253" s="5">
        <v>75.739999999999995</v>
      </c>
      <c r="G253" s="5">
        <v>29545</v>
      </c>
      <c r="H253" s="7">
        <v>3.674576271186432</v>
      </c>
      <c r="I253" s="7">
        <v>3.608673304833748</v>
      </c>
      <c r="J253" s="5">
        <v>1</v>
      </c>
      <c r="K253" s="5">
        <f t="shared" si="3"/>
        <v>1</v>
      </c>
    </row>
    <row r="254" spans="1:11" x14ac:dyDescent="0.4">
      <c r="A254" s="5" t="s">
        <v>8</v>
      </c>
      <c r="B254" s="6">
        <v>42878.395833333336</v>
      </c>
      <c r="C254" s="5">
        <v>77.03</v>
      </c>
      <c r="D254" s="5">
        <v>77.66</v>
      </c>
      <c r="E254" s="5">
        <v>76.47</v>
      </c>
      <c r="F254" s="5">
        <v>77.430000000000007</v>
      </c>
      <c r="G254" s="5">
        <v>21022</v>
      </c>
      <c r="H254" s="7">
        <v>0.26031498112716756</v>
      </c>
      <c r="I254" s="7">
        <v>0.25997674853309716</v>
      </c>
      <c r="J254" s="5">
        <v>1</v>
      </c>
      <c r="K254" s="5">
        <f t="shared" si="3"/>
        <v>1</v>
      </c>
    </row>
    <row r="255" spans="1:11" x14ac:dyDescent="0.4">
      <c r="A255" s="5" t="s">
        <v>8</v>
      </c>
      <c r="B255" s="6">
        <v>42879.395833333336</v>
      </c>
      <c r="C255" s="5">
        <v>76.72</v>
      </c>
      <c r="D255" s="5">
        <v>77.27</v>
      </c>
      <c r="E255" s="5">
        <v>76.63</v>
      </c>
      <c r="F255" s="5">
        <v>77.239999999999995</v>
      </c>
      <c r="G255" s="5">
        <v>11144</v>
      </c>
      <c r="H255" s="7">
        <v>-0.31185031185030521</v>
      </c>
      <c r="I255" s="7">
        <v>-0.31233757822681862</v>
      </c>
      <c r="J255" s="5">
        <v>0</v>
      </c>
      <c r="K255" s="5">
        <f t="shared" si="3"/>
        <v>0</v>
      </c>
    </row>
    <row r="256" spans="1:11" x14ac:dyDescent="0.4">
      <c r="A256" s="5" t="s">
        <v>8</v>
      </c>
      <c r="B256" s="6">
        <v>42880.395833333336</v>
      </c>
      <c r="C256" s="5">
        <v>78.790000000000006</v>
      </c>
      <c r="D256" s="5">
        <v>79.25</v>
      </c>
      <c r="E256" s="5">
        <v>78.569999999999993</v>
      </c>
      <c r="F256" s="5">
        <v>79.069999999999993</v>
      </c>
      <c r="G256" s="5">
        <v>16590</v>
      </c>
      <c r="H256" s="7">
        <v>-0.21529888551163565</v>
      </c>
      <c r="I256" s="7">
        <v>-0.21553098676292934</v>
      </c>
      <c r="J256" s="5">
        <v>0</v>
      </c>
      <c r="K256" s="5">
        <f t="shared" si="3"/>
        <v>0</v>
      </c>
    </row>
    <row r="257" spans="1:11" x14ac:dyDescent="0.4">
      <c r="A257" s="5" t="s">
        <v>8</v>
      </c>
      <c r="B257" s="6">
        <v>42881.395833333336</v>
      </c>
      <c r="C257" s="5">
        <v>79</v>
      </c>
      <c r="D257" s="5">
        <v>79.17</v>
      </c>
      <c r="E257" s="5">
        <v>77.760000000000005</v>
      </c>
      <c r="F257" s="5">
        <v>77.819999999999993</v>
      </c>
      <c r="G257" s="5">
        <v>12870</v>
      </c>
      <c r="H257" s="7">
        <v>1.0747185261003114</v>
      </c>
      <c r="I257" s="7">
        <v>1.0689844732494169</v>
      </c>
      <c r="J257" s="5">
        <v>1</v>
      </c>
      <c r="K257" s="5">
        <f t="shared" si="3"/>
        <v>1</v>
      </c>
    </row>
    <row r="258" spans="1:11" x14ac:dyDescent="0.4">
      <c r="A258" s="5" t="s">
        <v>8</v>
      </c>
      <c r="B258" s="6">
        <v>42885.395833333336</v>
      </c>
      <c r="C258" s="5">
        <v>79.03</v>
      </c>
      <c r="D258" s="5">
        <v>79.239999999999995</v>
      </c>
      <c r="E258" s="5">
        <v>78.42</v>
      </c>
      <c r="F258" s="5">
        <v>78.53</v>
      </c>
      <c r="G258" s="5">
        <v>17875</v>
      </c>
      <c r="H258" s="7">
        <v>-0.62869357475166598</v>
      </c>
      <c r="I258" s="7">
        <v>-0.63067817521599578</v>
      </c>
      <c r="J258" s="5">
        <v>0</v>
      </c>
      <c r="K258" s="5">
        <f t="shared" si="3"/>
        <v>0</v>
      </c>
    </row>
    <row r="259" spans="1:11" x14ac:dyDescent="0.4">
      <c r="A259" s="5" t="s">
        <v>8</v>
      </c>
      <c r="B259" s="6">
        <v>42886.395833333336</v>
      </c>
      <c r="C259" s="5">
        <v>78.91</v>
      </c>
      <c r="D259" s="5">
        <v>80.69</v>
      </c>
      <c r="E259" s="5">
        <v>78.83</v>
      </c>
      <c r="F259" s="5">
        <v>80.48</v>
      </c>
      <c r="G259" s="5">
        <v>16204</v>
      </c>
      <c r="H259" s="7">
        <v>-1.3625000000000043</v>
      </c>
      <c r="I259" s="7">
        <v>-1.371867214093798</v>
      </c>
      <c r="J259" s="5">
        <v>0</v>
      </c>
      <c r="K259" s="5">
        <f t="shared" ref="K259:K322" si="4">IF(I259&gt;0,1,0)</f>
        <v>0</v>
      </c>
    </row>
    <row r="260" spans="1:11" x14ac:dyDescent="0.4">
      <c r="A260" s="5" t="s">
        <v>8</v>
      </c>
      <c r="B260" s="6">
        <v>42887.395833333336</v>
      </c>
      <c r="C260" s="5">
        <v>80.62</v>
      </c>
      <c r="D260" s="5">
        <v>80.83</v>
      </c>
      <c r="E260" s="5">
        <v>80.150000000000006</v>
      </c>
      <c r="F260" s="5">
        <v>80.42</v>
      </c>
      <c r="G260" s="5">
        <v>16517</v>
      </c>
      <c r="H260" s="7">
        <v>1.6133098058986652</v>
      </c>
      <c r="I260" s="7">
        <v>1.6004342602835668</v>
      </c>
      <c r="J260" s="5">
        <v>1</v>
      </c>
      <c r="K260" s="5">
        <f t="shared" si="4"/>
        <v>1</v>
      </c>
    </row>
    <row r="261" spans="1:11" x14ac:dyDescent="0.4">
      <c r="A261" s="5" t="s">
        <v>8</v>
      </c>
      <c r="B261" s="6">
        <v>42888.395833333336</v>
      </c>
      <c r="C261" s="5">
        <v>80.89</v>
      </c>
      <c r="D261" s="5">
        <v>81.290000000000006</v>
      </c>
      <c r="E261" s="5">
        <v>80.58</v>
      </c>
      <c r="F261" s="5">
        <v>80.87</v>
      </c>
      <c r="G261" s="5">
        <v>13500</v>
      </c>
      <c r="H261" s="7">
        <v>-0.49206544470415259</v>
      </c>
      <c r="I261" s="7">
        <v>-0.4932800728619734</v>
      </c>
      <c r="J261" s="5">
        <v>0</v>
      </c>
      <c r="K261" s="5">
        <f t="shared" si="4"/>
        <v>0</v>
      </c>
    </row>
    <row r="262" spans="1:11" x14ac:dyDescent="0.4">
      <c r="A262" s="5" t="s">
        <v>8</v>
      </c>
      <c r="B262" s="6">
        <v>42891.395833333336</v>
      </c>
      <c r="C262" s="5">
        <v>81.22</v>
      </c>
      <c r="D262" s="5">
        <v>81.28</v>
      </c>
      <c r="E262" s="5">
        <v>80.61</v>
      </c>
      <c r="F262" s="5">
        <v>80.61</v>
      </c>
      <c r="G262" s="5">
        <v>12172</v>
      </c>
      <c r="H262" s="7">
        <v>0.1726689689195863</v>
      </c>
      <c r="I262" s="7">
        <v>0.17252006743524595</v>
      </c>
      <c r="J262" s="5">
        <v>1</v>
      </c>
      <c r="K262" s="5">
        <f t="shared" si="4"/>
        <v>1</v>
      </c>
    </row>
    <row r="263" spans="1:11" x14ac:dyDescent="0.4">
      <c r="A263" s="5" t="s">
        <v>8</v>
      </c>
      <c r="B263" s="6">
        <v>42892.395833333336</v>
      </c>
      <c r="C263" s="5">
        <v>80.25</v>
      </c>
      <c r="D263" s="5">
        <v>80.42</v>
      </c>
      <c r="E263" s="5">
        <v>79.41</v>
      </c>
      <c r="F263" s="5">
        <v>79.84</v>
      </c>
      <c r="G263" s="5">
        <v>18542</v>
      </c>
      <c r="H263" s="7">
        <v>-0.49597024178549987</v>
      </c>
      <c r="I263" s="7">
        <v>-0.49720425610927327</v>
      </c>
      <c r="J263" s="5">
        <v>0</v>
      </c>
      <c r="K263" s="5">
        <f t="shared" si="4"/>
        <v>0</v>
      </c>
    </row>
    <row r="264" spans="1:11" x14ac:dyDescent="0.4">
      <c r="A264" s="5" t="s">
        <v>8</v>
      </c>
      <c r="B264" s="6">
        <v>42893.395833333336</v>
      </c>
      <c r="C264" s="5">
        <v>79.77</v>
      </c>
      <c r="D264" s="5">
        <v>80.17</v>
      </c>
      <c r="E264" s="5">
        <v>79.33</v>
      </c>
      <c r="F264" s="5">
        <v>79.75</v>
      </c>
      <c r="G264" s="5">
        <v>17595</v>
      </c>
      <c r="H264" s="7">
        <v>1.051431466936912</v>
      </c>
      <c r="I264" s="7">
        <v>1.0459423688337082</v>
      </c>
      <c r="J264" s="5">
        <v>1</v>
      </c>
      <c r="K264" s="5">
        <f t="shared" si="4"/>
        <v>1</v>
      </c>
    </row>
    <row r="265" spans="1:11" x14ac:dyDescent="0.4">
      <c r="A265" s="5" t="s">
        <v>8</v>
      </c>
      <c r="B265" s="6">
        <v>42894.395833333336</v>
      </c>
      <c r="C265" s="5">
        <v>80.400000000000006</v>
      </c>
      <c r="D265" s="5">
        <v>80.739999999999995</v>
      </c>
      <c r="E265" s="5">
        <v>79.77</v>
      </c>
      <c r="F265" s="5">
        <v>79.84</v>
      </c>
      <c r="G265" s="5">
        <v>12451</v>
      </c>
      <c r="H265" s="7">
        <v>0.84033613445378363</v>
      </c>
      <c r="I265" s="7">
        <v>0.83682496705165788</v>
      </c>
      <c r="J265" s="5">
        <v>1</v>
      </c>
      <c r="K265" s="5">
        <f t="shared" si="4"/>
        <v>1</v>
      </c>
    </row>
    <row r="266" spans="1:11" x14ac:dyDescent="0.4">
      <c r="A266" s="5" t="s">
        <v>8</v>
      </c>
      <c r="B266" s="6">
        <v>42895.395833333336</v>
      </c>
      <c r="C266" s="5">
        <v>82.89</v>
      </c>
      <c r="D266" s="5">
        <v>83.12</v>
      </c>
      <c r="E266" s="5">
        <v>82.23</v>
      </c>
      <c r="F266" s="5">
        <v>82.34</v>
      </c>
      <c r="G266" s="5">
        <v>16505</v>
      </c>
      <c r="H266" s="7">
        <v>1.6805691854759626</v>
      </c>
      <c r="I266" s="7">
        <v>1.6666038688965581</v>
      </c>
      <c r="J266" s="5">
        <v>1</v>
      </c>
      <c r="K266" s="5">
        <f t="shared" si="4"/>
        <v>1</v>
      </c>
    </row>
    <row r="267" spans="1:11" x14ac:dyDescent="0.4">
      <c r="A267" s="5" t="s">
        <v>8</v>
      </c>
      <c r="B267" s="6">
        <v>42898.395833333336</v>
      </c>
      <c r="C267" s="5">
        <v>78.14</v>
      </c>
      <c r="D267" s="5">
        <v>79.83</v>
      </c>
      <c r="E267" s="5">
        <v>77.349999999999994</v>
      </c>
      <c r="F267" s="5">
        <v>79.38</v>
      </c>
      <c r="G267" s="5">
        <v>28866</v>
      </c>
      <c r="H267" s="7">
        <v>-2.8109452736318468</v>
      </c>
      <c r="I267" s="7">
        <v>-2.8512086557996237</v>
      </c>
      <c r="J267" s="5">
        <v>0</v>
      </c>
      <c r="K267" s="5">
        <f t="shared" si="4"/>
        <v>0</v>
      </c>
    </row>
    <row r="268" spans="1:11" x14ac:dyDescent="0.4">
      <c r="A268" s="5" t="s">
        <v>8</v>
      </c>
      <c r="B268" s="6">
        <v>42899.395833333336</v>
      </c>
      <c r="C268" s="5">
        <v>81.56</v>
      </c>
      <c r="D268" s="5">
        <v>81.790000000000006</v>
      </c>
      <c r="E268" s="5">
        <v>81.069999999999993</v>
      </c>
      <c r="F268" s="5">
        <v>81.19</v>
      </c>
      <c r="G268" s="5">
        <v>20569</v>
      </c>
      <c r="H268" s="7">
        <v>2.6299232414747746</v>
      </c>
      <c r="I268" s="7">
        <v>2.5959353754166434</v>
      </c>
      <c r="J268" s="5">
        <v>1</v>
      </c>
      <c r="K268" s="5">
        <f t="shared" si="4"/>
        <v>1</v>
      </c>
    </row>
    <row r="269" spans="1:11" x14ac:dyDescent="0.4">
      <c r="A269" s="5" t="s">
        <v>8</v>
      </c>
      <c r="B269" s="6">
        <v>42900.395833333336</v>
      </c>
      <c r="C269" s="5">
        <v>82.33</v>
      </c>
      <c r="D269" s="5">
        <v>82.53</v>
      </c>
      <c r="E269" s="5">
        <v>81.56</v>
      </c>
      <c r="F269" s="5">
        <v>82.32</v>
      </c>
      <c r="G269" s="5">
        <v>14993</v>
      </c>
      <c r="H269" s="7">
        <v>0.1094357976653738</v>
      </c>
      <c r="I269" s="7">
        <v>0.10937596034797856</v>
      </c>
      <c r="J269" s="5">
        <v>1</v>
      </c>
      <c r="K269" s="5">
        <f t="shared" si="4"/>
        <v>1</v>
      </c>
    </row>
    <row r="270" spans="1:11" x14ac:dyDescent="0.4">
      <c r="A270" s="5" t="s">
        <v>8</v>
      </c>
      <c r="B270" s="6">
        <v>42901.395833333336</v>
      </c>
      <c r="C270" s="5">
        <v>80.48</v>
      </c>
      <c r="D270" s="5">
        <v>80.56</v>
      </c>
      <c r="E270" s="5">
        <v>79.180000000000007</v>
      </c>
      <c r="F270" s="5">
        <v>79.45</v>
      </c>
      <c r="G270" s="5">
        <v>26936</v>
      </c>
      <c r="H270" s="7">
        <v>-2.6019605470168119</v>
      </c>
      <c r="I270" s="7">
        <v>-2.6364104361663818</v>
      </c>
      <c r="J270" s="5">
        <v>0</v>
      </c>
      <c r="K270" s="5">
        <f t="shared" si="4"/>
        <v>0</v>
      </c>
    </row>
    <row r="271" spans="1:11" x14ac:dyDescent="0.4">
      <c r="A271" s="5" t="s">
        <v>8</v>
      </c>
      <c r="B271" s="6">
        <v>42902.395833333336</v>
      </c>
      <c r="C271" s="5">
        <v>81.84</v>
      </c>
      <c r="D271" s="5">
        <v>82.36</v>
      </c>
      <c r="E271" s="5">
        <v>81.14</v>
      </c>
      <c r="F271" s="5">
        <v>82.31</v>
      </c>
      <c r="G271" s="5">
        <v>13298</v>
      </c>
      <c r="H271" s="7">
        <v>0.34330554193232116</v>
      </c>
      <c r="I271" s="7">
        <v>0.34271759371165672</v>
      </c>
      <c r="J271" s="5">
        <v>1</v>
      </c>
      <c r="K271" s="5">
        <f t="shared" si="4"/>
        <v>1</v>
      </c>
    </row>
    <row r="272" spans="1:11" x14ac:dyDescent="0.4">
      <c r="A272" s="5" t="s">
        <v>8</v>
      </c>
      <c r="B272" s="6">
        <v>42905.395833333336</v>
      </c>
      <c r="C272" s="5">
        <v>84.41</v>
      </c>
      <c r="D272" s="5">
        <v>84.52</v>
      </c>
      <c r="E272" s="5">
        <v>83.7</v>
      </c>
      <c r="F272" s="5">
        <v>83.84</v>
      </c>
      <c r="G272" s="5">
        <v>14108</v>
      </c>
      <c r="H272" s="7">
        <v>2.4020380929273197</v>
      </c>
      <c r="I272" s="7">
        <v>2.3736429670492289</v>
      </c>
      <c r="J272" s="5">
        <v>1</v>
      </c>
      <c r="K272" s="5">
        <f t="shared" si="4"/>
        <v>1</v>
      </c>
    </row>
    <row r="273" spans="1:11" x14ac:dyDescent="0.4">
      <c r="A273" s="5" t="s">
        <v>8</v>
      </c>
      <c r="B273" s="6">
        <v>42906.395833333336</v>
      </c>
      <c r="C273" s="5">
        <v>83.34</v>
      </c>
      <c r="D273" s="5">
        <v>84.22</v>
      </c>
      <c r="E273" s="5">
        <v>83.27</v>
      </c>
      <c r="F273" s="5">
        <v>84.15</v>
      </c>
      <c r="G273" s="5">
        <v>22173</v>
      </c>
      <c r="H273" s="7">
        <v>-1.8605746585021177</v>
      </c>
      <c r="I273" s="7">
        <v>-1.8781010840747872</v>
      </c>
      <c r="J273" s="5">
        <v>0</v>
      </c>
      <c r="K273" s="5">
        <f t="shared" si="4"/>
        <v>0</v>
      </c>
    </row>
    <row r="274" spans="1:11" x14ac:dyDescent="0.4">
      <c r="A274" s="5" t="s">
        <v>8</v>
      </c>
      <c r="B274" s="6">
        <v>42907.395833333336</v>
      </c>
      <c r="C274" s="5">
        <v>83.86</v>
      </c>
      <c r="D274" s="5">
        <v>84.65</v>
      </c>
      <c r="E274" s="5">
        <v>83.82</v>
      </c>
      <c r="F274" s="5">
        <v>84.17</v>
      </c>
      <c r="G274" s="5">
        <v>17654</v>
      </c>
      <c r="H274" s="7">
        <v>1.4026602176541676</v>
      </c>
      <c r="I274" s="7">
        <v>1.3929139712970864</v>
      </c>
      <c r="J274" s="5">
        <v>1</v>
      </c>
      <c r="K274" s="5">
        <f t="shared" si="4"/>
        <v>1</v>
      </c>
    </row>
    <row r="275" spans="1:11" x14ac:dyDescent="0.4">
      <c r="A275" s="5" t="s">
        <v>8</v>
      </c>
      <c r="B275" s="6">
        <v>42908.395833333336</v>
      </c>
      <c r="C275" s="5">
        <v>83.62</v>
      </c>
      <c r="D275" s="5">
        <v>83.7</v>
      </c>
      <c r="E275" s="5">
        <v>83.11</v>
      </c>
      <c r="F275" s="5">
        <v>83.69</v>
      </c>
      <c r="G275" s="5">
        <v>11290</v>
      </c>
      <c r="H275" s="7">
        <v>0.16770483948251144</v>
      </c>
      <c r="I275" s="7">
        <v>0.16756437194190335</v>
      </c>
      <c r="J275" s="5">
        <v>1</v>
      </c>
      <c r="K275" s="5">
        <f t="shared" si="4"/>
        <v>1</v>
      </c>
    </row>
    <row r="276" spans="1:11" x14ac:dyDescent="0.4">
      <c r="A276" s="5" t="s">
        <v>8</v>
      </c>
      <c r="B276" s="6">
        <v>42909.395833333336</v>
      </c>
      <c r="C276" s="5">
        <v>84.22</v>
      </c>
      <c r="D276" s="5">
        <v>84.49</v>
      </c>
      <c r="E276" s="5">
        <v>83.78</v>
      </c>
      <c r="F276" s="5">
        <v>84.38</v>
      </c>
      <c r="G276" s="5">
        <v>15154</v>
      </c>
      <c r="H276" s="7">
        <v>-3.5608308605342594E-2</v>
      </c>
      <c r="I276" s="7">
        <v>-3.5614649868937184E-2</v>
      </c>
      <c r="J276" s="5">
        <v>0</v>
      </c>
      <c r="K276" s="5">
        <f t="shared" si="4"/>
        <v>0</v>
      </c>
    </row>
    <row r="277" spans="1:11" x14ac:dyDescent="0.4">
      <c r="A277" s="5" t="s">
        <v>8</v>
      </c>
      <c r="B277" s="6">
        <v>42912.395833333336</v>
      </c>
      <c r="C277" s="5">
        <v>86.79</v>
      </c>
      <c r="D277" s="5">
        <v>86.84</v>
      </c>
      <c r="E277" s="5">
        <v>86.2</v>
      </c>
      <c r="F277" s="5">
        <v>86.27</v>
      </c>
      <c r="G277" s="5">
        <v>10038</v>
      </c>
      <c r="H277" s="7">
        <v>1.8901150504813329</v>
      </c>
      <c r="I277" s="7">
        <v>1.8724743161085986</v>
      </c>
      <c r="J277" s="5">
        <v>1</v>
      </c>
      <c r="K277" s="5">
        <f t="shared" si="4"/>
        <v>1</v>
      </c>
    </row>
    <row r="278" spans="1:11" x14ac:dyDescent="0.4">
      <c r="A278" s="5" t="s">
        <v>8</v>
      </c>
      <c r="B278" s="6">
        <v>42913.395833333336</v>
      </c>
      <c r="C278" s="5">
        <v>86.61</v>
      </c>
      <c r="D278" s="5">
        <v>86.66</v>
      </c>
      <c r="E278" s="5">
        <v>85.97</v>
      </c>
      <c r="F278" s="5">
        <v>86.52</v>
      </c>
      <c r="G278" s="5">
        <v>18047</v>
      </c>
      <c r="H278" s="7">
        <v>-0.44827586206896619</v>
      </c>
      <c r="I278" s="7">
        <v>-0.44928363116303438</v>
      </c>
      <c r="J278" s="5">
        <v>0</v>
      </c>
      <c r="K278" s="5">
        <f t="shared" si="4"/>
        <v>0</v>
      </c>
    </row>
    <row r="279" spans="1:11" x14ac:dyDescent="0.4">
      <c r="A279" s="5" t="s">
        <v>8</v>
      </c>
      <c r="B279" s="6">
        <v>42914.395833333336</v>
      </c>
      <c r="C279" s="5">
        <v>84.83</v>
      </c>
      <c r="D279" s="5">
        <v>85.97</v>
      </c>
      <c r="E279" s="5">
        <v>84.65</v>
      </c>
      <c r="F279" s="5">
        <v>85.6</v>
      </c>
      <c r="G279" s="5">
        <v>15444</v>
      </c>
      <c r="H279" s="7">
        <v>0.85602187611461045</v>
      </c>
      <c r="I279" s="7">
        <v>0.85237878452975369</v>
      </c>
      <c r="J279" s="5">
        <v>1</v>
      </c>
      <c r="K279" s="5">
        <f t="shared" si="4"/>
        <v>1</v>
      </c>
    </row>
    <row r="280" spans="1:11" x14ac:dyDescent="0.4">
      <c r="A280" s="5" t="s">
        <v>8</v>
      </c>
      <c r="B280" s="6">
        <v>42915.395833333336</v>
      </c>
      <c r="C280" s="5">
        <v>85.7</v>
      </c>
      <c r="D280" s="5">
        <v>86.55</v>
      </c>
      <c r="E280" s="5">
        <v>85.15</v>
      </c>
      <c r="F280" s="5">
        <v>86.27</v>
      </c>
      <c r="G280" s="5">
        <v>18505</v>
      </c>
      <c r="H280" s="7">
        <v>-0.98209127671865315</v>
      </c>
      <c r="I280" s="7">
        <v>-0.98694560184841074</v>
      </c>
      <c r="J280" s="5">
        <v>0</v>
      </c>
      <c r="K280" s="5">
        <f t="shared" si="4"/>
        <v>0</v>
      </c>
    </row>
    <row r="281" spans="1:11" x14ac:dyDescent="0.4">
      <c r="A281" s="5" t="s">
        <v>8</v>
      </c>
      <c r="B281" s="6">
        <v>42916.395833333336</v>
      </c>
      <c r="C281" s="5">
        <v>83.57</v>
      </c>
      <c r="D281" s="5">
        <v>85.13</v>
      </c>
      <c r="E281" s="5">
        <v>83.57</v>
      </c>
      <c r="F281" s="5">
        <v>84.4</v>
      </c>
      <c r="G281" s="5">
        <v>21917</v>
      </c>
      <c r="H281" s="7">
        <v>1.7657087189478673</v>
      </c>
      <c r="I281" s="7">
        <v>1.7503011862611946</v>
      </c>
      <c r="J281" s="5">
        <v>1</v>
      </c>
      <c r="K281" s="5">
        <f t="shared" si="4"/>
        <v>1</v>
      </c>
    </row>
    <row r="282" spans="1:11" x14ac:dyDescent="0.4">
      <c r="A282" s="5" t="s">
        <v>8</v>
      </c>
      <c r="B282" s="6">
        <v>42919.395833333336</v>
      </c>
      <c r="C282" s="5">
        <v>84.83</v>
      </c>
      <c r="D282" s="5">
        <v>85.13</v>
      </c>
      <c r="E282" s="5">
        <v>84.76</v>
      </c>
      <c r="F282" s="5">
        <v>84.87</v>
      </c>
      <c r="G282" s="5">
        <v>10032</v>
      </c>
      <c r="H282" s="7">
        <v>1.6171538092956328</v>
      </c>
      <c r="I282" s="7">
        <v>1.6042171610643332</v>
      </c>
      <c r="J282" s="5">
        <v>1</v>
      </c>
      <c r="K282" s="5">
        <f t="shared" si="4"/>
        <v>1</v>
      </c>
    </row>
    <row r="283" spans="1:11" x14ac:dyDescent="0.4">
      <c r="A283" s="5" t="s">
        <v>8</v>
      </c>
      <c r="B283" s="6">
        <v>42921.395833333336</v>
      </c>
      <c r="C283" s="5">
        <v>81.34</v>
      </c>
      <c r="D283" s="5">
        <v>83.23</v>
      </c>
      <c r="E283" s="5">
        <v>80.75</v>
      </c>
      <c r="F283" s="5">
        <v>82.88</v>
      </c>
      <c r="G283" s="5">
        <v>25145</v>
      </c>
      <c r="H283" s="7">
        <v>-1.2384652744050462</v>
      </c>
      <c r="I283" s="7">
        <v>-1.2461981680510141</v>
      </c>
      <c r="J283" s="5">
        <v>0</v>
      </c>
      <c r="K283" s="5">
        <f t="shared" si="4"/>
        <v>0</v>
      </c>
    </row>
    <row r="284" spans="1:11" x14ac:dyDescent="0.4">
      <c r="A284" s="5" t="s">
        <v>8</v>
      </c>
      <c r="B284" s="6">
        <v>42922.395833333336</v>
      </c>
      <c r="C284" s="5">
        <v>79.61</v>
      </c>
      <c r="D284" s="5">
        <v>80.959999999999994</v>
      </c>
      <c r="E284" s="5">
        <v>78.81</v>
      </c>
      <c r="F284" s="5">
        <v>80.91</v>
      </c>
      <c r="G284" s="5">
        <v>41111</v>
      </c>
      <c r="H284" s="7">
        <v>-3.4445118253487004</v>
      </c>
      <c r="I284" s="7">
        <v>-3.5052335905121188</v>
      </c>
      <c r="J284" s="5">
        <v>0</v>
      </c>
      <c r="K284" s="5">
        <f t="shared" si="4"/>
        <v>0</v>
      </c>
    </row>
    <row r="285" spans="1:11" x14ac:dyDescent="0.4">
      <c r="A285" s="5" t="s">
        <v>8</v>
      </c>
      <c r="B285" s="6">
        <v>42923.395833333336</v>
      </c>
      <c r="C285" s="5">
        <v>80.12</v>
      </c>
      <c r="D285" s="5">
        <v>80.2</v>
      </c>
      <c r="E285" s="5">
        <v>79.09</v>
      </c>
      <c r="F285" s="5">
        <v>79.8</v>
      </c>
      <c r="G285" s="5">
        <v>22138</v>
      </c>
      <c r="H285" s="7">
        <v>2.3113267781892506</v>
      </c>
      <c r="I285" s="7">
        <v>2.2850202034771314</v>
      </c>
      <c r="J285" s="5">
        <v>1</v>
      </c>
      <c r="K285" s="5">
        <f t="shared" si="4"/>
        <v>1</v>
      </c>
    </row>
    <row r="286" spans="1:11" x14ac:dyDescent="0.4">
      <c r="A286" s="5" t="s">
        <v>8</v>
      </c>
      <c r="B286" s="6">
        <v>42926.395833333336</v>
      </c>
      <c r="C286" s="5">
        <v>81.36</v>
      </c>
      <c r="D286" s="5">
        <v>81.819999999999993</v>
      </c>
      <c r="E286" s="5">
        <v>80.95</v>
      </c>
      <c r="F286" s="5">
        <v>81.069999999999993</v>
      </c>
      <c r="G286" s="5">
        <v>17715</v>
      </c>
      <c r="H286" s="7">
        <v>0.518902891030395</v>
      </c>
      <c r="I286" s="7">
        <v>0.51756122925851067</v>
      </c>
      <c r="J286" s="5">
        <v>1</v>
      </c>
      <c r="K286" s="5">
        <f t="shared" si="4"/>
        <v>1</v>
      </c>
    </row>
    <row r="287" spans="1:11" x14ac:dyDescent="0.4">
      <c r="A287" s="5" t="s">
        <v>8</v>
      </c>
      <c r="B287" s="6">
        <v>42927.395833333336</v>
      </c>
      <c r="C287" s="5">
        <v>82.5</v>
      </c>
      <c r="D287" s="5">
        <v>82.94</v>
      </c>
      <c r="E287" s="5">
        <v>82.23</v>
      </c>
      <c r="F287" s="5">
        <v>82.74</v>
      </c>
      <c r="G287" s="5">
        <v>15545</v>
      </c>
      <c r="H287" s="7">
        <v>-0.53050397877983813</v>
      </c>
      <c r="I287" s="7">
        <v>-0.5319161477599933</v>
      </c>
      <c r="J287" s="5">
        <v>0</v>
      </c>
      <c r="K287" s="5">
        <f t="shared" si="4"/>
        <v>0</v>
      </c>
    </row>
    <row r="288" spans="1:11" x14ac:dyDescent="0.4">
      <c r="A288" s="5" t="s">
        <v>8</v>
      </c>
      <c r="B288" s="6">
        <v>42928.395833333336</v>
      </c>
      <c r="C288" s="5">
        <v>85.23</v>
      </c>
      <c r="D288" s="5">
        <v>85.41</v>
      </c>
      <c r="E288" s="5">
        <v>84.72</v>
      </c>
      <c r="F288" s="5">
        <v>84.72</v>
      </c>
      <c r="G288" s="5">
        <v>17967</v>
      </c>
      <c r="H288" s="7">
        <v>2.2800912036481527</v>
      </c>
      <c r="I288" s="7">
        <v>2.254485614009099</v>
      </c>
      <c r="J288" s="5">
        <v>1</v>
      </c>
      <c r="K288" s="5">
        <f t="shared" si="4"/>
        <v>1</v>
      </c>
    </row>
    <row r="289" spans="1:11" x14ac:dyDescent="0.4">
      <c r="A289" s="5" t="s">
        <v>8</v>
      </c>
      <c r="B289" s="6">
        <v>42929.395833333336</v>
      </c>
      <c r="C289" s="5">
        <v>86.36</v>
      </c>
      <c r="D289" s="5">
        <v>86.47</v>
      </c>
      <c r="E289" s="5">
        <v>85.66</v>
      </c>
      <c r="F289" s="5">
        <v>85.79</v>
      </c>
      <c r="G289" s="5">
        <v>10735</v>
      </c>
      <c r="H289" s="7">
        <v>0.82895504962054134</v>
      </c>
      <c r="I289" s="7">
        <v>0.82553808764777026</v>
      </c>
      <c r="J289" s="5">
        <v>1</v>
      </c>
      <c r="K289" s="5">
        <f t="shared" si="4"/>
        <v>1</v>
      </c>
    </row>
    <row r="290" spans="1:11" x14ac:dyDescent="0.4">
      <c r="A290" s="5" t="s">
        <v>8</v>
      </c>
      <c r="B290" s="6">
        <v>42930.395833333336</v>
      </c>
      <c r="C290" s="5">
        <v>87.38</v>
      </c>
      <c r="D290" s="5">
        <v>87.5</v>
      </c>
      <c r="E290" s="5">
        <v>86.53</v>
      </c>
      <c r="F290" s="5">
        <v>86.73</v>
      </c>
      <c r="G290" s="5">
        <v>10600</v>
      </c>
      <c r="H290" s="7">
        <v>0.93565900427400062</v>
      </c>
      <c r="I290" s="7">
        <v>0.93130882956073591</v>
      </c>
      <c r="J290" s="5">
        <v>1</v>
      </c>
      <c r="K290" s="5">
        <f t="shared" si="4"/>
        <v>1</v>
      </c>
    </row>
    <row r="291" spans="1:11" x14ac:dyDescent="0.4">
      <c r="A291" s="5" t="s">
        <v>8</v>
      </c>
      <c r="B291" s="6">
        <v>42933.395833333336</v>
      </c>
      <c r="C291" s="5">
        <v>90.15</v>
      </c>
      <c r="D291" s="5">
        <v>90.4</v>
      </c>
      <c r="E291" s="5">
        <v>89.56</v>
      </c>
      <c r="F291" s="5">
        <v>89.85</v>
      </c>
      <c r="G291" s="5">
        <v>14005</v>
      </c>
      <c r="H291" s="7">
        <v>2.1992971318444758</v>
      </c>
      <c r="I291" s="7">
        <v>2.1754614378650885</v>
      </c>
      <c r="J291" s="5">
        <v>1</v>
      </c>
      <c r="K291" s="5">
        <f t="shared" si="4"/>
        <v>1</v>
      </c>
    </row>
    <row r="292" spans="1:11" x14ac:dyDescent="0.4">
      <c r="A292" s="5" t="s">
        <v>8</v>
      </c>
      <c r="B292" s="6">
        <v>42934.395833333336</v>
      </c>
      <c r="C292" s="5">
        <v>90.04</v>
      </c>
      <c r="D292" s="5">
        <v>90.2</v>
      </c>
      <c r="E292" s="5">
        <v>88.65</v>
      </c>
      <c r="F292" s="5">
        <v>89.54</v>
      </c>
      <c r="G292" s="5">
        <v>15194</v>
      </c>
      <c r="H292" s="7">
        <v>-0.46429361043553785</v>
      </c>
      <c r="I292" s="7">
        <v>-0.46537480111654861</v>
      </c>
      <c r="J292" s="5">
        <v>0</v>
      </c>
      <c r="K292" s="5">
        <f t="shared" si="4"/>
        <v>0</v>
      </c>
    </row>
    <row r="293" spans="1:11" x14ac:dyDescent="0.4">
      <c r="A293" s="5" t="s">
        <v>8</v>
      </c>
      <c r="B293" s="6">
        <v>42935.395833333336</v>
      </c>
      <c r="C293" s="5">
        <v>93.28</v>
      </c>
      <c r="D293" s="5">
        <v>93.32</v>
      </c>
      <c r="E293" s="5">
        <v>92.3</v>
      </c>
      <c r="F293" s="5">
        <v>92.6</v>
      </c>
      <c r="G293" s="5">
        <v>14556</v>
      </c>
      <c r="H293" s="7">
        <v>1.8340611353711866</v>
      </c>
      <c r="I293" s="7">
        <v>1.8174450922097771</v>
      </c>
      <c r="J293" s="5">
        <v>1</v>
      </c>
      <c r="K293" s="5">
        <f t="shared" si="4"/>
        <v>1</v>
      </c>
    </row>
    <row r="294" spans="1:11" x14ac:dyDescent="0.4">
      <c r="A294" s="5" t="s">
        <v>8</v>
      </c>
      <c r="B294" s="6">
        <v>42936.395833333336</v>
      </c>
      <c r="C294" s="5">
        <v>93.15</v>
      </c>
      <c r="D294" s="5">
        <v>93.57</v>
      </c>
      <c r="E294" s="5">
        <v>92.88</v>
      </c>
      <c r="F294" s="5">
        <v>93.39</v>
      </c>
      <c r="G294" s="5">
        <v>9517</v>
      </c>
      <c r="H294" s="7">
        <v>0.50712127751402547</v>
      </c>
      <c r="I294" s="7">
        <v>0.50583974834219603</v>
      </c>
      <c r="J294" s="5">
        <v>1</v>
      </c>
      <c r="K294" s="5">
        <f t="shared" si="4"/>
        <v>1</v>
      </c>
    </row>
    <row r="295" spans="1:11" x14ac:dyDescent="0.4">
      <c r="A295" s="5" t="s">
        <v>8</v>
      </c>
      <c r="B295" s="6">
        <v>42937.395833333336</v>
      </c>
      <c r="C295" s="5">
        <v>92.88</v>
      </c>
      <c r="D295" s="5">
        <v>93.37</v>
      </c>
      <c r="E295" s="5">
        <v>92.79</v>
      </c>
      <c r="F295" s="5">
        <v>92.96</v>
      </c>
      <c r="G295" s="5">
        <v>15012</v>
      </c>
      <c r="H295" s="7">
        <v>-0.64184852374840451</v>
      </c>
      <c r="I295" s="7">
        <v>-0.64391722810212015</v>
      </c>
      <c r="J295" s="5">
        <v>0</v>
      </c>
      <c r="K295" s="5">
        <f t="shared" si="4"/>
        <v>0</v>
      </c>
    </row>
    <row r="296" spans="1:11" x14ac:dyDescent="0.4">
      <c r="A296" s="5" t="s">
        <v>8</v>
      </c>
      <c r="B296" s="6">
        <v>42940.395833333336</v>
      </c>
      <c r="C296" s="5">
        <v>94.94</v>
      </c>
      <c r="D296" s="5">
        <v>95.04</v>
      </c>
      <c r="E296" s="5">
        <v>94.56</v>
      </c>
      <c r="F296" s="5">
        <v>94.68</v>
      </c>
      <c r="G296" s="5">
        <v>13095</v>
      </c>
      <c r="H296" s="7">
        <v>0.64666595992791209</v>
      </c>
      <c r="I296" s="7">
        <v>0.64458404614100795</v>
      </c>
      <c r="J296" s="5">
        <v>1</v>
      </c>
      <c r="K296" s="5">
        <f t="shared" si="4"/>
        <v>1</v>
      </c>
    </row>
    <row r="297" spans="1:11" x14ac:dyDescent="0.4">
      <c r="A297" s="5" t="s">
        <v>8</v>
      </c>
      <c r="B297" s="6">
        <v>42941.395833333336</v>
      </c>
      <c r="C297" s="5">
        <v>96.35</v>
      </c>
      <c r="D297" s="5">
        <v>96.47</v>
      </c>
      <c r="E297" s="5">
        <v>95.95</v>
      </c>
      <c r="F297" s="5">
        <v>96.3</v>
      </c>
      <c r="G297" s="5">
        <v>12194</v>
      </c>
      <c r="H297" s="7">
        <v>0.39595706991767787</v>
      </c>
      <c r="I297" s="7">
        <v>0.39517522308390945</v>
      </c>
      <c r="J297" s="5">
        <v>1</v>
      </c>
      <c r="K297" s="5">
        <f t="shared" si="4"/>
        <v>1</v>
      </c>
    </row>
    <row r="298" spans="1:11" x14ac:dyDescent="0.4">
      <c r="A298" s="5" t="s">
        <v>8</v>
      </c>
      <c r="B298" s="6">
        <v>42942.395833333336</v>
      </c>
      <c r="C298" s="5">
        <v>96.17</v>
      </c>
      <c r="D298" s="5">
        <v>96.33</v>
      </c>
      <c r="E298" s="5">
        <v>95.94</v>
      </c>
      <c r="F298" s="5">
        <v>96.26</v>
      </c>
      <c r="G298" s="5">
        <v>8008</v>
      </c>
      <c r="H298" s="7">
        <v>0.58571279154900358</v>
      </c>
      <c r="I298" s="7">
        <v>0.58400416270356503</v>
      </c>
      <c r="J298" s="5">
        <v>1</v>
      </c>
      <c r="K298" s="5">
        <f t="shared" si="4"/>
        <v>1</v>
      </c>
    </row>
    <row r="299" spans="1:11" x14ac:dyDescent="0.4">
      <c r="A299" s="5" t="s">
        <v>8</v>
      </c>
      <c r="B299" s="6">
        <v>42943.395833333336</v>
      </c>
      <c r="C299" s="5">
        <v>95.95</v>
      </c>
      <c r="D299" s="5">
        <v>96.27</v>
      </c>
      <c r="E299" s="5">
        <v>95.74</v>
      </c>
      <c r="F299" s="5">
        <v>96.24</v>
      </c>
      <c r="G299" s="5">
        <v>6818</v>
      </c>
      <c r="H299" s="7">
        <v>0.58706363350456259</v>
      </c>
      <c r="I299" s="7">
        <v>0.58534712965921998</v>
      </c>
      <c r="J299" s="5">
        <v>1</v>
      </c>
      <c r="K299" s="5">
        <f t="shared" si="4"/>
        <v>1</v>
      </c>
    </row>
    <row r="300" spans="1:11" x14ac:dyDescent="0.4">
      <c r="A300" s="5" t="s">
        <v>8</v>
      </c>
      <c r="B300" s="6">
        <v>42944.395833333336</v>
      </c>
      <c r="C300" s="5">
        <v>92.56</v>
      </c>
      <c r="D300" s="5">
        <v>93.48</v>
      </c>
      <c r="E300" s="5">
        <v>92.18</v>
      </c>
      <c r="F300" s="5">
        <v>92.72</v>
      </c>
      <c r="G300" s="5">
        <v>17511</v>
      </c>
      <c r="H300" s="7">
        <v>-2.2184660891612027</v>
      </c>
      <c r="I300" s="7">
        <v>-2.2434441592680678</v>
      </c>
      <c r="J300" s="5">
        <v>0</v>
      </c>
      <c r="K300" s="5">
        <f t="shared" si="4"/>
        <v>0</v>
      </c>
    </row>
    <row r="301" spans="1:11" x14ac:dyDescent="0.4">
      <c r="A301" s="5" t="s">
        <v>8</v>
      </c>
      <c r="B301" s="6">
        <v>42947.395833333336</v>
      </c>
      <c r="C301" s="5">
        <v>94.33</v>
      </c>
      <c r="D301" s="5">
        <v>95.25</v>
      </c>
      <c r="E301" s="5">
        <v>94.16</v>
      </c>
      <c r="F301" s="5">
        <v>95.07</v>
      </c>
      <c r="G301" s="5">
        <v>10998</v>
      </c>
      <c r="H301" s="7">
        <v>0.70460125974164256</v>
      </c>
      <c r="I301" s="7">
        <v>0.70213054407224973</v>
      </c>
      <c r="J301" s="5">
        <v>1</v>
      </c>
      <c r="K301" s="5">
        <f t="shared" si="4"/>
        <v>1</v>
      </c>
    </row>
    <row r="302" spans="1:11" x14ac:dyDescent="0.4">
      <c r="A302" s="5" t="s">
        <v>8</v>
      </c>
      <c r="B302" s="6">
        <v>42948.395833333336</v>
      </c>
      <c r="C302" s="5">
        <v>95.15</v>
      </c>
      <c r="D302" s="5">
        <v>95.76</v>
      </c>
      <c r="E302" s="5">
        <v>95.11</v>
      </c>
      <c r="F302" s="5">
        <v>95.65</v>
      </c>
      <c r="G302" s="5">
        <v>9261</v>
      </c>
      <c r="H302" s="7">
        <v>0.79449152542372881</v>
      </c>
      <c r="I302" s="7">
        <v>0.79135205907034445</v>
      </c>
      <c r="J302" s="5">
        <v>1</v>
      </c>
      <c r="K302" s="5">
        <f t="shared" si="4"/>
        <v>1</v>
      </c>
    </row>
    <row r="303" spans="1:11" x14ac:dyDescent="0.4">
      <c r="A303" s="5" t="s">
        <v>8</v>
      </c>
      <c r="B303" s="6">
        <v>42949.395833333336</v>
      </c>
      <c r="C303" s="5">
        <v>95.74</v>
      </c>
      <c r="D303" s="5">
        <v>96.19</v>
      </c>
      <c r="E303" s="5">
        <v>95.27</v>
      </c>
      <c r="F303" s="5">
        <v>96.08</v>
      </c>
      <c r="G303" s="5">
        <v>11817</v>
      </c>
      <c r="H303" s="7">
        <v>0.11502666527240347</v>
      </c>
      <c r="I303" s="7">
        <v>0.11496056029117317</v>
      </c>
      <c r="J303" s="5">
        <v>1</v>
      </c>
      <c r="K303" s="5">
        <f t="shared" si="4"/>
        <v>1</v>
      </c>
    </row>
    <row r="304" spans="1:11" x14ac:dyDescent="0.4">
      <c r="A304" s="5" t="s">
        <v>8</v>
      </c>
      <c r="B304" s="6">
        <v>42950.395833333336</v>
      </c>
      <c r="C304" s="5">
        <v>93.83</v>
      </c>
      <c r="D304" s="5">
        <v>95.02</v>
      </c>
      <c r="E304" s="5">
        <v>93.65</v>
      </c>
      <c r="F304" s="5">
        <v>95.01</v>
      </c>
      <c r="G304" s="5">
        <v>12381</v>
      </c>
      <c r="H304" s="7">
        <v>-1.3354363827549907</v>
      </c>
      <c r="I304" s="7">
        <v>-1.3444335249386332</v>
      </c>
      <c r="J304" s="5">
        <v>0</v>
      </c>
      <c r="K304" s="5">
        <f t="shared" si="4"/>
        <v>0</v>
      </c>
    </row>
    <row r="305" spans="1:11" x14ac:dyDescent="0.4">
      <c r="A305" s="5" t="s">
        <v>8</v>
      </c>
      <c r="B305" s="6">
        <v>42951.395833333336</v>
      </c>
      <c r="C305" s="5">
        <v>94.45</v>
      </c>
      <c r="D305" s="5">
        <v>95.44</v>
      </c>
      <c r="E305" s="5">
        <v>94.34</v>
      </c>
      <c r="F305" s="5">
        <v>94.49</v>
      </c>
      <c r="G305" s="5">
        <v>12495</v>
      </c>
      <c r="H305" s="7">
        <v>0.59644264564916638</v>
      </c>
      <c r="I305" s="7">
        <v>0.59467096770625905</v>
      </c>
      <c r="J305" s="5">
        <v>1</v>
      </c>
      <c r="K305" s="5">
        <f t="shared" si="4"/>
        <v>1</v>
      </c>
    </row>
    <row r="306" spans="1:11" x14ac:dyDescent="0.4">
      <c r="A306" s="5" t="s">
        <v>8</v>
      </c>
      <c r="B306" s="6">
        <v>42954.395833333336</v>
      </c>
      <c r="C306" s="5">
        <v>94.98</v>
      </c>
      <c r="D306" s="5">
        <v>95.07</v>
      </c>
      <c r="E306" s="5">
        <v>94.19</v>
      </c>
      <c r="F306" s="5">
        <v>94.45</v>
      </c>
      <c r="G306" s="5">
        <v>9106</v>
      </c>
      <c r="H306" s="7">
        <v>0.71042307284487505</v>
      </c>
      <c r="I306" s="7">
        <v>0.70791145651823917</v>
      </c>
      <c r="J306" s="5">
        <v>1</v>
      </c>
      <c r="K306" s="5">
        <f t="shared" si="4"/>
        <v>1</v>
      </c>
    </row>
    <row r="307" spans="1:11" x14ac:dyDescent="0.4">
      <c r="A307" s="5" t="s">
        <v>8</v>
      </c>
      <c r="B307" s="6">
        <v>42955.395833333336</v>
      </c>
      <c r="C307" s="5">
        <v>95.81</v>
      </c>
      <c r="D307" s="5">
        <v>95.88</v>
      </c>
      <c r="E307" s="5">
        <v>95.06</v>
      </c>
      <c r="F307" s="5">
        <v>95.31</v>
      </c>
      <c r="G307" s="5">
        <v>10688</v>
      </c>
      <c r="H307" s="7">
        <v>0.45082826588384028</v>
      </c>
      <c r="I307" s="7">
        <v>0.44981507927038661</v>
      </c>
      <c r="J307" s="5">
        <v>1</v>
      </c>
      <c r="K307" s="5">
        <f t="shared" si="4"/>
        <v>1</v>
      </c>
    </row>
    <row r="308" spans="1:11" x14ac:dyDescent="0.4">
      <c r="A308" s="5" t="s">
        <v>8</v>
      </c>
      <c r="B308" s="6">
        <v>42956.395833333336</v>
      </c>
      <c r="C308" s="5">
        <v>91.12</v>
      </c>
      <c r="D308" s="5">
        <v>91.44</v>
      </c>
      <c r="E308" s="5">
        <v>89</v>
      </c>
      <c r="F308" s="5">
        <v>90.31</v>
      </c>
      <c r="G308" s="5">
        <v>35843</v>
      </c>
      <c r="H308" s="7">
        <v>-1.6407599309153671</v>
      </c>
      <c r="I308" s="7">
        <v>-1.6543694685758397</v>
      </c>
      <c r="J308" s="5">
        <v>0</v>
      </c>
      <c r="K308" s="5">
        <f t="shared" si="4"/>
        <v>0</v>
      </c>
    </row>
    <row r="309" spans="1:11" x14ac:dyDescent="0.4">
      <c r="A309" s="5" t="s">
        <v>8</v>
      </c>
      <c r="B309" s="6">
        <v>42957.395833333336</v>
      </c>
      <c r="C309" s="5">
        <v>85</v>
      </c>
      <c r="D309" s="5">
        <v>87.99</v>
      </c>
      <c r="E309" s="5">
        <v>84.48</v>
      </c>
      <c r="F309" s="5">
        <v>87.99</v>
      </c>
      <c r="G309" s="5">
        <v>53003</v>
      </c>
      <c r="H309" s="7">
        <v>-5.9318282425852145</v>
      </c>
      <c r="I309" s="7">
        <v>-6.1150435109486052</v>
      </c>
      <c r="J309" s="5">
        <v>0</v>
      </c>
      <c r="K309" s="5">
        <f t="shared" si="4"/>
        <v>0</v>
      </c>
    </row>
    <row r="310" spans="1:11" x14ac:dyDescent="0.4">
      <c r="A310" s="5" t="s">
        <v>8</v>
      </c>
      <c r="B310" s="6">
        <v>42958.395833333336</v>
      </c>
      <c r="C310" s="5">
        <v>77.17</v>
      </c>
      <c r="D310" s="5">
        <v>78.64</v>
      </c>
      <c r="E310" s="5">
        <v>75.64</v>
      </c>
      <c r="F310" s="5">
        <v>76.66</v>
      </c>
      <c r="G310" s="5">
        <v>30756</v>
      </c>
      <c r="H310" s="7">
        <v>-1.253998720409474</v>
      </c>
      <c r="I310" s="7">
        <v>-1.261927639797402</v>
      </c>
      <c r="J310" s="5">
        <v>0</v>
      </c>
      <c r="K310" s="5">
        <f t="shared" si="4"/>
        <v>0</v>
      </c>
    </row>
    <row r="311" spans="1:11" x14ac:dyDescent="0.4">
      <c r="A311" s="5" t="s">
        <v>8</v>
      </c>
      <c r="B311" s="6">
        <v>42961.395833333336</v>
      </c>
      <c r="C311" s="5">
        <v>81.94</v>
      </c>
      <c r="D311" s="5">
        <v>82.12</v>
      </c>
      <c r="E311" s="5">
        <v>80.209999999999994</v>
      </c>
      <c r="F311" s="5">
        <v>80.260000000000005</v>
      </c>
      <c r="G311" s="5">
        <v>41283</v>
      </c>
      <c r="H311" s="7">
        <v>9.6040663456393691</v>
      </c>
      <c r="I311" s="7">
        <v>9.1704289531362857</v>
      </c>
      <c r="J311" s="5">
        <v>1</v>
      </c>
      <c r="K311" s="5">
        <f t="shared" si="4"/>
        <v>1</v>
      </c>
    </row>
    <row r="312" spans="1:11" x14ac:dyDescent="0.4">
      <c r="A312" s="5" t="s">
        <v>8</v>
      </c>
      <c r="B312" s="6">
        <v>42962.395833333336</v>
      </c>
      <c r="C312" s="5">
        <v>85.2</v>
      </c>
      <c r="D312" s="5">
        <v>86.4</v>
      </c>
      <c r="E312" s="5">
        <v>83.31</v>
      </c>
      <c r="F312" s="5">
        <v>86.31</v>
      </c>
      <c r="G312" s="5">
        <v>24246</v>
      </c>
      <c r="H312" s="7">
        <v>1.3561741613133482</v>
      </c>
      <c r="I312" s="7">
        <v>1.3470604258299439</v>
      </c>
      <c r="J312" s="5">
        <v>1</v>
      </c>
      <c r="K312" s="5">
        <f t="shared" si="4"/>
        <v>1</v>
      </c>
    </row>
    <row r="313" spans="1:11" x14ac:dyDescent="0.4">
      <c r="A313" s="5" t="s">
        <v>8</v>
      </c>
      <c r="B313" s="6">
        <v>42963.395833333336</v>
      </c>
      <c r="C313" s="5">
        <v>84.89</v>
      </c>
      <c r="D313" s="5">
        <v>85.23</v>
      </c>
      <c r="E313" s="5">
        <v>83.95</v>
      </c>
      <c r="F313" s="5">
        <v>84.65</v>
      </c>
      <c r="G313" s="5">
        <v>14992</v>
      </c>
      <c r="H313" s="7">
        <v>0.4377662091812643</v>
      </c>
      <c r="I313" s="7">
        <v>0.43681080020204521</v>
      </c>
      <c r="J313" s="5">
        <v>1</v>
      </c>
      <c r="K313" s="5">
        <f t="shared" si="4"/>
        <v>1</v>
      </c>
    </row>
    <row r="314" spans="1:11" x14ac:dyDescent="0.4">
      <c r="A314" s="5" t="s">
        <v>8</v>
      </c>
      <c r="B314" s="6">
        <v>42964.395833333336</v>
      </c>
      <c r="C314" s="5">
        <v>82.41</v>
      </c>
      <c r="D314" s="5">
        <v>83.98</v>
      </c>
      <c r="E314" s="5">
        <v>82.38</v>
      </c>
      <c r="F314" s="5">
        <v>82.85</v>
      </c>
      <c r="G314" s="5">
        <v>26771</v>
      </c>
      <c r="H314" s="7">
        <v>-2.9671494171670907</v>
      </c>
      <c r="I314" s="7">
        <v>-3.0120599016625875</v>
      </c>
      <c r="J314" s="5">
        <v>0</v>
      </c>
      <c r="K314" s="5">
        <f t="shared" si="4"/>
        <v>0</v>
      </c>
    </row>
    <row r="315" spans="1:11" x14ac:dyDescent="0.4">
      <c r="A315" s="5" t="s">
        <v>8</v>
      </c>
      <c r="B315" s="6">
        <v>42965.395833333336</v>
      </c>
      <c r="C315" s="5">
        <v>72</v>
      </c>
      <c r="D315" s="5">
        <v>74.34</v>
      </c>
      <c r="E315" s="5">
        <v>71.53</v>
      </c>
      <c r="F315" s="5">
        <v>73.98</v>
      </c>
      <c r="G315" s="5">
        <v>32440</v>
      </c>
      <c r="H315" s="7">
        <v>0.54461667364893251</v>
      </c>
      <c r="I315" s="7">
        <v>0.54313899972069191</v>
      </c>
      <c r="J315" s="5">
        <v>1</v>
      </c>
      <c r="K315" s="5">
        <f t="shared" si="4"/>
        <v>1</v>
      </c>
    </row>
    <row r="316" spans="1:11" x14ac:dyDescent="0.4">
      <c r="A316" s="5" t="s">
        <v>8</v>
      </c>
      <c r="B316" s="6">
        <v>42968.395833333336</v>
      </c>
      <c r="C316" s="5">
        <v>74.97</v>
      </c>
      <c r="D316" s="5">
        <v>76.13</v>
      </c>
      <c r="E316" s="5">
        <v>73.75</v>
      </c>
      <c r="F316" s="5">
        <v>74.53</v>
      </c>
      <c r="G316" s="5">
        <v>28660</v>
      </c>
      <c r="H316" s="7">
        <v>1.5440877691995132</v>
      </c>
      <c r="I316" s="7">
        <v>1.5322880443896596</v>
      </c>
      <c r="J316" s="5">
        <v>1</v>
      </c>
      <c r="K316" s="5">
        <f t="shared" si="4"/>
        <v>1</v>
      </c>
    </row>
    <row r="317" spans="1:11" x14ac:dyDescent="0.4">
      <c r="A317" s="5" t="s">
        <v>8</v>
      </c>
      <c r="B317" s="6">
        <v>42969.395833333336</v>
      </c>
      <c r="C317" s="5">
        <v>80.319999999999993</v>
      </c>
      <c r="D317" s="5">
        <v>80.75</v>
      </c>
      <c r="E317" s="5">
        <v>79.180000000000007</v>
      </c>
      <c r="F317" s="5">
        <v>79.39</v>
      </c>
      <c r="G317" s="5">
        <v>22088</v>
      </c>
      <c r="H317" s="7">
        <v>4.1358744976014492</v>
      </c>
      <c r="I317" s="7">
        <v>4.0526345997511184</v>
      </c>
      <c r="J317" s="5">
        <v>1</v>
      </c>
      <c r="K317" s="5">
        <f t="shared" si="4"/>
        <v>1</v>
      </c>
    </row>
    <row r="318" spans="1:11" x14ac:dyDescent="0.4">
      <c r="A318" s="5" t="s">
        <v>8</v>
      </c>
      <c r="B318" s="6">
        <v>42970.395833333336</v>
      </c>
      <c r="C318" s="5">
        <v>80.3</v>
      </c>
      <c r="D318" s="5">
        <v>80.48</v>
      </c>
      <c r="E318" s="5">
        <v>78</v>
      </c>
      <c r="F318" s="5">
        <v>79.010000000000005</v>
      </c>
      <c r="G318" s="5">
        <v>30955</v>
      </c>
      <c r="H318" s="7">
        <v>-2.4419876078240859</v>
      </c>
      <c r="I318" s="7">
        <v>-2.4722986031836633</v>
      </c>
      <c r="J318" s="5">
        <v>0</v>
      </c>
      <c r="K318" s="5">
        <f t="shared" si="4"/>
        <v>0</v>
      </c>
    </row>
    <row r="319" spans="1:11" x14ac:dyDescent="0.4">
      <c r="A319" s="5" t="s">
        <v>8</v>
      </c>
      <c r="B319" s="6">
        <v>42971.395833333336</v>
      </c>
      <c r="C319" s="5">
        <v>78.819999999999993</v>
      </c>
      <c r="D319" s="5">
        <v>82.54</v>
      </c>
      <c r="E319" s="5">
        <v>78.8</v>
      </c>
      <c r="F319" s="5">
        <v>82.01</v>
      </c>
      <c r="G319" s="5">
        <v>30080</v>
      </c>
      <c r="H319" s="7">
        <v>-3.5487028879099434</v>
      </c>
      <c r="I319" s="7">
        <v>-3.61319981825637</v>
      </c>
      <c r="J319" s="5">
        <v>0</v>
      </c>
      <c r="K319" s="5">
        <f t="shared" si="4"/>
        <v>0</v>
      </c>
    </row>
    <row r="320" spans="1:11" x14ac:dyDescent="0.4">
      <c r="A320" s="5" t="s">
        <v>8</v>
      </c>
      <c r="B320" s="6">
        <v>42972.395833333336</v>
      </c>
      <c r="C320" s="5">
        <v>81.12</v>
      </c>
      <c r="D320" s="5">
        <v>81.34</v>
      </c>
      <c r="E320" s="5">
        <v>80.61</v>
      </c>
      <c r="F320" s="5">
        <v>80.760000000000005</v>
      </c>
      <c r="G320" s="5">
        <v>15332</v>
      </c>
      <c r="H320" s="7">
        <v>2.5018953752843114</v>
      </c>
      <c r="I320" s="7">
        <v>2.4711103885594872</v>
      </c>
      <c r="J320" s="5">
        <v>1</v>
      </c>
      <c r="K320" s="5">
        <f t="shared" si="4"/>
        <v>1</v>
      </c>
    </row>
    <row r="321" spans="1:11" x14ac:dyDescent="0.4">
      <c r="A321" s="5" t="s">
        <v>8</v>
      </c>
      <c r="B321" s="6">
        <v>42975.395833333336</v>
      </c>
      <c r="C321" s="5">
        <v>81.849999999999994</v>
      </c>
      <c r="D321" s="5">
        <v>82.58</v>
      </c>
      <c r="E321" s="5">
        <v>81.55</v>
      </c>
      <c r="F321" s="5">
        <v>82.51</v>
      </c>
      <c r="G321" s="5">
        <v>11044</v>
      </c>
      <c r="H321" s="7">
        <v>0.67650676506764718</v>
      </c>
      <c r="I321" s="7">
        <v>0.6742287263379021</v>
      </c>
      <c r="J321" s="5">
        <v>1</v>
      </c>
      <c r="K321" s="5">
        <f t="shared" si="4"/>
        <v>1</v>
      </c>
    </row>
    <row r="322" spans="1:11" x14ac:dyDescent="0.4">
      <c r="A322" s="5" t="s">
        <v>8</v>
      </c>
      <c r="B322" s="6">
        <v>42976.395833333336</v>
      </c>
      <c r="C322" s="5">
        <v>78.67</v>
      </c>
      <c r="D322" s="5">
        <v>79.430000000000007</v>
      </c>
      <c r="E322" s="5">
        <v>76.14</v>
      </c>
      <c r="F322" s="5">
        <v>76.37</v>
      </c>
      <c r="G322" s="5">
        <v>39913</v>
      </c>
      <c r="H322" s="7">
        <v>-4.2244947650353044</v>
      </c>
      <c r="I322" s="7">
        <v>-4.3163220187261357</v>
      </c>
      <c r="J322" s="5">
        <v>0</v>
      </c>
      <c r="K322" s="5">
        <f t="shared" si="4"/>
        <v>0</v>
      </c>
    </row>
    <row r="323" spans="1:11" x14ac:dyDescent="0.4">
      <c r="A323" s="5" t="s">
        <v>8</v>
      </c>
      <c r="B323" s="6">
        <v>42977.395833333336</v>
      </c>
      <c r="C323" s="5">
        <v>81.81</v>
      </c>
      <c r="D323" s="5">
        <v>81.94</v>
      </c>
      <c r="E323" s="5">
        <v>81.069999999999993</v>
      </c>
      <c r="F323" s="5">
        <v>81.52</v>
      </c>
      <c r="G323" s="5">
        <v>19369</v>
      </c>
      <c r="H323" s="7">
        <v>0.65206692913385966</v>
      </c>
      <c r="I323" s="7">
        <v>0.64995016954351581</v>
      </c>
      <c r="J323" s="5">
        <v>1</v>
      </c>
      <c r="K323" s="5">
        <f t="shared" ref="K323:K364" si="5">IF(I323&gt;0,1,0)</f>
        <v>1</v>
      </c>
    </row>
    <row r="324" spans="1:11" x14ac:dyDescent="0.4">
      <c r="A324" s="5" t="s">
        <v>8</v>
      </c>
      <c r="B324" s="6">
        <v>42978.395833333336</v>
      </c>
      <c r="C324" s="5">
        <v>82.39</v>
      </c>
      <c r="D324" s="5">
        <v>82.57</v>
      </c>
      <c r="E324" s="5">
        <v>81.87</v>
      </c>
      <c r="F324" s="5">
        <v>82.09</v>
      </c>
      <c r="G324" s="5">
        <v>14290</v>
      </c>
      <c r="H324" s="7">
        <v>0.91866731994120532</v>
      </c>
      <c r="I324" s="7">
        <v>0.91447323858546892</v>
      </c>
      <c r="J324" s="5">
        <v>1</v>
      </c>
      <c r="K324" s="5">
        <f t="shared" si="5"/>
        <v>1</v>
      </c>
    </row>
    <row r="325" spans="1:11" x14ac:dyDescent="0.4">
      <c r="A325" s="5" t="s">
        <v>8</v>
      </c>
      <c r="B325" s="6">
        <v>42979.395833333336</v>
      </c>
      <c r="C325" s="5">
        <v>84.3</v>
      </c>
      <c r="D325" s="5">
        <v>84.78</v>
      </c>
      <c r="E325" s="5">
        <v>84.04</v>
      </c>
      <c r="F325" s="5">
        <v>84.6</v>
      </c>
      <c r="G325" s="5">
        <v>11940</v>
      </c>
      <c r="H325" s="7">
        <v>0.8252601363473242</v>
      </c>
      <c r="I325" s="7">
        <v>0.82187348458431386</v>
      </c>
      <c r="J325" s="5">
        <v>1</v>
      </c>
      <c r="K325" s="5">
        <f t="shared" si="5"/>
        <v>1</v>
      </c>
    </row>
    <row r="326" spans="1:11" x14ac:dyDescent="0.4">
      <c r="A326" s="5" t="s">
        <v>8</v>
      </c>
      <c r="B326" s="6">
        <v>42983.395833333336</v>
      </c>
      <c r="C326" s="5">
        <v>82.33</v>
      </c>
      <c r="D326" s="5">
        <v>82.35</v>
      </c>
      <c r="E326" s="5">
        <v>81.010000000000005</v>
      </c>
      <c r="F326" s="5">
        <v>81.12</v>
      </c>
      <c r="G326" s="5">
        <v>19337</v>
      </c>
      <c r="H326" s="7">
        <v>-1.7541766109785191</v>
      </c>
      <c r="I326" s="7">
        <v>-1.7697446177702691</v>
      </c>
      <c r="J326" s="5">
        <v>0</v>
      </c>
      <c r="K326" s="5">
        <f t="shared" si="5"/>
        <v>0</v>
      </c>
    </row>
    <row r="327" spans="1:11" x14ac:dyDescent="0.4">
      <c r="A327" s="5" t="s">
        <v>8</v>
      </c>
      <c r="B327" s="6">
        <v>42984.395833333336</v>
      </c>
      <c r="C327" s="5">
        <v>81.239999999999995</v>
      </c>
      <c r="D327" s="5">
        <v>81.78</v>
      </c>
      <c r="E327" s="5">
        <v>80.89</v>
      </c>
      <c r="F327" s="5">
        <v>81.34</v>
      </c>
      <c r="G327" s="5">
        <v>16131</v>
      </c>
      <c r="H327" s="7">
        <v>1.804511278195486</v>
      </c>
      <c r="I327" s="7">
        <v>1.7884232256420722</v>
      </c>
      <c r="J327" s="5">
        <v>1</v>
      </c>
      <c r="K327" s="5">
        <f t="shared" si="5"/>
        <v>1</v>
      </c>
    </row>
    <row r="328" spans="1:11" x14ac:dyDescent="0.4">
      <c r="A328" s="5" t="s">
        <v>8</v>
      </c>
      <c r="B328" s="6">
        <v>42985.395833333336</v>
      </c>
      <c r="C328" s="5">
        <v>81.09</v>
      </c>
      <c r="D328" s="5">
        <v>81.599999999999994</v>
      </c>
      <c r="E328" s="5">
        <v>80.94</v>
      </c>
      <c r="F328" s="5">
        <v>81.58</v>
      </c>
      <c r="G328" s="5">
        <v>8717</v>
      </c>
      <c r="H328" s="7">
        <v>-0.31960663798400851</v>
      </c>
      <c r="I328" s="7">
        <v>-0.32011847085807243</v>
      </c>
      <c r="J328" s="5">
        <v>0</v>
      </c>
      <c r="K328" s="5">
        <f t="shared" si="5"/>
        <v>0</v>
      </c>
    </row>
    <row r="329" spans="1:11" x14ac:dyDescent="0.4">
      <c r="A329" s="5" t="s">
        <v>8</v>
      </c>
      <c r="B329" s="6">
        <v>42986.395833333336</v>
      </c>
      <c r="C329" s="5">
        <v>80.84</v>
      </c>
      <c r="D329" s="5">
        <v>80.989999999999995</v>
      </c>
      <c r="E329" s="5">
        <v>80.47</v>
      </c>
      <c r="F329" s="5">
        <v>80.790000000000006</v>
      </c>
      <c r="G329" s="5">
        <v>10633</v>
      </c>
      <c r="H329" s="7">
        <v>-1.1373364314540695</v>
      </c>
      <c r="I329" s="7">
        <v>-1.143853563846557</v>
      </c>
      <c r="J329" s="5">
        <v>0</v>
      </c>
      <c r="K329" s="5">
        <f t="shared" si="5"/>
        <v>0</v>
      </c>
    </row>
    <row r="330" spans="1:11" x14ac:dyDescent="0.4">
      <c r="A330" s="5" t="s">
        <v>8</v>
      </c>
      <c r="B330" s="6">
        <v>42989.395833333336</v>
      </c>
      <c r="C330" s="5">
        <v>83.45</v>
      </c>
      <c r="D330" s="5">
        <v>83.78</v>
      </c>
      <c r="E330" s="5">
        <v>82.74</v>
      </c>
      <c r="F330" s="5">
        <v>82.83</v>
      </c>
      <c r="G330" s="5">
        <v>14272</v>
      </c>
      <c r="H330" s="7">
        <v>4.6657468957732329</v>
      </c>
      <c r="I330" s="7">
        <v>4.5601723593440031</v>
      </c>
      <c r="J330" s="5">
        <v>1</v>
      </c>
      <c r="K330" s="5">
        <f t="shared" si="5"/>
        <v>1</v>
      </c>
    </row>
    <row r="331" spans="1:11" x14ac:dyDescent="0.4">
      <c r="A331" s="5" t="s">
        <v>8</v>
      </c>
      <c r="B331" s="6">
        <v>42990.395833333336</v>
      </c>
      <c r="C331" s="5">
        <v>85.92</v>
      </c>
      <c r="D331" s="5">
        <v>86.25</v>
      </c>
      <c r="E331" s="5">
        <v>85.32</v>
      </c>
      <c r="F331" s="5">
        <v>85.36</v>
      </c>
      <c r="G331" s="5">
        <v>9884</v>
      </c>
      <c r="H331" s="7">
        <v>1.8371459049425116</v>
      </c>
      <c r="I331" s="7">
        <v>1.8204742583019098</v>
      </c>
      <c r="J331" s="5">
        <v>1</v>
      </c>
      <c r="K331" s="5">
        <f t="shared" si="5"/>
        <v>1</v>
      </c>
    </row>
    <row r="332" spans="1:11" x14ac:dyDescent="0.4">
      <c r="A332" s="5" t="s">
        <v>8</v>
      </c>
      <c r="B332" s="6">
        <v>42991.395833333336</v>
      </c>
      <c r="C332" s="5">
        <v>87.16</v>
      </c>
      <c r="D332" s="5">
        <v>87.18</v>
      </c>
      <c r="E332" s="5">
        <v>86.47</v>
      </c>
      <c r="F332" s="5">
        <v>86.48</v>
      </c>
      <c r="G332" s="5">
        <v>7570</v>
      </c>
      <c r="H332" s="7">
        <v>0.83294770939379792</v>
      </c>
      <c r="I332" s="7">
        <v>0.8294978437733852</v>
      </c>
      <c r="J332" s="5">
        <v>1</v>
      </c>
      <c r="K332" s="5">
        <f t="shared" si="5"/>
        <v>1</v>
      </c>
    </row>
    <row r="333" spans="1:11" x14ac:dyDescent="0.4">
      <c r="A333" s="5" t="s">
        <v>8</v>
      </c>
      <c r="B333" s="6">
        <v>42992.395833333336</v>
      </c>
      <c r="C333" s="5">
        <v>89.05</v>
      </c>
      <c r="D333" s="5">
        <v>89.15</v>
      </c>
      <c r="E333" s="5">
        <v>88.02</v>
      </c>
      <c r="F333" s="5">
        <v>88.39</v>
      </c>
      <c r="G333" s="5">
        <v>12108</v>
      </c>
      <c r="H333" s="7">
        <v>-0.39149888143177686</v>
      </c>
      <c r="I333" s="7">
        <v>-0.39226724437978588</v>
      </c>
      <c r="J333" s="5">
        <v>0</v>
      </c>
      <c r="K333" s="5">
        <f t="shared" si="5"/>
        <v>0</v>
      </c>
    </row>
    <row r="334" spans="1:11" x14ac:dyDescent="0.4">
      <c r="A334" s="5" t="s">
        <v>8</v>
      </c>
      <c r="B334" s="6">
        <v>42993.395833333336</v>
      </c>
      <c r="C334" s="5">
        <v>88.81</v>
      </c>
      <c r="D334" s="5">
        <v>88.99</v>
      </c>
      <c r="E334" s="5">
        <v>88.4</v>
      </c>
      <c r="F334" s="5">
        <v>88.5</v>
      </c>
      <c r="G334" s="5">
        <v>8584</v>
      </c>
      <c r="H334" s="7">
        <v>1.000796087797106</v>
      </c>
      <c r="I334" s="7">
        <v>0.99582128795019276</v>
      </c>
      <c r="J334" s="5">
        <v>1</v>
      </c>
      <c r="K334" s="5">
        <f t="shared" si="5"/>
        <v>1</v>
      </c>
    </row>
    <row r="335" spans="1:11" x14ac:dyDescent="0.4">
      <c r="A335" s="5" t="s">
        <v>8</v>
      </c>
      <c r="B335" s="6">
        <v>42996.395833333336</v>
      </c>
      <c r="C335" s="5">
        <v>91.76</v>
      </c>
      <c r="D335" s="5">
        <v>91.91</v>
      </c>
      <c r="E335" s="5">
        <v>90.84</v>
      </c>
      <c r="F335" s="5">
        <v>90.84</v>
      </c>
      <c r="G335" s="5">
        <v>8723</v>
      </c>
      <c r="H335" s="7">
        <v>2.4564537740062558</v>
      </c>
      <c r="I335" s="7">
        <v>2.4267681090561153</v>
      </c>
      <c r="J335" s="5">
        <v>1</v>
      </c>
      <c r="K335" s="5">
        <f t="shared" si="5"/>
        <v>1</v>
      </c>
    </row>
    <row r="336" spans="1:11" x14ac:dyDescent="0.4">
      <c r="A336" s="5" t="s">
        <v>8</v>
      </c>
      <c r="B336" s="6">
        <v>42997.395833333336</v>
      </c>
      <c r="C336" s="5">
        <v>93.04</v>
      </c>
      <c r="D336" s="5">
        <v>93.83</v>
      </c>
      <c r="E336" s="5">
        <v>92.55</v>
      </c>
      <c r="F336" s="5">
        <v>93.68</v>
      </c>
      <c r="G336" s="5">
        <v>11359</v>
      </c>
      <c r="H336" s="7">
        <v>-0.38543897216274026</v>
      </c>
      <c r="I336" s="7">
        <v>-0.38618370243879813</v>
      </c>
      <c r="J336" s="5">
        <v>0</v>
      </c>
      <c r="K336" s="5">
        <f t="shared" si="5"/>
        <v>0</v>
      </c>
    </row>
    <row r="337" spans="1:11" x14ac:dyDescent="0.4">
      <c r="A337" s="5" t="s">
        <v>8</v>
      </c>
      <c r="B337" s="6">
        <v>42998.395833333336</v>
      </c>
      <c r="C337" s="5">
        <v>93.55</v>
      </c>
      <c r="D337" s="5">
        <v>94.08</v>
      </c>
      <c r="E337" s="5">
        <v>93.25</v>
      </c>
      <c r="F337" s="5">
        <v>93.29</v>
      </c>
      <c r="G337" s="5">
        <v>8717</v>
      </c>
      <c r="H337" s="7">
        <v>-1.068832834545224E-2</v>
      </c>
      <c r="I337" s="7">
        <v>-1.0688899587972617E-2</v>
      </c>
      <c r="J337" s="5">
        <v>0</v>
      </c>
      <c r="K337" s="5">
        <f t="shared" si="5"/>
        <v>0</v>
      </c>
    </row>
    <row r="338" spans="1:11" x14ac:dyDescent="0.4">
      <c r="A338" s="5" t="s">
        <v>8</v>
      </c>
      <c r="B338" s="6">
        <v>42999.395833333336</v>
      </c>
      <c r="C338" s="5">
        <v>92.85</v>
      </c>
      <c r="D338" s="5">
        <v>93.92</v>
      </c>
      <c r="E338" s="5">
        <v>92.34</v>
      </c>
      <c r="F338" s="5">
        <v>93.72</v>
      </c>
      <c r="G338" s="5">
        <v>10153</v>
      </c>
      <c r="H338" s="7">
        <v>-0.72703945258206648</v>
      </c>
      <c r="I338" s="7">
        <v>-0.72969526477448998</v>
      </c>
      <c r="J338" s="5">
        <v>0</v>
      </c>
      <c r="K338" s="5">
        <f t="shared" si="5"/>
        <v>0</v>
      </c>
    </row>
    <row r="339" spans="1:11" x14ac:dyDescent="0.4">
      <c r="A339" s="5" t="s">
        <v>8</v>
      </c>
      <c r="B339" s="6">
        <v>43000.395833333336</v>
      </c>
      <c r="C339" s="5">
        <v>91.78</v>
      </c>
      <c r="D339" s="5">
        <v>92.76</v>
      </c>
      <c r="E339" s="5">
        <v>91.18</v>
      </c>
      <c r="F339" s="5">
        <v>91.93</v>
      </c>
      <c r="G339" s="5">
        <v>9444</v>
      </c>
      <c r="H339" s="7">
        <v>-1.7344753747323387</v>
      </c>
      <c r="I339" s="7">
        <v>-1.7496936268109511</v>
      </c>
      <c r="J339" s="5">
        <v>0</v>
      </c>
      <c r="K339" s="5">
        <f t="shared" si="5"/>
        <v>0</v>
      </c>
    </row>
    <row r="340" spans="1:11" x14ac:dyDescent="0.4">
      <c r="A340" s="5" t="s">
        <v>8</v>
      </c>
      <c r="B340" s="6">
        <v>43003.395833333336</v>
      </c>
      <c r="C340" s="5">
        <v>93.06</v>
      </c>
      <c r="D340" s="5">
        <v>93.23</v>
      </c>
      <c r="E340" s="5">
        <v>92.55</v>
      </c>
      <c r="F340" s="5">
        <v>92.78</v>
      </c>
      <c r="G340" s="5">
        <v>8333</v>
      </c>
      <c r="H340" s="7">
        <v>0.21537798836959168</v>
      </c>
      <c r="I340" s="7">
        <v>0.21514638247268361</v>
      </c>
      <c r="J340" s="5">
        <v>1</v>
      </c>
      <c r="K340" s="5">
        <f t="shared" si="5"/>
        <v>1</v>
      </c>
    </row>
    <row r="341" spans="1:11" x14ac:dyDescent="0.4">
      <c r="A341" s="5" t="s">
        <v>8</v>
      </c>
      <c r="B341" s="6">
        <v>43004.395833333336</v>
      </c>
      <c r="C341" s="5">
        <v>93.78</v>
      </c>
      <c r="D341" s="5">
        <v>93.96</v>
      </c>
      <c r="E341" s="5">
        <v>93.28</v>
      </c>
      <c r="F341" s="5">
        <v>93.35</v>
      </c>
      <c r="G341" s="5">
        <v>6795</v>
      </c>
      <c r="H341" s="7">
        <v>1.2524292809328401</v>
      </c>
      <c r="I341" s="7">
        <v>1.2446512608834222</v>
      </c>
      <c r="J341" s="5">
        <v>1</v>
      </c>
      <c r="K341" s="5">
        <f t="shared" si="5"/>
        <v>1</v>
      </c>
    </row>
    <row r="342" spans="1:11" x14ac:dyDescent="0.4">
      <c r="A342" s="5" t="s">
        <v>8</v>
      </c>
      <c r="B342" s="6">
        <v>43005.395833333336</v>
      </c>
      <c r="C342" s="5">
        <v>94.89</v>
      </c>
      <c r="D342" s="5">
        <v>95.3</v>
      </c>
      <c r="E342" s="5">
        <v>94.5</v>
      </c>
      <c r="F342" s="5">
        <v>94.87</v>
      </c>
      <c r="G342" s="5">
        <v>10465</v>
      </c>
      <c r="H342" s="7">
        <v>1.1189258312020429</v>
      </c>
      <c r="I342" s="7">
        <v>1.1127121640447017</v>
      </c>
      <c r="J342" s="5">
        <v>1</v>
      </c>
      <c r="K342" s="5">
        <f t="shared" si="5"/>
        <v>1</v>
      </c>
    </row>
    <row r="343" spans="1:11" x14ac:dyDescent="0.4">
      <c r="A343" s="5" t="s">
        <v>8</v>
      </c>
      <c r="B343" s="6">
        <v>43006.395833333336</v>
      </c>
      <c r="C343" s="5">
        <v>94.42</v>
      </c>
      <c r="D343" s="5">
        <v>94.64</v>
      </c>
      <c r="E343" s="5">
        <v>94</v>
      </c>
      <c r="F343" s="5">
        <v>94.23</v>
      </c>
      <c r="G343" s="5">
        <v>7990</v>
      </c>
      <c r="H343" s="7">
        <v>-0.12693039983076426</v>
      </c>
      <c r="I343" s="7">
        <v>-0.12701102469496267</v>
      </c>
      <c r="J343" s="5">
        <v>0</v>
      </c>
      <c r="K343" s="5">
        <f t="shared" si="5"/>
        <v>0</v>
      </c>
    </row>
    <row r="344" spans="1:11" x14ac:dyDescent="0.4">
      <c r="A344" s="5" t="s">
        <v>8</v>
      </c>
      <c r="B344" s="6">
        <v>43007.395833333336</v>
      </c>
      <c r="C344" s="5">
        <v>95.85</v>
      </c>
      <c r="D344" s="5">
        <v>96.26</v>
      </c>
      <c r="E344" s="5">
        <v>95.25</v>
      </c>
      <c r="F344" s="5">
        <v>95.96</v>
      </c>
      <c r="G344" s="5">
        <v>8344</v>
      </c>
      <c r="H344" s="7">
        <v>6.263701847790798E-2</v>
      </c>
      <c r="I344" s="7">
        <v>6.2617409685302577E-2</v>
      </c>
      <c r="J344" s="5">
        <v>1</v>
      </c>
      <c r="K344" s="5">
        <f t="shared" si="5"/>
        <v>1</v>
      </c>
    </row>
    <row r="345" spans="1:11" x14ac:dyDescent="0.4">
      <c r="A345" s="5" t="s">
        <v>8</v>
      </c>
      <c r="B345" s="6">
        <v>43010.395833333336</v>
      </c>
      <c r="C345" s="5">
        <v>99.53</v>
      </c>
      <c r="D345" s="5">
        <v>99.58</v>
      </c>
      <c r="E345" s="5">
        <v>98.13</v>
      </c>
      <c r="F345" s="5">
        <v>98.2</v>
      </c>
      <c r="G345" s="5">
        <v>8783</v>
      </c>
      <c r="H345" s="7">
        <v>2.0401886405577145</v>
      </c>
      <c r="I345" s="7">
        <v>2.0196555976065498</v>
      </c>
      <c r="J345" s="5">
        <v>1</v>
      </c>
      <c r="K345" s="5">
        <f t="shared" si="5"/>
        <v>1</v>
      </c>
    </row>
    <row r="346" spans="1:11" x14ac:dyDescent="0.4">
      <c r="A346" s="5" t="s">
        <v>8</v>
      </c>
      <c r="B346" s="6">
        <v>43011.395833333336</v>
      </c>
      <c r="C346" s="5">
        <v>100.04</v>
      </c>
      <c r="D346" s="5">
        <v>100.65</v>
      </c>
      <c r="E346" s="5">
        <v>99.9</v>
      </c>
      <c r="F346" s="5">
        <v>100.49</v>
      </c>
      <c r="G346" s="5">
        <v>7882</v>
      </c>
      <c r="H346" s="7">
        <v>0.54271356783920222</v>
      </c>
      <c r="I346" s="7">
        <v>0.54124618448711836</v>
      </c>
      <c r="J346" s="5">
        <v>1</v>
      </c>
      <c r="K346" s="5">
        <f t="shared" si="5"/>
        <v>1</v>
      </c>
    </row>
    <row r="347" spans="1:11" x14ac:dyDescent="0.4">
      <c r="A347" s="5" t="s">
        <v>8</v>
      </c>
      <c r="B347" s="6">
        <v>43012.395833333336</v>
      </c>
      <c r="C347" s="5">
        <v>99.38</v>
      </c>
      <c r="D347" s="5">
        <v>99.92</v>
      </c>
      <c r="E347" s="5">
        <v>99.12</v>
      </c>
      <c r="F347" s="5">
        <v>99.63</v>
      </c>
      <c r="G347" s="5">
        <v>7416</v>
      </c>
      <c r="H347" s="7">
        <v>-0.44079342817070505</v>
      </c>
      <c r="I347" s="7">
        <v>-0.44176778672886413</v>
      </c>
      <c r="J347" s="5">
        <v>0</v>
      </c>
      <c r="K347" s="5">
        <f t="shared" si="5"/>
        <v>0</v>
      </c>
    </row>
    <row r="348" spans="1:11" x14ac:dyDescent="0.4">
      <c r="A348" s="5" t="s">
        <v>8</v>
      </c>
      <c r="B348" s="6">
        <v>43013.395833333336</v>
      </c>
      <c r="C348" s="5">
        <v>100.82</v>
      </c>
      <c r="D348" s="5">
        <v>101.15</v>
      </c>
      <c r="E348" s="5">
        <v>100.22</v>
      </c>
      <c r="F348" s="5">
        <v>100.37</v>
      </c>
      <c r="G348" s="5">
        <v>7495</v>
      </c>
      <c r="H348" s="7">
        <v>1.1842633480529834</v>
      </c>
      <c r="I348" s="7">
        <v>1.1773058260505145</v>
      </c>
      <c r="J348" s="5">
        <v>1</v>
      </c>
      <c r="K348" s="5">
        <f t="shared" si="5"/>
        <v>1</v>
      </c>
    </row>
    <row r="349" spans="1:11" x14ac:dyDescent="0.4">
      <c r="A349" s="5" t="s">
        <v>8</v>
      </c>
      <c r="B349" s="6">
        <v>43014.395833333336</v>
      </c>
      <c r="C349" s="5">
        <v>102.28</v>
      </c>
      <c r="D349" s="5">
        <v>102.75</v>
      </c>
      <c r="E349" s="5">
        <v>102.02</v>
      </c>
      <c r="F349" s="5">
        <v>102.44</v>
      </c>
      <c r="G349" s="5">
        <v>6966</v>
      </c>
      <c r="H349" s="7">
        <v>-0.59286616775196754</v>
      </c>
      <c r="I349" s="7">
        <v>-0.5946305964733023</v>
      </c>
      <c r="J349" s="5">
        <v>0</v>
      </c>
      <c r="K349" s="5">
        <f t="shared" si="5"/>
        <v>0</v>
      </c>
    </row>
    <row r="350" spans="1:11" x14ac:dyDescent="0.4">
      <c r="A350" s="5" t="s">
        <v>8</v>
      </c>
      <c r="B350" s="6">
        <v>43017.395833333336</v>
      </c>
      <c r="C350" s="5">
        <v>102.92</v>
      </c>
      <c r="D350" s="5">
        <v>103.44</v>
      </c>
      <c r="E350" s="5">
        <v>102.46</v>
      </c>
      <c r="F350" s="5">
        <v>103.3</v>
      </c>
      <c r="G350" s="5">
        <v>5967</v>
      </c>
      <c r="H350" s="7">
        <v>0.11673151750973206</v>
      </c>
      <c r="I350" s="7">
        <v>0.11666343924786829</v>
      </c>
      <c r="J350" s="5">
        <v>1</v>
      </c>
      <c r="K350" s="5">
        <f t="shared" si="5"/>
        <v>1</v>
      </c>
    </row>
    <row r="351" spans="1:11" x14ac:dyDescent="0.4">
      <c r="A351" s="5" t="s">
        <v>8</v>
      </c>
      <c r="B351" s="6">
        <v>43018.395833333336</v>
      </c>
      <c r="C351" s="5">
        <v>102.66</v>
      </c>
      <c r="D351" s="5">
        <v>103.08</v>
      </c>
      <c r="E351" s="5">
        <v>102.4</v>
      </c>
      <c r="F351" s="5">
        <v>102.45</v>
      </c>
      <c r="G351" s="5">
        <v>8768</v>
      </c>
      <c r="H351" s="7">
        <v>1.9160131043383228</v>
      </c>
      <c r="I351" s="7">
        <v>1.8978887177567376</v>
      </c>
      <c r="J351" s="5">
        <v>1</v>
      </c>
      <c r="K351" s="5">
        <f t="shared" si="5"/>
        <v>1</v>
      </c>
    </row>
    <row r="352" spans="1:11" x14ac:dyDescent="0.4">
      <c r="A352" s="5" t="s">
        <v>8</v>
      </c>
      <c r="B352" s="6">
        <v>43019.395833333336</v>
      </c>
      <c r="C352" s="5">
        <v>102.89</v>
      </c>
      <c r="D352" s="5">
        <v>103.49</v>
      </c>
      <c r="E352" s="5">
        <v>102.56</v>
      </c>
      <c r="F352" s="5">
        <v>103.25</v>
      </c>
      <c r="G352" s="5">
        <v>5434</v>
      </c>
      <c r="H352" s="7">
        <v>-0.20368574199805409</v>
      </c>
      <c r="I352" s="7">
        <v>-0.20389346351952722</v>
      </c>
      <c r="J352" s="5">
        <v>0</v>
      </c>
      <c r="K352" s="5">
        <f t="shared" si="5"/>
        <v>0</v>
      </c>
    </row>
    <row r="353" spans="1:11" x14ac:dyDescent="0.4">
      <c r="A353" s="5" t="s">
        <v>8</v>
      </c>
      <c r="B353" s="6">
        <v>43020.395833333336</v>
      </c>
      <c r="C353" s="5">
        <v>104.75</v>
      </c>
      <c r="D353" s="5">
        <v>105.27</v>
      </c>
      <c r="E353" s="5">
        <v>104.1</v>
      </c>
      <c r="F353" s="5">
        <v>105.03</v>
      </c>
      <c r="G353" s="5">
        <v>6388</v>
      </c>
      <c r="H353" s="7">
        <v>-0.38040893961008621</v>
      </c>
      <c r="I353" s="7">
        <v>-0.3811343346461753</v>
      </c>
      <c r="J353" s="5">
        <v>0</v>
      </c>
      <c r="K353" s="5">
        <f t="shared" si="5"/>
        <v>0</v>
      </c>
    </row>
    <row r="354" spans="1:11" x14ac:dyDescent="0.4">
      <c r="A354" s="5" t="s">
        <v>8</v>
      </c>
      <c r="B354" s="6">
        <v>43021.395833333336</v>
      </c>
      <c r="C354" s="5">
        <v>107.33</v>
      </c>
      <c r="D354" s="5">
        <v>107.59</v>
      </c>
      <c r="E354" s="5">
        <v>106.7</v>
      </c>
      <c r="F354" s="5">
        <v>107.04</v>
      </c>
      <c r="G354" s="5">
        <v>8110</v>
      </c>
      <c r="H354" s="7">
        <v>1.3599017848710906</v>
      </c>
      <c r="I354" s="7">
        <v>1.35073810510699</v>
      </c>
      <c r="J354" s="5">
        <v>1</v>
      </c>
      <c r="K354" s="5">
        <f t="shared" si="5"/>
        <v>1</v>
      </c>
    </row>
    <row r="355" spans="1:11" x14ac:dyDescent="0.4">
      <c r="A355" s="5" t="s">
        <v>8</v>
      </c>
      <c r="B355" s="6">
        <v>43024.395833333336</v>
      </c>
      <c r="C355" s="5">
        <v>109.12</v>
      </c>
      <c r="D355" s="5">
        <v>109.42</v>
      </c>
      <c r="E355" s="5">
        <v>108.83</v>
      </c>
      <c r="F355" s="5">
        <v>108.92</v>
      </c>
      <c r="G355" s="5">
        <v>6758</v>
      </c>
      <c r="H355" s="7">
        <v>1.1775614279091426</v>
      </c>
      <c r="I355" s="7">
        <v>1.1706821259986713</v>
      </c>
      <c r="J355" s="5">
        <v>1</v>
      </c>
      <c r="K355" s="5">
        <f t="shared" si="5"/>
        <v>1</v>
      </c>
    </row>
    <row r="356" spans="1:11" x14ac:dyDescent="0.4">
      <c r="A356" s="5" t="s">
        <v>8</v>
      </c>
      <c r="B356" s="6">
        <v>43025.395833333336</v>
      </c>
      <c r="C356" s="5">
        <v>109.6</v>
      </c>
      <c r="D356" s="5">
        <v>109.68</v>
      </c>
      <c r="E356" s="5">
        <v>109.03</v>
      </c>
      <c r="F356" s="5">
        <v>109.44</v>
      </c>
      <c r="G356" s="5">
        <v>5734</v>
      </c>
      <c r="H356" s="7">
        <v>-6.382784717790406E-2</v>
      </c>
      <c r="I356" s="7">
        <v>-6.3848225820237026E-2</v>
      </c>
      <c r="J356" s="5">
        <v>0</v>
      </c>
      <c r="K356" s="5">
        <f t="shared" si="5"/>
        <v>0</v>
      </c>
    </row>
    <row r="357" spans="1:11" x14ac:dyDescent="0.4">
      <c r="A357" s="5" t="s">
        <v>8</v>
      </c>
      <c r="B357" s="6">
        <v>43026.395833333336</v>
      </c>
      <c r="C357" s="5">
        <v>110.24</v>
      </c>
      <c r="D357" s="5">
        <v>110.48</v>
      </c>
      <c r="E357" s="5">
        <v>109.74</v>
      </c>
      <c r="F357" s="5">
        <v>110.03</v>
      </c>
      <c r="G357" s="5">
        <v>9761</v>
      </c>
      <c r="H357" s="7">
        <v>0.72179077204202102</v>
      </c>
      <c r="I357" s="7">
        <v>0.71919832964764019</v>
      </c>
      <c r="J357" s="5">
        <v>1</v>
      </c>
      <c r="K357" s="5">
        <f t="shared" si="5"/>
        <v>1</v>
      </c>
    </row>
    <row r="358" spans="1:11" x14ac:dyDescent="0.4">
      <c r="A358" s="5" t="s">
        <v>8</v>
      </c>
      <c r="B358" s="6">
        <v>43027.395833333336</v>
      </c>
      <c r="C358" s="5">
        <v>106.28</v>
      </c>
      <c r="D358" s="5">
        <v>108</v>
      </c>
      <c r="E358" s="5">
        <v>105.5</v>
      </c>
      <c r="F358" s="5">
        <v>106.34</v>
      </c>
      <c r="G358" s="5">
        <v>16799</v>
      </c>
      <c r="H358" s="7">
        <v>-3.3290885937784216</v>
      </c>
      <c r="I358" s="7">
        <v>-3.3857641540901469</v>
      </c>
      <c r="J358" s="5">
        <v>0</v>
      </c>
      <c r="K358" s="5">
        <f t="shared" si="5"/>
        <v>0</v>
      </c>
    </row>
    <row r="359" spans="1:11" x14ac:dyDescent="0.4">
      <c r="A359" s="5" t="s">
        <v>8</v>
      </c>
      <c r="B359" s="6">
        <v>43028.395833333336</v>
      </c>
      <c r="C359" s="5">
        <v>112.51</v>
      </c>
      <c r="D359" s="5">
        <v>112.76</v>
      </c>
      <c r="E359" s="5">
        <v>112.25</v>
      </c>
      <c r="F359" s="5">
        <v>112.62</v>
      </c>
      <c r="G359" s="5">
        <v>6406</v>
      </c>
      <c r="H359" s="7">
        <v>1.5433212996389964</v>
      </c>
      <c r="I359" s="7">
        <v>1.5315332269797084</v>
      </c>
      <c r="J359" s="5">
        <v>1</v>
      </c>
      <c r="K359" s="5">
        <f t="shared" si="5"/>
        <v>1</v>
      </c>
    </row>
    <row r="360" spans="1:11" x14ac:dyDescent="0.4">
      <c r="A360" s="5" t="s">
        <v>8</v>
      </c>
      <c r="B360" s="6">
        <v>43031.395833333336</v>
      </c>
      <c r="C360" s="5">
        <v>113.34</v>
      </c>
      <c r="D360" s="5">
        <v>113.59</v>
      </c>
      <c r="E360" s="5">
        <v>113.11</v>
      </c>
      <c r="F360" s="5">
        <v>113.48</v>
      </c>
      <c r="G360" s="5">
        <v>8853</v>
      </c>
      <c r="H360" s="7">
        <v>0.52328159645233119</v>
      </c>
      <c r="I360" s="7">
        <v>0.52191723586855809</v>
      </c>
      <c r="J360" s="5">
        <v>1</v>
      </c>
      <c r="K360" s="5">
        <f t="shared" si="5"/>
        <v>1</v>
      </c>
    </row>
    <row r="361" spans="1:11" x14ac:dyDescent="0.4">
      <c r="A361" s="5" t="s">
        <v>8</v>
      </c>
      <c r="B361" s="6">
        <v>43032.395833333336</v>
      </c>
      <c r="C361" s="5">
        <v>109.2</v>
      </c>
      <c r="D361" s="5">
        <v>111.72</v>
      </c>
      <c r="E361" s="5">
        <v>109.16</v>
      </c>
      <c r="F361" s="5">
        <v>111.02</v>
      </c>
      <c r="G361" s="5">
        <v>14064</v>
      </c>
      <c r="H361" s="7">
        <v>3.6643459142548788E-2</v>
      </c>
      <c r="I361" s="7">
        <v>3.6636747066689436E-2</v>
      </c>
      <c r="J361" s="5">
        <v>1</v>
      </c>
      <c r="K361" s="5">
        <f t="shared" si="5"/>
        <v>1</v>
      </c>
    </row>
    <row r="362" spans="1:11" x14ac:dyDescent="0.4">
      <c r="A362" s="5" t="s">
        <v>8</v>
      </c>
      <c r="B362" s="6">
        <v>43033.395833333336</v>
      </c>
      <c r="C362" s="5">
        <v>105.29</v>
      </c>
      <c r="D362" s="5">
        <v>107.25</v>
      </c>
      <c r="E362" s="5">
        <v>104.99</v>
      </c>
      <c r="F362" s="5">
        <v>106.81</v>
      </c>
      <c r="G362" s="5">
        <v>12853</v>
      </c>
      <c r="H362" s="7">
        <v>-2.4098618963759333</v>
      </c>
      <c r="I362" s="7">
        <v>-2.4393741694580684</v>
      </c>
      <c r="J362" s="5">
        <v>0</v>
      </c>
      <c r="K362" s="5">
        <f t="shared" si="5"/>
        <v>0</v>
      </c>
    </row>
    <row r="363" spans="1:11" x14ac:dyDescent="0.4">
      <c r="A363" s="5" t="s">
        <v>8</v>
      </c>
      <c r="B363" s="6">
        <v>43034.395833333336</v>
      </c>
      <c r="C363" s="5">
        <v>107.07</v>
      </c>
      <c r="D363" s="5">
        <v>107.53</v>
      </c>
      <c r="E363" s="5">
        <v>105.62</v>
      </c>
      <c r="F363" s="5">
        <v>106.06</v>
      </c>
      <c r="G363" s="5">
        <v>10984</v>
      </c>
      <c r="H363" s="7">
        <v>2.4593301435406634</v>
      </c>
      <c r="I363" s="7">
        <v>2.4295754765313</v>
      </c>
      <c r="J363" s="5">
        <v>1</v>
      </c>
      <c r="K363" s="5">
        <f t="shared" si="5"/>
        <v>1</v>
      </c>
    </row>
    <row r="364" spans="1:11" x14ac:dyDescent="0.4">
      <c r="A364" s="5" t="s">
        <v>8</v>
      </c>
      <c r="B364" s="6">
        <v>43035.395833333336</v>
      </c>
      <c r="C364" s="5">
        <v>106.51</v>
      </c>
      <c r="D364" s="5">
        <v>107.59</v>
      </c>
      <c r="E364" s="5">
        <v>105.77</v>
      </c>
      <c r="F364" s="5">
        <v>107.48</v>
      </c>
      <c r="G364" s="5">
        <v>10942</v>
      </c>
      <c r="H364" s="7">
        <v>1.6704849179075982</v>
      </c>
      <c r="I364" s="7">
        <v>1.6566857815563212</v>
      </c>
      <c r="J364" s="5">
        <v>1</v>
      </c>
      <c r="K364" s="5">
        <f t="shared" si="5"/>
        <v>1</v>
      </c>
    </row>
  </sheetData>
  <autoFilter ref="A1:K36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3"/>
  <sheetViews>
    <sheetView topLeftCell="H1" workbookViewId="0">
      <selection activeCell="J5" sqref="J5"/>
    </sheetView>
  </sheetViews>
  <sheetFormatPr defaultRowHeight="14.6" x14ac:dyDescent="0.4"/>
  <cols>
    <col min="1" max="1" width="13.61328125" bestFit="1" customWidth="1"/>
    <col min="2" max="2" width="12.3828125" bestFit="1" customWidth="1"/>
    <col min="11" max="11" width="9.23046875" style="5"/>
    <col min="12" max="12" width="9.3046875" style="5" bestFit="1" customWidth="1"/>
    <col min="13" max="13" width="10.07421875" style="5" customWidth="1"/>
    <col min="14" max="15" width="13.23046875" style="5" customWidth="1"/>
    <col min="16" max="16" width="12.15234375" style="5" customWidth="1"/>
    <col min="17" max="17" width="12.15234375" style="5" bestFit="1" customWidth="1"/>
  </cols>
  <sheetData>
    <row r="1" spans="1:31" x14ac:dyDescent="0.4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10</v>
      </c>
      <c r="L1" s="4" t="s">
        <v>21</v>
      </c>
      <c r="M1" s="5" t="s">
        <v>23</v>
      </c>
      <c r="N1" s="5" t="s">
        <v>35</v>
      </c>
      <c r="O1" s="5" t="s">
        <v>36</v>
      </c>
      <c r="P1" s="5" t="s">
        <v>37</v>
      </c>
      <c r="Q1"/>
    </row>
    <row r="2" spans="1:31" x14ac:dyDescent="0.4">
      <c r="A2" s="5" t="s">
        <v>8</v>
      </c>
      <c r="B2" s="6">
        <v>42510.395833333336</v>
      </c>
      <c r="C2" s="5">
        <v>28.47</v>
      </c>
      <c r="D2" s="5">
        <v>28.49</v>
      </c>
      <c r="E2" s="5">
        <v>28.19</v>
      </c>
      <c r="F2" s="5">
        <v>28.25</v>
      </c>
      <c r="G2" s="5">
        <v>38506</v>
      </c>
      <c r="H2" s="7">
        <v>3.0028943560057826</v>
      </c>
      <c r="I2" s="7">
        <v>2.9586902390476966</v>
      </c>
      <c r="J2" s="5" t="str">
        <f>IF(H2&lt;0.3,"0.0-0.3",IF(AND(H2&lt;0.6,H2&gt;=0.3),"0.3-0.6",IF(AND(H2&lt;0.9,H2&gt;=0.6),"0.6-0.9",IF(AND(H2&lt;1.2,H2&gt;=0.9),"0.9-1.2",IF(AND(H2&lt;1.5,H2&gt;=1.2),"1.2-1.5",IF(AND(H2&lt;1.8,H2&gt;=1.5),"1.5-1.8",IF(AND(H2&lt;2.1,H2&gt;=1.8),"1.8-2.1",IF(AND(H2&lt;2.4,H2&gt;=2.1),"2.1-2.4",IF(AND(H2&lt;2.7,H2&gt;=2.4),"2.4-2.7",IF(AND(H2&lt;3,H2&gt;=2.7),"2.7-3.0","3.0+"))))))))))</f>
        <v>3.0+</v>
      </c>
      <c r="L2" s="3" t="s">
        <v>30</v>
      </c>
      <c r="M2" s="2">
        <v>25</v>
      </c>
      <c r="N2" s="7">
        <v>2.7586206896546235E-2</v>
      </c>
      <c r="O2" s="7">
        <v>0.1545847584868737</v>
      </c>
      <c r="P2" s="7">
        <v>0.28789585680310925</v>
      </c>
      <c r="Q2"/>
      <c r="R2" s="5"/>
      <c r="S2" s="5" t="s">
        <v>6</v>
      </c>
      <c r="T2" s="5" t="s">
        <v>7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4">
      <c r="A3" s="5" t="s">
        <v>8</v>
      </c>
      <c r="B3" s="6">
        <v>42514.395833333336</v>
      </c>
      <c r="C3" s="5">
        <v>29.35</v>
      </c>
      <c r="D3" s="5">
        <v>29.46</v>
      </c>
      <c r="E3" s="5">
        <v>29.16</v>
      </c>
      <c r="F3" s="5">
        <v>29.2</v>
      </c>
      <c r="G3" s="5">
        <v>30533</v>
      </c>
      <c r="H3" s="7">
        <v>1.9097222222222245</v>
      </c>
      <c r="I3" s="7">
        <v>1.8917159132205306</v>
      </c>
      <c r="J3" s="5" t="str">
        <f t="shared" ref="J3:J66" si="0">IF(H3&lt;0.3,"0.0-0.3",IF(AND(H3&lt;0.6,H3&gt;=0.3),"0.3-0.6",IF(AND(H3&lt;0.9,H3&gt;=0.6),"0.6-0.9",IF(AND(H3&lt;1.2,H3&gt;=0.9),"0.9-1.2",IF(AND(H3&lt;1.5,H3&gt;=1.2),"1.2-1.5",IF(AND(H3&lt;1.8,H3&gt;=1.5),"1.5-1.8",IF(AND(H3&lt;2.1,H3&gt;=1.8),"1.8-2.1",IF(AND(H3&lt;2.4,H3&gt;=2.1),"2.1-2.4",IF(AND(H3&lt;2.7,H3&gt;=2.4),"2.4-2.7",IF(AND(H3&lt;3,H3&gt;=2.7),"2.7-3.0","3.0+"))))))))))</f>
        <v>1.8-2.1</v>
      </c>
      <c r="L3" s="3" t="s">
        <v>33</v>
      </c>
      <c r="M3" s="2">
        <v>30</v>
      </c>
      <c r="N3" s="7">
        <v>0.31612223393044636</v>
      </c>
      <c r="O3" s="7">
        <v>0.47203157115559091</v>
      </c>
      <c r="P3" s="7">
        <v>0.59644264564916638</v>
      </c>
      <c r="Q3"/>
      <c r="R3" s="5" t="s">
        <v>12</v>
      </c>
      <c r="S3" s="5">
        <f>PERCENTILE(H$2:H$364,1)</f>
        <v>9.6040663456393691</v>
      </c>
      <c r="T3" s="5">
        <f>PERCENTILE(I$2:I$364,1)</f>
        <v>9.1704289531362857</v>
      </c>
    </row>
    <row r="4" spans="1:31" x14ac:dyDescent="0.4">
      <c r="A4" s="5" t="s">
        <v>8</v>
      </c>
      <c r="B4" s="6">
        <v>42515.395833333336</v>
      </c>
      <c r="C4" s="5">
        <v>30.87</v>
      </c>
      <c r="D4" s="5">
        <v>30.88</v>
      </c>
      <c r="E4" s="5">
        <v>30.42</v>
      </c>
      <c r="F4" s="5">
        <v>30.45</v>
      </c>
      <c r="G4" s="5">
        <v>28945</v>
      </c>
      <c r="H4" s="7">
        <v>2.9686457638425634</v>
      </c>
      <c r="I4" s="7">
        <v>2.9254345839616369</v>
      </c>
      <c r="J4" s="5" t="str">
        <f t="shared" si="0"/>
        <v>2.7-3.0</v>
      </c>
      <c r="L4" s="3" t="s">
        <v>28</v>
      </c>
      <c r="M4" s="2">
        <v>28</v>
      </c>
      <c r="N4" s="7">
        <v>0.60045033775332002</v>
      </c>
      <c r="O4" s="7">
        <v>0.7486014253230372</v>
      </c>
      <c r="P4" s="7">
        <v>0.89250557815987253</v>
      </c>
      <c r="Q4"/>
      <c r="R4" s="5" t="s">
        <v>18</v>
      </c>
      <c r="S4" s="5">
        <f>PERCENTILE($H$2:$H$364,0.95)</f>
        <v>4.1392561133456027</v>
      </c>
      <c r="T4" s="5">
        <f>PERCENTILE($H$2:$H$364,0.95)</f>
        <v>4.1392561133456027</v>
      </c>
    </row>
    <row r="5" spans="1:31" x14ac:dyDescent="0.4">
      <c r="A5" s="5" t="s">
        <v>8</v>
      </c>
      <c r="B5" s="6">
        <v>42517.395833333336</v>
      </c>
      <c r="C5" s="5">
        <v>31.21</v>
      </c>
      <c r="D5" s="5">
        <v>31.3</v>
      </c>
      <c r="E5" s="5">
        <v>31.07</v>
      </c>
      <c r="F5" s="5">
        <v>31.1</v>
      </c>
      <c r="G5" s="5">
        <v>21951</v>
      </c>
      <c r="H5" s="7">
        <v>1.1669367909238231</v>
      </c>
      <c r="I5" s="7">
        <v>1.1601805931291329</v>
      </c>
      <c r="J5" s="5" t="str">
        <f t="shared" si="0"/>
        <v>0.9-1.2</v>
      </c>
      <c r="L5" s="3" t="s">
        <v>27</v>
      </c>
      <c r="M5" s="2">
        <v>28</v>
      </c>
      <c r="N5" s="7">
        <v>0.91866731994120532</v>
      </c>
      <c r="O5" s="7">
        <v>1.0455433596743398</v>
      </c>
      <c r="P5" s="7">
        <v>1.1842633480529834</v>
      </c>
      <c r="Q5"/>
      <c r="R5" s="5" t="s">
        <v>16</v>
      </c>
      <c r="S5" s="5">
        <f>PERCENTILE($H$2:$H$364,0.9)</f>
        <v>2.9492596357341707</v>
      </c>
      <c r="T5" s="5">
        <f>PERCENTILE($H$2:$H$364,0.9)</f>
        <v>2.9492596357341707</v>
      </c>
    </row>
    <row r="6" spans="1:31" x14ac:dyDescent="0.4">
      <c r="A6" s="5" t="s">
        <v>8</v>
      </c>
      <c r="B6" s="6">
        <v>42521.395833333336</v>
      </c>
      <c r="C6" s="5">
        <v>31.96</v>
      </c>
      <c r="D6" s="5">
        <v>32.29</v>
      </c>
      <c r="E6" s="5">
        <v>31.83</v>
      </c>
      <c r="F6" s="5">
        <v>32.159999999999997</v>
      </c>
      <c r="G6" s="5">
        <v>28074</v>
      </c>
      <c r="H6" s="7">
        <v>0.88383838383838742</v>
      </c>
      <c r="I6" s="7">
        <v>0.87995539518488408</v>
      </c>
      <c r="J6" s="5" t="str">
        <f t="shared" si="0"/>
        <v>0.6-0.9</v>
      </c>
      <c r="L6" s="3" t="s">
        <v>34</v>
      </c>
      <c r="M6" s="2">
        <v>16</v>
      </c>
      <c r="N6" s="7">
        <v>1.240753996659516</v>
      </c>
      <c r="O6" s="7">
        <v>1.3420958601172803</v>
      </c>
      <c r="P6" s="7">
        <v>1.4652473387601777</v>
      </c>
      <c r="Q6"/>
      <c r="R6" s="5" t="s">
        <v>14</v>
      </c>
      <c r="S6" s="5">
        <f>PERCENTILE($H$2:$H$364,0.75)</f>
        <v>1.9256843137324422</v>
      </c>
      <c r="T6" s="5">
        <f>PERCENTILE($H$2:$H$364,0.75)</f>
        <v>1.9256843137324422</v>
      </c>
    </row>
    <row r="7" spans="1:31" x14ac:dyDescent="0.4">
      <c r="A7" s="5" t="s">
        <v>8</v>
      </c>
      <c r="B7" s="6">
        <v>42527.395833333336</v>
      </c>
      <c r="C7" s="5">
        <v>33.29</v>
      </c>
      <c r="D7" s="5">
        <v>33.520000000000003</v>
      </c>
      <c r="E7" s="5">
        <v>32.99</v>
      </c>
      <c r="F7" s="5">
        <v>33.19</v>
      </c>
      <c r="G7" s="5">
        <v>38119</v>
      </c>
      <c r="H7" s="7">
        <v>0.93996361431171105</v>
      </c>
      <c r="I7" s="7">
        <v>0.93557344554806976</v>
      </c>
      <c r="J7" s="5" t="str">
        <f t="shared" si="0"/>
        <v>0.9-1.2</v>
      </c>
      <c r="L7" s="3" t="s">
        <v>32</v>
      </c>
      <c r="M7" s="2">
        <v>22</v>
      </c>
      <c r="N7" s="7">
        <v>1.5337423312883356</v>
      </c>
      <c r="O7" s="7">
        <v>1.6393349967795203</v>
      </c>
      <c r="P7" s="7">
        <v>1.7699115044247788</v>
      </c>
      <c r="Q7"/>
      <c r="R7" s="5" t="s">
        <v>19</v>
      </c>
      <c r="S7" s="5">
        <f>PERCENTILE($H$2:$H$364,0.5)</f>
        <v>1.1358688463771109</v>
      </c>
      <c r="T7" s="5">
        <f>PERCENTILE($H$2:$H$364,0.5)</f>
        <v>1.1358688463771109</v>
      </c>
    </row>
    <row r="8" spans="1:31" x14ac:dyDescent="0.4">
      <c r="A8" s="5" t="s">
        <v>8</v>
      </c>
      <c r="B8" s="6">
        <v>42528.395833333336</v>
      </c>
      <c r="C8" s="5">
        <v>33.770000000000003</v>
      </c>
      <c r="D8" s="5">
        <v>33.96</v>
      </c>
      <c r="E8" s="5">
        <v>33.619999999999997</v>
      </c>
      <c r="F8" s="5">
        <v>33.75</v>
      </c>
      <c r="G8" s="5">
        <v>35987</v>
      </c>
      <c r="H8" s="7">
        <v>1.0170505533951644</v>
      </c>
      <c r="I8" s="7">
        <v>1.0119133965469147</v>
      </c>
      <c r="J8" s="5" t="str">
        <f t="shared" si="0"/>
        <v>0.9-1.2</v>
      </c>
      <c r="L8" s="3" t="s">
        <v>25</v>
      </c>
      <c r="M8" s="2">
        <v>15</v>
      </c>
      <c r="N8" s="7">
        <v>1.804511278195486</v>
      </c>
      <c r="O8" s="7">
        <v>1.91632165542441</v>
      </c>
      <c r="P8" s="7">
        <v>2.0615520541893768</v>
      </c>
      <c r="Q8"/>
      <c r="R8" s="5" t="s">
        <v>15</v>
      </c>
      <c r="S8" s="5">
        <f>PERCENTILE($H$2:$H$364,0.25)</f>
        <v>0.5948031061516742</v>
      </c>
      <c r="T8" s="5">
        <f>PERCENTILE($H$2:$H$364,0.25)</f>
        <v>0.5948031061516742</v>
      </c>
    </row>
    <row r="9" spans="1:31" x14ac:dyDescent="0.4">
      <c r="A9" s="5" t="s">
        <v>8</v>
      </c>
      <c r="B9" s="6">
        <v>42529.395833333336</v>
      </c>
      <c r="C9" s="5">
        <v>33.57</v>
      </c>
      <c r="D9" s="5">
        <v>33.67</v>
      </c>
      <c r="E9" s="5">
        <v>33.4</v>
      </c>
      <c r="F9" s="5">
        <v>33.43</v>
      </c>
      <c r="G9" s="5">
        <v>21705</v>
      </c>
      <c r="H9" s="7">
        <v>0.65967016491753783</v>
      </c>
      <c r="I9" s="7">
        <v>0.65750386303108932</v>
      </c>
      <c r="J9" s="5" t="str">
        <f t="shared" si="0"/>
        <v>0.6-0.9</v>
      </c>
      <c r="L9" s="3" t="s">
        <v>29</v>
      </c>
      <c r="M9" s="2">
        <v>13</v>
      </c>
      <c r="N9" s="7">
        <v>2.1108742004264434</v>
      </c>
      <c r="O9" s="7">
        <v>2.2281453365079988</v>
      </c>
      <c r="P9" s="7">
        <v>2.3744647722849335</v>
      </c>
      <c r="Q9"/>
      <c r="R9" s="5" t="s">
        <v>17</v>
      </c>
      <c r="S9" s="5">
        <f>PERCENTILE($H$2:$H$364,0.1)</f>
        <v>0.22674653532385786</v>
      </c>
      <c r="T9" s="5">
        <f>PERCENTILE($H$2:$H$364,0.1)</f>
        <v>0.22674653532385786</v>
      </c>
    </row>
    <row r="10" spans="1:31" x14ac:dyDescent="0.4">
      <c r="A10" s="5" t="s">
        <v>8</v>
      </c>
      <c r="B10" s="6">
        <v>42535.395833333336</v>
      </c>
      <c r="C10" s="5">
        <v>25.39</v>
      </c>
      <c r="D10" s="5">
        <v>26.08</v>
      </c>
      <c r="E10" s="5">
        <v>24.67</v>
      </c>
      <c r="F10" s="5">
        <v>24.7</v>
      </c>
      <c r="G10" s="5">
        <v>90218</v>
      </c>
      <c r="H10" s="7">
        <v>0.67406819984140254</v>
      </c>
      <c r="I10" s="7">
        <v>0.67180651798135438</v>
      </c>
      <c r="J10" s="5" t="str">
        <f t="shared" si="0"/>
        <v>0.6-0.9</v>
      </c>
      <c r="L10" s="3" t="s">
        <v>31</v>
      </c>
      <c r="M10" s="2">
        <v>12</v>
      </c>
      <c r="N10" s="7">
        <v>2.4020380929273197</v>
      </c>
      <c r="O10" s="7">
        <v>2.5112984358443664</v>
      </c>
      <c r="P10" s="7">
        <v>2.6488257782632605</v>
      </c>
      <c r="Q10"/>
      <c r="R10" s="5" t="s">
        <v>20</v>
      </c>
      <c r="S10" s="5">
        <f>PERCENTILE($H$2:$H$364,0.05)</f>
        <v>0.14013357266215024</v>
      </c>
      <c r="T10" s="5">
        <f>PERCENTILE($H$2:$H$364,0.05)</f>
        <v>0.14013357266215024</v>
      </c>
    </row>
    <row r="11" spans="1:31" x14ac:dyDescent="0.4">
      <c r="A11" s="5" t="s">
        <v>8</v>
      </c>
      <c r="B11" s="6">
        <v>42536.395833333336</v>
      </c>
      <c r="C11" s="5">
        <v>26.3</v>
      </c>
      <c r="D11" s="5">
        <v>26.41</v>
      </c>
      <c r="E11" s="5">
        <v>25.73</v>
      </c>
      <c r="F11" s="5">
        <v>25.97</v>
      </c>
      <c r="G11" s="5">
        <v>52042</v>
      </c>
      <c r="H11" s="7">
        <v>2.3744647722849335</v>
      </c>
      <c r="I11" s="7">
        <v>2.3467128061926643</v>
      </c>
      <c r="J11" s="5" t="str">
        <f t="shared" si="0"/>
        <v>2.1-2.4</v>
      </c>
      <c r="L11" s="3" t="s">
        <v>26</v>
      </c>
      <c r="M11" s="2">
        <v>4</v>
      </c>
      <c r="N11" s="7">
        <v>2.7747844827586241</v>
      </c>
      <c r="O11" s="7">
        <v>2.9307166120964943</v>
      </c>
      <c r="P11" s="7">
        <v>2.9983342587451367</v>
      </c>
      <c r="Q11"/>
      <c r="R11" s="5" t="s">
        <v>13</v>
      </c>
      <c r="S11" s="5">
        <f>PERCENTILE($H$2:$H$213,0)</f>
        <v>2.7586206896546235E-2</v>
      </c>
      <c r="T11" s="5">
        <f>PERCENTILE($H$2:$H$364,0)</f>
        <v>2.7586206896546235E-2</v>
      </c>
    </row>
    <row r="12" spans="1:31" x14ac:dyDescent="0.4">
      <c r="A12" s="5" t="s">
        <v>8</v>
      </c>
      <c r="B12" s="6">
        <v>42538.395833333336</v>
      </c>
      <c r="C12" s="5">
        <v>26.73</v>
      </c>
      <c r="D12" s="5">
        <v>26.78</v>
      </c>
      <c r="E12" s="5">
        <v>26.41</v>
      </c>
      <c r="F12" s="5">
        <v>26.66</v>
      </c>
      <c r="G12" s="5">
        <v>53223</v>
      </c>
      <c r="H12" s="7">
        <v>0.2249718785151808</v>
      </c>
      <c r="I12" s="7">
        <v>0.22471919569046644</v>
      </c>
      <c r="J12" s="5" t="str">
        <f t="shared" si="0"/>
        <v>0.0-0.3</v>
      </c>
      <c r="L12" s="3" t="s">
        <v>24</v>
      </c>
      <c r="M12" s="2">
        <v>19</v>
      </c>
      <c r="N12" s="7">
        <v>3.0028943560057826</v>
      </c>
      <c r="O12" s="7">
        <v>5.1002860145586952</v>
      </c>
      <c r="P12" s="7">
        <v>9.6040663456393691</v>
      </c>
      <c r="Q12"/>
    </row>
    <row r="13" spans="1:31" x14ac:dyDescent="0.4">
      <c r="A13" s="5" t="s">
        <v>8</v>
      </c>
      <c r="B13" s="6">
        <v>42541.395833333336</v>
      </c>
      <c r="C13" s="5">
        <v>28.72</v>
      </c>
      <c r="D13" s="5">
        <v>28.91</v>
      </c>
      <c r="E13" s="5">
        <v>28.36</v>
      </c>
      <c r="F13" s="5">
        <v>28.38</v>
      </c>
      <c r="G13" s="5">
        <v>58324</v>
      </c>
      <c r="H13" s="7">
        <v>7.6461769115442246</v>
      </c>
      <c r="I13" s="7">
        <v>7.3679523132600515</v>
      </c>
      <c r="J13" s="5" t="str">
        <f t="shared" si="0"/>
        <v>3.0+</v>
      </c>
      <c r="L13" s="3" t="s">
        <v>22</v>
      </c>
      <c r="M13" s="2">
        <v>212</v>
      </c>
      <c r="N13" s="7">
        <v>2.7586206896546235E-2</v>
      </c>
      <c r="O13" s="7">
        <v>1.5201656600419606</v>
      </c>
      <c r="P13" s="7">
        <v>9.6040663456393691</v>
      </c>
      <c r="Q13"/>
    </row>
    <row r="14" spans="1:31" x14ac:dyDescent="0.4">
      <c r="A14" s="5" t="s">
        <v>8</v>
      </c>
      <c r="B14" s="6">
        <v>42544.395833333336</v>
      </c>
      <c r="C14" s="5">
        <v>28.8</v>
      </c>
      <c r="D14" s="5">
        <v>28.87</v>
      </c>
      <c r="E14" s="5">
        <v>28.47</v>
      </c>
      <c r="F14" s="5">
        <v>28.84</v>
      </c>
      <c r="G14" s="5">
        <v>37145</v>
      </c>
      <c r="H14" s="7">
        <v>5.378704720087824</v>
      </c>
      <c r="I14" s="7">
        <v>5.2390387201923776</v>
      </c>
      <c r="J14" s="5" t="str">
        <f t="shared" si="0"/>
        <v>3.0+</v>
      </c>
      <c r="L14"/>
      <c r="M14"/>
      <c r="N14"/>
    </row>
    <row r="15" spans="1:31" x14ac:dyDescent="0.4">
      <c r="A15" s="5" t="s">
        <v>8</v>
      </c>
      <c r="B15" s="6">
        <v>42549.395833333336</v>
      </c>
      <c r="C15" s="5">
        <v>22.37</v>
      </c>
      <c r="D15" s="5">
        <v>22.5</v>
      </c>
      <c r="E15" s="5">
        <v>22.05</v>
      </c>
      <c r="F15" s="5">
        <v>22.09</v>
      </c>
      <c r="G15" s="5">
        <v>73128</v>
      </c>
      <c r="H15" s="7">
        <v>4.1433891992551235</v>
      </c>
      <c r="I15" s="7">
        <v>4.0598505861374301</v>
      </c>
      <c r="J15" s="5" t="str">
        <f t="shared" si="0"/>
        <v>3.0+</v>
      </c>
      <c r="L15" s="1" t="s">
        <v>21</v>
      </c>
      <c r="M15" s="1" t="s">
        <v>23</v>
      </c>
      <c r="N15" s="1" t="s">
        <v>35</v>
      </c>
      <c r="O15" s="1" t="s">
        <v>36</v>
      </c>
      <c r="P15" s="1" t="s">
        <v>37</v>
      </c>
    </row>
    <row r="16" spans="1:31" x14ac:dyDescent="0.4">
      <c r="A16" s="5" t="s">
        <v>8</v>
      </c>
      <c r="B16" s="6">
        <v>42550.395833333336</v>
      </c>
      <c r="C16" s="5">
        <v>24.14</v>
      </c>
      <c r="D16" s="5">
        <v>24.3</v>
      </c>
      <c r="E16" s="5">
        <v>23.83</v>
      </c>
      <c r="F16" s="5">
        <v>23.87</v>
      </c>
      <c r="G16" s="5">
        <v>63328</v>
      </c>
      <c r="H16" s="7">
        <v>3.8279569892473142</v>
      </c>
      <c r="I16" s="7">
        <v>3.7565083636020167</v>
      </c>
      <c r="J16" s="5" t="str">
        <f t="shared" si="0"/>
        <v>3.0+</v>
      </c>
      <c r="L16" s="3" t="s">
        <v>30</v>
      </c>
      <c r="M16" s="2">
        <v>25</v>
      </c>
      <c r="N16" s="7">
        <v>2.7586206896546235E-2</v>
      </c>
      <c r="O16" s="7">
        <v>0.1545847584868737</v>
      </c>
      <c r="P16" s="7">
        <v>0.28789585680310925</v>
      </c>
    </row>
    <row r="17" spans="1:16" x14ac:dyDescent="0.4">
      <c r="A17" s="5" t="s">
        <v>8</v>
      </c>
      <c r="B17" s="6">
        <v>42551.395833333336</v>
      </c>
      <c r="C17" s="5">
        <v>24.4</v>
      </c>
      <c r="D17" s="5">
        <v>24.8</v>
      </c>
      <c r="E17" s="5">
        <v>24.32</v>
      </c>
      <c r="F17" s="5">
        <v>24.7</v>
      </c>
      <c r="G17" s="5">
        <v>43586</v>
      </c>
      <c r="H17" s="7">
        <v>8.2034454470876025E-2</v>
      </c>
      <c r="I17" s="7">
        <v>8.2000824603074604E-2</v>
      </c>
      <c r="J17" s="5" t="str">
        <f t="shared" si="0"/>
        <v>0.0-0.3</v>
      </c>
      <c r="L17" s="3" t="s">
        <v>33</v>
      </c>
      <c r="M17" s="2">
        <v>30</v>
      </c>
      <c r="N17" s="7">
        <v>0.31612223393044636</v>
      </c>
      <c r="O17" s="7">
        <v>0.47203157115559091</v>
      </c>
      <c r="P17" s="7">
        <v>0.59644264564916638</v>
      </c>
    </row>
    <row r="18" spans="1:16" x14ac:dyDescent="0.4">
      <c r="A18" s="5" t="s">
        <v>8</v>
      </c>
      <c r="B18" s="6">
        <v>42552.395833333336</v>
      </c>
      <c r="C18" s="5">
        <v>25.71</v>
      </c>
      <c r="D18" s="5">
        <v>25.85</v>
      </c>
      <c r="E18" s="5">
        <v>25.26</v>
      </c>
      <c r="F18" s="5">
        <v>25.31</v>
      </c>
      <c r="G18" s="5">
        <v>31081</v>
      </c>
      <c r="H18" s="7">
        <v>2.2673031026252994</v>
      </c>
      <c r="I18" s="7">
        <v>2.241981811569683</v>
      </c>
      <c r="J18" s="5" t="str">
        <f t="shared" si="0"/>
        <v>2.1-2.4</v>
      </c>
      <c r="L18" s="3" t="s">
        <v>28</v>
      </c>
      <c r="M18" s="2">
        <v>28</v>
      </c>
      <c r="N18" s="7">
        <v>0.60045033775332002</v>
      </c>
      <c r="O18" s="7">
        <v>0.7486014253230372</v>
      </c>
      <c r="P18" s="7">
        <v>0.89250557815987253</v>
      </c>
    </row>
    <row r="19" spans="1:16" x14ac:dyDescent="0.4">
      <c r="A19" s="5" t="s">
        <v>8</v>
      </c>
      <c r="B19" s="6">
        <v>42558.395833333336</v>
      </c>
      <c r="C19" s="5">
        <v>26.71</v>
      </c>
      <c r="D19" s="5">
        <v>26.79</v>
      </c>
      <c r="E19" s="5">
        <v>26.52</v>
      </c>
      <c r="F19" s="5">
        <v>26.54</v>
      </c>
      <c r="G19" s="5">
        <v>33467</v>
      </c>
      <c r="H19" s="7">
        <v>2.4156441717791513</v>
      </c>
      <c r="I19" s="7">
        <v>2.3869290063417403</v>
      </c>
      <c r="J19" s="5" t="str">
        <f t="shared" si="0"/>
        <v>2.4-2.7</v>
      </c>
      <c r="L19" s="3" t="s">
        <v>27</v>
      </c>
      <c r="M19" s="2">
        <v>28</v>
      </c>
      <c r="N19" s="7">
        <v>0.91866731994120532</v>
      </c>
      <c r="O19" s="7">
        <v>1.0455433596743398</v>
      </c>
      <c r="P19" s="7">
        <v>1.1842633480529834</v>
      </c>
    </row>
    <row r="20" spans="1:16" x14ac:dyDescent="0.4">
      <c r="A20" s="5" t="s">
        <v>8</v>
      </c>
      <c r="B20" s="6">
        <v>42559.395833333336</v>
      </c>
      <c r="C20" s="5">
        <v>27.54</v>
      </c>
      <c r="D20" s="5">
        <v>27.72</v>
      </c>
      <c r="E20" s="5">
        <v>27.33</v>
      </c>
      <c r="F20" s="5">
        <v>27.5</v>
      </c>
      <c r="G20" s="5">
        <v>40926</v>
      </c>
      <c r="H20" s="7">
        <v>3.7678975131876413</v>
      </c>
      <c r="I20" s="7">
        <v>3.698646439644738</v>
      </c>
      <c r="J20" s="5" t="str">
        <f t="shared" si="0"/>
        <v>3.0+</v>
      </c>
      <c r="L20" s="3" t="s">
        <v>34</v>
      </c>
      <c r="M20" s="2">
        <v>16</v>
      </c>
      <c r="N20" s="7">
        <v>1.240753996659516</v>
      </c>
      <c r="O20" s="7">
        <v>1.3420958601172803</v>
      </c>
      <c r="P20" s="7">
        <v>1.4652473387601777</v>
      </c>
    </row>
    <row r="21" spans="1:16" x14ac:dyDescent="0.4">
      <c r="A21" s="5" t="s">
        <v>8</v>
      </c>
      <c r="B21" s="6">
        <v>42562.395833333336</v>
      </c>
      <c r="C21" s="5">
        <v>28.72</v>
      </c>
      <c r="D21" s="5">
        <v>28.98</v>
      </c>
      <c r="E21" s="5">
        <v>28.63</v>
      </c>
      <c r="F21" s="5">
        <v>28.75</v>
      </c>
      <c r="G21" s="5">
        <v>38420</v>
      </c>
      <c r="H21" s="7">
        <v>1.5917934205871924</v>
      </c>
      <c r="I21" s="7">
        <v>1.5792572474524462</v>
      </c>
      <c r="J21" s="5" t="str">
        <f t="shared" si="0"/>
        <v>1.5-1.8</v>
      </c>
      <c r="L21" s="3" t="s">
        <v>32</v>
      </c>
      <c r="M21" s="2">
        <v>22</v>
      </c>
      <c r="N21" s="7">
        <v>1.5337423312883356</v>
      </c>
      <c r="O21" s="7">
        <v>1.6393349967795203</v>
      </c>
      <c r="P21" s="7">
        <v>1.7699115044247788</v>
      </c>
    </row>
    <row r="22" spans="1:16" x14ac:dyDescent="0.4">
      <c r="A22" s="5" t="s">
        <v>8</v>
      </c>
      <c r="B22" s="6">
        <v>42563.395833333336</v>
      </c>
      <c r="C22" s="5">
        <v>28.75</v>
      </c>
      <c r="D22" s="5">
        <v>29.03</v>
      </c>
      <c r="E22" s="5">
        <v>28.72</v>
      </c>
      <c r="F22" s="5">
        <v>28.95</v>
      </c>
      <c r="G22" s="5">
        <v>28186</v>
      </c>
      <c r="H22" s="7">
        <v>1.7699115044247788</v>
      </c>
      <c r="I22" s="7">
        <v>1.7544309650909524</v>
      </c>
      <c r="J22" s="5" t="str">
        <f t="shared" si="0"/>
        <v>1.5-1.8</v>
      </c>
      <c r="L22" s="3" t="s">
        <v>25</v>
      </c>
      <c r="M22" s="2">
        <v>15</v>
      </c>
      <c r="N22" s="7">
        <v>1.804511278195486</v>
      </c>
      <c r="O22" s="7">
        <v>1.91632165542441</v>
      </c>
      <c r="P22" s="7">
        <v>2.0615520541893768</v>
      </c>
    </row>
    <row r="23" spans="1:16" x14ac:dyDescent="0.4">
      <c r="A23" s="5" t="s">
        <v>8</v>
      </c>
      <c r="B23" s="6">
        <v>42565.395833333336</v>
      </c>
      <c r="C23" s="5">
        <v>29.44</v>
      </c>
      <c r="D23" s="5">
        <v>29.81</v>
      </c>
      <c r="E23" s="5">
        <v>29.26</v>
      </c>
      <c r="F23" s="5">
        <v>29.69</v>
      </c>
      <c r="G23" s="5">
        <v>34732</v>
      </c>
      <c r="H23" s="7">
        <v>0.34083162917519233</v>
      </c>
      <c r="I23" s="7">
        <v>0.3402521145839934</v>
      </c>
      <c r="J23" s="5" t="str">
        <f t="shared" si="0"/>
        <v>0.3-0.6</v>
      </c>
      <c r="L23" s="3" t="s">
        <v>29</v>
      </c>
      <c r="M23" s="2">
        <v>13</v>
      </c>
      <c r="N23" s="7">
        <v>2.1108742004264434</v>
      </c>
      <c r="O23" s="7">
        <v>2.2281453365079988</v>
      </c>
      <c r="P23" s="7">
        <v>2.3744647722849335</v>
      </c>
    </row>
    <row r="24" spans="1:16" x14ac:dyDescent="0.4">
      <c r="A24" s="5" t="s">
        <v>8</v>
      </c>
      <c r="B24" s="6">
        <v>42566.395833333336</v>
      </c>
      <c r="C24" s="5">
        <v>29.57</v>
      </c>
      <c r="D24" s="5">
        <v>29.7</v>
      </c>
      <c r="E24" s="5">
        <v>29.31</v>
      </c>
      <c r="F24" s="5">
        <v>29.65</v>
      </c>
      <c r="G24" s="5">
        <v>19682</v>
      </c>
      <c r="H24" s="7">
        <v>0.40747028862479118</v>
      </c>
      <c r="I24" s="7">
        <v>0.40664237667902636</v>
      </c>
      <c r="J24" s="5" t="str">
        <f t="shared" si="0"/>
        <v>0.3-0.6</v>
      </c>
      <c r="L24" s="3" t="s">
        <v>31</v>
      </c>
      <c r="M24" s="2">
        <v>12</v>
      </c>
      <c r="N24" s="7">
        <v>2.4020380929273197</v>
      </c>
      <c r="O24" s="7">
        <v>2.5112984358443664</v>
      </c>
      <c r="P24" s="7">
        <v>2.6488257782632605</v>
      </c>
    </row>
    <row r="25" spans="1:16" x14ac:dyDescent="0.4">
      <c r="A25" s="5" t="s">
        <v>8</v>
      </c>
      <c r="B25" s="6">
        <v>42569.395833333336</v>
      </c>
      <c r="C25" s="5">
        <v>29.68</v>
      </c>
      <c r="D25" s="5">
        <v>29.72</v>
      </c>
      <c r="E25" s="5">
        <v>29.27</v>
      </c>
      <c r="F25" s="5">
        <v>29.42</v>
      </c>
      <c r="G25" s="5">
        <v>32620</v>
      </c>
      <c r="H25" s="7">
        <v>0.61016949152542277</v>
      </c>
      <c r="I25" s="7">
        <v>0.6083154953405463</v>
      </c>
      <c r="J25" s="5" t="str">
        <f t="shared" si="0"/>
        <v>0.6-0.9</v>
      </c>
      <c r="L25" s="3" t="s">
        <v>26</v>
      </c>
      <c r="M25" s="2">
        <v>4</v>
      </c>
      <c r="N25" s="7">
        <v>2.7747844827586241</v>
      </c>
      <c r="O25" s="7">
        <v>2.9307166120964943</v>
      </c>
      <c r="P25" s="7">
        <v>2.9983342587451367</v>
      </c>
    </row>
    <row r="26" spans="1:16" x14ac:dyDescent="0.4">
      <c r="A26" s="5" t="s">
        <v>8</v>
      </c>
      <c r="B26" s="6">
        <v>42570.395833333336</v>
      </c>
      <c r="C26" s="5">
        <v>30.09</v>
      </c>
      <c r="D26" s="5">
        <v>30.15</v>
      </c>
      <c r="E26" s="5">
        <v>29.87</v>
      </c>
      <c r="F26" s="5">
        <v>30</v>
      </c>
      <c r="G26" s="5">
        <v>37591</v>
      </c>
      <c r="H26" s="7">
        <v>0.13311148086522179</v>
      </c>
      <c r="I26" s="7">
        <v>0.13302296607371342</v>
      </c>
      <c r="J26" s="5" t="str">
        <f t="shared" si="0"/>
        <v>0.0-0.3</v>
      </c>
      <c r="L26" s="3" t="s">
        <v>24</v>
      </c>
      <c r="M26" s="2">
        <v>19</v>
      </c>
      <c r="N26" s="7">
        <v>3.0028943560057826</v>
      </c>
      <c r="O26" s="7">
        <v>5.1002860145586952</v>
      </c>
      <c r="P26" s="7">
        <v>9.6040663456393691</v>
      </c>
    </row>
    <row r="27" spans="1:16" x14ac:dyDescent="0.4">
      <c r="A27" s="5" t="s">
        <v>8</v>
      </c>
      <c r="B27" s="6">
        <v>42571.395833333336</v>
      </c>
      <c r="C27" s="5">
        <v>30.57</v>
      </c>
      <c r="D27" s="5">
        <v>30.73</v>
      </c>
      <c r="E27" s="5">
        <v>30.37</v>
      </c>
      <c r="F27" s="5">
        <v>30.64</v>
      </c>
      <c r="G27" s="5">
        <v>31177</v>
      </c>
      <c r="H27" s="7">
        <v>1.5952143569292139</v>
      </c>
      <c r="I27" s="7">
        <v>1.5826245260789358</v>
      </c>
      <c r="J27" s="5" t="str">
        <f t="shared" si="0"/>
        <v>1.5-1.8</v>
      </c>
    </row>
    <row r="28" spans="1:16" x14ac:dyDescent="0.4">
      <c r="A28" s="5" t="s">
        <v>8</v>
      </c>
      <c r="B28" s="6">
        <v>42573.395833333336</v>
      </c>
      <c r="C28" s="5">
        <v>30.14</v>
      </c>
      <c r="D28" s="5">
        <v>30.4</v>
      </c>
      <c r="E28" s="5">
        <v>30.02</v>
      </c>
      <c r="F28" s="5">
        <v>30.24</v>
      </c>
      <c r="G28" s="5">
        <v>32479</v>
      </c>
      <c r="H28" s="7">
        <v>0.50016672224075409</v>
      </c>
      <c r="I28" s="7">
        <v>0.49892004374317905</v>
      </c>
      <c r="J28" s="5" t="str">
        <f t="shared" si="0"/>
        <v>0.3-0.6</v>
      </c>
    </row>
    <row r="29" spans="1:16" x14ac:dyDescent="0.4">
      <c r="A29" s="5" t="s">
        <v>8</v>
      </c>
      <c r="B29" s="6">
        <v>42577.395833333336</v>
      </c>
      <c r="C29" s="5">
        <v>31.08</v>
      </c>
      <c r="D29" s="5">
        <v>31.22</v>
      </c>
      <c r="E29" s="5">
        <v>30.9</v>
      </c>
      <c r="F29" s="5">
        <v>30.95</v>
      </c>
      <c r="G29" s="5">
        <v>24929</v>
      </c>
      <c r="H29" s="7">
        <v>0.48496605237632906</v>
      </c>
      <c r="I29" s="7">
        <v>0.483793880246845</v>
      </c>
      <c r="J29" s="5" t="str">
        <f t="shared" si="0"/>
        <v>0.3-0.6</v>
      </c>
    </row>
    <row r="30" spans="1:16" x14ac:dyDescent="0.4">
      <c r="A30" s="5" t="s">
        <v>8</v>
      </c>
      <c r="B30" s="6">
        <v>42578.395833333336</v>
      </c>
      <c r="C30" s="5">
        <v>31.55</v>
      </c>
      <c r="D30" s="5">
        <v>31.67</v>
      </c>
      <c r="E30" s="5">
        <v>31.35</v>
      </c>
      <c r="F30" s="5">
        <v>31.67</v>
      </c>
      <c r="G30" s="5">
        <v>26600</v>
      </c>
      <c r="H30" s="7">
        <v>1.0570147341447849</v>
      </c>
      <c r="I30" s="7">
        <v>1.0514673899936267</v>
      </c>
      <c r="J30" s="5" t="str">
        <f t="shared" si="0"/>
        <v>0.9-1.2</v>
      </c>
    </row>
    <row r="31" spans="1:16" x14ac:dyDescent="0.4">
      <c r="A31" s="5" t="s">
        <v>8</v>
      </c>
      <c r="B31" s="6">
        <v>42580.395833333336</v>
      </c>
      <c r="C31" s="5">
        <v>32.72</v>
      </c>
      <c r="D31" s="5">
        <v>32.93</v>
      </c>
      <c r="E31" s="5">
        <v>32.5</v>
      </c>
      <c r="F31" s="5">
        <v>32.53</v>
      </c>
      <c r="G31" s="5">
        <v>25993</v>
      </c>
      <c r="H31" s="7">
        <v>0.64595509074131308</v>
      </c>
      <c r="I31" s="7">
        <v>0.64387774187324642</v>
      </c>
      <c r="J31" s="5" t="str">
        <f t="shared" si="0"/>
        <v>0.6-0.9</v>
      </c>
    </row>
    <row r="32" spans="1:16" x14ac:dyDescent="0.4">
      <c r="A32" s="5" t="s">
        <v>8</v>
      </c>
      <c r="B32" s="6">
        <v>42583.395833333336</v>
      </c>
      <c r="C32" s="5">
        <v>33.96</v>
      </c>
      <c r="D32" s="5">
        <v>33.97</v>
      </c>
      <c r="E32" s="5">
        <v>33.340000000000003</v>
      </c>
      <c r="F32" s="5">
        <v>33.909999999999997</v>
      </c>
      <c r="G32" s="5">
        <v>39275</v>
      </c>
      <c r="H32" s="7">
        <v>0.92124814264488053</v>
      </c>
      <c r="I32" s="7">
        <v>0.91703053524097233</v>
      </c>
      <c r="J32" s="5" t="str">
        <f t="shared" si="0"/>
        <v>0.9-1.2</v>
      </c>
    </row>
    <row r="33" spans="1:10" x14ac:dyDescent="0.4">
      <c r="A33" s="5" t="s">
        <v>8</v>
      </c>
      <c r="B33" s="6">
        <v>42585.395833333336</v>
      </c>
      <c r="C33" s="5">
        <v>33.04</v>
      </c>
      <c r="D33" s="5">
        <v>33.159999999999997</v>
      </c>
      <c r="E33" s="5">
        <v>32.5</v>
      </c>
      <c r="F33" s="5">
        <v>32.869999999999997</v>
      </c>
      <c r="G33" s="5">
        <v>38816</v>
      </c>
      <c r="H33" s="7">
        <v>0.54777845404747327</v>
      </c>
      <c r="I33" s="7">
        <v>0.54628360436553147</v>
      </c>
      <c r="J33" s="5" t="str">
        <f t="shared" si="0"/>
        <v>0.3-0.6</v>
      </c>
    </row>
    <row r="34" spans="1:10" x14ac:dyDescent="0.4">
      <c r="A34" s="5" t="s">
        <v>8</v>
      </c>
      <c r="B34" s="6">
        <v>42586.395833333336</v>
      </c>
      <c r="C34" s="5">
        <v>33.96</v>
      </c>
      <c r="D34" s="5">
        <v>34.42</v>
      </c>
      <c r="E34" s="5">
        <v>33.93</v>
      </c>
      <c r="F34" s="5">
        <v>34.21</v>
      </c>
      <c r="G34" s="5">
        <v>32579</v>
      </c>
      <c r="H34" s="7">
        <v>0.71174377224199881</v>
      </c>
      <c r="I34" s="7">
        <v>0.7092228309491837</v>
      </c>
      <c r="J34" s="5" t="str">
        <f t="shared" si="0"/>
        <v>0.6-0.9</v>
      </c>
    </row>
    <row r="35" spans="1:10" x14ac:dyDescent="0.4">
      <c r="A35" s="5" t="s">
        <v>8</v>
      </c>
      <c r="B35" s="6">
        <v>42587.395833333336</v>
      </c>
      <c r="C35" s="5">
        <v>35.869999999999997</v>
      </c>
      <c r="D35" s="5">
        <v>35.880000000000003</v>
      </c>
      <c r="E35" s="5">
        <v>35.49</v>
      </c>
      <c r="F35" s="5">
        <v>35.51</v>
      </c>
      <c r="G35" s="5">
        <v>33965</v>
      </c>
      <c r="H35" s="7">
        <v>3.5209235209235179</v>
      </c>
      <c r="I35" s="7">
        <v>3.4603565908279004</v>
      </c>
      <c r="J35" s="5" t="str">
        <f t="shared" si="0"/>
        <v>3.0+</v>
      </c>
    </row>
    <row r="36" spans="1:10" x14ac:dyDescent="0.4">
      <c r="A36" s="5" t="s">
        <v>8</v>
      </c>
      <c r="B36" s="6">
        <v>42590.395833333336</v>
      </c>
      <c r="C36" s="5">
        <v>36.409999999999997</v>
      </c>
      <c r="D36" s="5">
        <v>36.6</v>
      </c>
      <c r="E36" s="5">
        <v>36.26</v>
      </c>
      <c r="F36" s="5">
        <v>36.32</v>
      </c>
      <c r="G36" s="5">
        <v>29363</v>
      </c>
      <c r="H36" s="7">
        <v>1.5337423312883356</v>
      </c>
      <c r="I36" s="7">
        <v>1.5220994010355169</v>
      </c>
      <c r="J36" s="5" t="str">
        <f t="shared" si="0"/>
        <v>1.5-1.8</v>
      </c>
    </row>
    <row r="37" spans="1:10" x14ac:dyDescent="0.4">
      <c r="A37" s="5" t="s">
        <v>8</v>
      </c>
      <c r="B37" s="6">
        <v>42591.395833333336</v>
      </c>
      <c r="C37" s="5">
        <v>37.590000000000003</v>
      </c>
      <c r="D37" s="5">
        <v>37.65</v>
      </c>
      <c r="E37" s="5">
        <v>37.03</v>
      </c>
      <c r="F37" s="5">
        <v>37.17</v>
      </c>
      <c r="G37" s="5">
        <v>42774</v>
      </c>
      <c r="H37" s="7">
        <v>2.6488257782632605</v>
      </c>
      <c r="I37" s="7">
        <v>2.6143518329722166</v>
      </c>
      <c r="J37" s="5" t="str">
        <f t="shared" si="0"/>
        <v>2.4-2.7</v>
      </c>
    </row>
    <row r="38" spans="1:10" x14ac:dyDescent="0.4">
      <c r="A38" s="5" t="s">
        <v>8</v>
      </c>
      <c r="B38" s="6">
        <v>42593.395833333336</v>
      </c>
      <c r="C38" s="5">
        <v>36.82</v>
      </c>
      <c r="D38" s="5">
        <v>37.18</v>
      </c>
      <c r="E38" s="5">
        <v>36.78</v>
      </c>
      <c r="F38" s="5">
        <v>36.78</v>
      </c>
      <c r="G38" s="5">
        <v>41970</v>
      </c>
      <c r="H38" s="7">
        <v>1.2651265126512674</v>
      </c>
      <c r="I38" s="7">
        <v>1.2571906495653773</v>
      </c>
      <c r="J38" s="5" t="str">
        <f t="shared" si="0"/>
        <v>1.2-1.5</v>
      </c>
    </row>
    <row r="39" spans="1:10" x14ac:dyDescent="0.4">
      <c r="A39" s="5" t="s">
        <v>8</v>
      </c>
      <c r="B39" s="6">
        <v>42594.395833333336</v>
      </c>
      <c r="C39" s="5">
        <v>36.65</v>
      </c>
      <c r="D39" s="5">
        <v>36.700000000000003</v>
      </c>
      <c r="E39" s="5">
        <v>36.07</v>
      </c>
      <c r="F39" s="5">
        <v>36.53</v>
      </c>
      <c r="G39" s="5">
        <v>38264</v>
      </c>
      <c r="H39" s="7">
        <v>0.21875854525566937</v>
      </c>
      <c r="I39" s="7">
        <v>0.21851961713705054</v>
      </c>
      <c r="J39" s="5" t="str">
        <f t="shared" si="0"/>
        <v>0.0-0.3</v>
      </c>
    </row>
    <row r="40" spans="1:10" x14ac:dyDescent="0.4">
      <c r="A40" s="5" t="s">
        <v>8</v>
      </c>
      <c r="B40" s="6">
        <v>42597.395833333336</v>
      </c>
      <c r="C40" s="5">
        <v>37.51</v>
      </c>
      <c r="D40" s="5">
        <v>37.659999999999997</v>
      </c>
      <c r="E40" s="5">
        <v>37.270000000000003</v>
      </c>
      <c r="F40" s="5">
        <v>37.270000000000003</v>
      </c>
      <c r="G40" s="5">
        <v>29283</v>
      </c>
      <c r="H40" s="7">
        <v>1.7082429501084475</v>
      </c>
      <c r="I40" s="7">
        <v>1.6938165405402807</v>
      </c>
      <c r="J40" s="5" t="str">
        <f t="shared" si="0"/>
        <v>1.5-1.8</v>
      </c>
    </row>
    <row r="41" spans="1:10" x14ac:dyDescent="0.4">
      <c r="A41" s="5" t="s">
        <v>8</v>
      </c>
      <c r="B41" s="6">
        <v>42605.395833333336</v>
      </c>
      <c r="C41" s="5">
        <v>37.799999999999997</v>
      </c>
      <c r="D41" s="5">
        <v>37.96</v>
      </c>
      <c r="E41" s="5">
        <v>37.630000000000003</v>
      </c>
      <c r="F41" s="5">
        <v>37.729999999999997</v>
      </c>
      <c r="G41" s="5">
        <v>31276</v>
      </c>
      <c r="H41" s="7">
        <v>0.96153846153846012</v>
      </c>
      <c r="I41" s="7">
        <v>0.9569451016150673</v>
      </c>
      <c r="J41" s="5" t="str">
        <f t="shared" si="0"/>
        <v>0.9-1.2</v>
      </c>
    </row>
    <row r="42" spans="1:10" x14ac:dyDescent="0.4">
      <c r="A42" s="5" t="s">
        <v>8</v>
      </c>
      <c r="B42" s="6">
        <v>42608.395833333336</v>
      </c>
      <c r="C42" s="5">
        <v>37.06</v>
      </c>
      <c r="D42" s="5">
        <v>37.229999999999997</v>
      </c>
      <c r="E42" s="5">
        <v>36.97</v>
      </c>
      <c r="F42" s="5">
        <v>37</v>
      </c>
      <c r="G42" s="5">
        <v>22206</v>
      </c>
      <c r="H42" s="7">
        <v>0.98092643051770956</v>
      </c>
      <c r="I42" s="7">
        <v>0.97614657966890572</v>
      </c>
      <c r="J42" s="5" t="str">
        <f t="shared" si="0"/>
        <v>0.9-1.2</v>
      </c>
    </row>
    <row r="43" spans="1:10" x14ac:dyDescent="0.4">
      <c r="A43" s="5" t="s">
        <v>8</v>
      </c>
      <c r="B43" s="6">
        <v>42611.395833333336</v>
      </c>
      <c r="C43" s="5">
        <v>36.869999999999997</v>
      </c>
      <c r="D43" s="5">
        <v>37.049999999999997</v>
      </c>
      <c r="E43" s="5">
        <v>36.68</v>
      </c>
      <c r="F43" s="5">
        <v>36.69</v>
      </c>
      <c r="G43" s="5">
        <v>22517</v>
      </c>
      <c r="H43" s="7">
        <v>0.76523640338888765</v>
      </c>
      <c r="I43" s="7">
        <v>0.7623233214937466</v>
      </c>
      <c r="J43" s="5" t="str">
        <f t="shared" si="0"/>
        <v>0.6-0.9</v>
      </c>
    </row>
    <row r="44" spans="1:10" x14ac:dyDescent="0.4">
      <c r="A44" s="5" t="s">
        <v>8</v>
      </c>
      <c r="B44" s="6">
        <v>42612.395833333336</v>
      </c>
      <c r="C44" s="5">
        <v>37.549999999999997</v>
      </c>
      <c r="D44" s="5">
        <v>37.67</v>
      </c>
      <c r="E44" s="5">
        <v>37.36</v>
      </c>
      <c r="F44" s="5">
        <v>37.47</v>
      </c>
      <c r="G44" s="5">
        <v>20432</v>
      </c>
      <c r="H44" s="7">
        <v>0.64325917984453196</v>
      </c>
      <c r="I44" s="7">
        <v>0.64119909770771699</v>
      </c>
      <c r="J44" s="5" t="str">
        <f t="shared" si="0"/>
        <v>0.6-0.9</v>
      </c>
    </row>
    <row r="45" spans="1:10" x14ac:dyDescent="0.4">
      <c r="A45" s="5" t="s">
        <v>8</v>
      </c>
      <c r="B45" s="6">
        <v>42615.395833333336</v>
      </c>
      <c r="C45" s="5">
        <v>38.69</v>
      </c>
      <c r="D45" s="5">
        <v>38.81</v>
      </c>
      <c r="E45" s="5">
        <v>38.22</v>
      </c>
      <c r="F45" s="5">
        <v>38.39</v>
      </c>
      <c r="G45" s="5">
        <v>36995</v>
      </c>
      <c r="H45" s="7">
        <v>2.9811019430396524</v>
      </c>
      <c r="I45" s="7">
        <v>2.9375309126543914</v>
      </c>
      <c r="J45" s="5" t="str">
        <f t="shared" si="0"/>
        <v>2.7-3.0</v>
      </c>
    </row>
    <row r="46" spans="1:10" x14ac:dyDescent="0.4">
      <c r="A46" s="5" t="s">
        <v>8</v>
      </c>
      <c r="B46" s="6">
        <v>42619.395833333336</v>
      </c>
      <c r="C46" s="5">
        <v>39.31</v>
      </c>
      <c r="D46" s="5">
        <v>39.47</v>
      </c>
      <c r="E46" s="5">
        <v>39.19</v>
      </c>
      <c r="F46" s="5">
        <v>39.29</v>
      </c>
      <c r="G46" s="5">
        <v>18173</v>
      </c>
      <c r="H46" s="7">
        <v>0.92426187419768779</v>
      </c>
      <c r="I46" s="7">
        <v>0.92001671170117494</v>
      </c>
      <c r="J46" s="5" t="str">
        <f t="shared" si="0"/>
        <v>0.9-1.2</v>
      </c>
    </row>
    <row r="47" spans="1:10" x14ac:dyDescent="0.4">
      <c r="A47" s="5" t="s">
        <v>8</v>
      </c>
      <c r="B47" s="6">
        <v>42620.395833333336</v>
      </c>
      <c r="C47" s="5">
        <v>40.21</v>
      </c>
      <c r="D47" s="5">
        <v>40.22</v>
      </c>
      <c r="E47" s="5">
        <v>39.86</v>
      </c>
      <c r="F47" s="5">
        <v>39.94</v>
      </c>
      <c r="G47" s="5">
        <v>14785</v>
      </c>
      <c r="H47" s="7">
        <v>0.60045033775332002</v>
      </c>
      <c r="I47" s="7">
        <v>0.59865481859504599</v>
      </c>
      <c r="J47" s="5" t="str">
        <f t="shared" si="0"/>
        <v>0.6-0.9</v>
      </c>
    </row>
    <row r="48" spans="1:10" x14ac:dyDescent="0.4">
      <c r="A48" s="5" t="s">
        <v>8</v>
      </c>
      <c r="B48" s="6">
        <v>42625.395833333336</v>
      </c>
      <c r="C48" s="5">
        <v>34.369999999999997</v>
      </c>
      <c r="D48" s="5">
        <v>34.659999999999997</v>
      </c>
      <c r="E48" s="5">
        <v>33.22</v>
      </c>
      <c r="F48" s="5">
        <v>33.549999999999997</v>
      </c>
      <c r="G48" s="5">
        <v>62583</v>
      </c>
      <c r="H48" s="7">
        <v>1.2967875036840488</v>
      </c>
      <c r="I48" s="7">
        <v>1.2884512065603677</v>
      </c>
      <c r="J48" s="5" t="str">
        <f t="shared" si="0"/>
        <v>1.2-1.5</v>
      </c>
    </row>
    <row r="49" spans="1:10" x14ac:dyDescent="0.4">
      <c r="A49" s="5" t="s">
        <v>8</v>
      </c>
      <c r="B49" s="6">
        <v>42627.395833333336</v>
      </c>
      <c r="C49" s="5">
        <v>32.21</v>
      </c>
      <c r="D49" s="5">
        <v>32.65</v>
      </c>
      <c r="E49" s="5">
        <v>31.69</v>
      </c>
      <c r="F49" s="5">
        <v>32.119999999999997</v>
      </c>
      <c r="G49" s="5">
        <v>45782</v>
      </c>
      <c r="H49" s="7">
        <v>2.0272410516312975</v>
      </c>
      <c r="I49" s="7">
        <v>2.0069660773207225</v>
      </c>
      <c r="J49" s="5" t="str">
        <f t="shared" si="0"/>
        <v>1.8-2.1</v>
      </c>
    </row>
    <row r="50" spans="1:10" x14ac:dyDescent="0.4">
      <c r="A50" s="5" t="s">
        <v>8</v>
      </c>
      <c r="B50" s="6">
        <v>42632.395833333336</v>
      </c>
      <c r="C50" s="5">
        <v>35.130000000000003</v>
      </c>
      <c r="D50" s="5">
        <v>35.159999999999997</v>
      </c>
      <c r="E50" s="5">
        <v>34.5</v>
      </c>
      <c r="F50" s="5">
        <v>34.520000000000003</v>
      </c>
      <c r="G50" s="5">
        <v>35405</v>
      </c>
      <c r="H50" s="7">
        <v>5.2426602756141394</v>
      </c>
      <c r="I50" s="7">
        <v>5.1098548044046561</v>
      </c>
      <c r="J50" s="5" t="str">
        <f t="shared" si="0"/>
        <v>3.0+</v>
      </c>
    </row>
    <row r="51" spans="1:10" x14ac:dyDescent="0.4">
      <c r="A51" s="5" t="s">
        <v>8</v>
      </c>
      <c r="B51" s="6">
        <v>42633.395833333336</v>
      </c>
      <c r="C51" s="5">
        <v>34.619999999999997</v>
      </c>
      <c r="D51" s="5">
        <v>35.06</v>
      </c>
      <c r="E51" s="5">
        <v>34.51</v>
      </c>
      <c r="F51" s="5">
        <v>35.020000000000003</v>
      </c>
      <c r="G51" s="5">
        <v>27294</v>
      </c>
      <c r="H51" s="7">
        <v>1.1393514460999141</v>
      </c>
      <c r="I51" s="7">
        <v>1.132909720596923</v>
      </c>
      <c r="J51" s="5" t="str">
        <f t="shared" si="0"/>
        <v>0.9-1.2</v>
      </c>
    </row>
    <row r="52" spans="1:10" x14ac:dyDescent="0.4">
      <c r="A52" s="5" t="s">
        <v>8</v>
      </c>
      <c r="B52" s="6">
        <v>42634.395833333336</v>
      </c>
      <c r="C52" s="5">
        <v>35.21</v>
      </c>
      <c r="D52" s="5">
        <v>35.33</v>
      </c>
      <c r="E52" s="5">
        <v>34.89</v>
      </c>
      <c r="F52" s="5">
        <v>34.93</v>
      </c>
      <c r="G52" s="5">
        <v>33772</v>
      </c>
      <c r="H52" s="7">
        <v>2.2060957910014456</v>
      </c>
      <c r="I52" s="7">
        <v>2.1821135707293444</v>
      </c>
      <c r="J52" s="5" t="str">
        <f t="shared" si="0"/>
        <v>2.1-2.4</v>
      </c>
    </row>
    <row r="53" spans="1:10" x14ac:dyDescent="0.4">
      <c r="A53" s="5" t="s">
        <v>8</v>
      </c>
      <c r="B53" s="6">
        <v>42635.395833333336</v>
      </c>
      <c r="C53" s="5">
        <v>38.15</v>
      </c>
      <c r="D53" s="5">
        <v>38.520000000000003</v>
      </c>
      <c r="E53" s="5">
        <v>38.07</v>
      </c>
      <c r="F53" s="5">
        <v>38.22</v>
      </c>
      <c r="G53" s="5">
        <v>35166</v>
      </c>
      <c r="H53" s="7">
        <v>2.7747844827586241</v>
      </c>
      <c r="I53" s="7">
        <v>2.7369849812466276</v>
      </c>
      <c r="J53" s="5" t="str">
        <f t="shared" si="0"/>
        <v>2.7-3.0</v>
      </c>
    </row>
    <row r="54" spans="1:10" x14ac:dyDescent="0.4">
      <c r="A54" s="5" t="s">
        <v>8</v>
      </c>
      <c r="B54" s="6">
        <v>42640.395833333336</v>
      </c>
      <c r="C54" s="5">
        <v>37.1</v>
      </c>
      <c r="D54" s="5">
        <v>37.1</v>
      </c>
      <c r="E54" s="5">
        <v>35.770000000000003</v>
      </c>
      <c r="F54" s="5">
        <v>36.07</v>
      </c>
      <c r="G54" s="5">
        <v>38898</v>
      </c>
      <c r="H54" s="7">
        <v>2.9983342587451367</v>
      </c>
      <c r="I54" s="7">
        <v>2.9542629865579411</v>
      </c>
      <c r="J54" s="5" t="str">
        <f t="shared" si="0"/>
        <v>2.7-3.0</v>
      </c>
    </row>
    <row r="55" spans="1:10" x14ac:dyDescent="0.4">
      <c r="A55" s="5" t="s">
        <v>8</v>
      </c>
      <c r="B55" s="6">
        <v>42641.395833333336</v>
      </c>
      <c r="C55" s="5">
        <v>38.08</v>
      </c>
      <c r="D55" s="5">
        <v>38.39</v>
      </c>
      <c r="E55" s="5">
        <v>37.93</v>
      </c>
      <c r="F55" s="5">
        <v>38.24</v>
      </c>
      <c r="G55" s="5">
        <v>24315</v>
      </c>
      <c r="H55" s="7">
        <v>0.31612223393044636</v>
      </c>
      <c r="I55" s="7">
        <v>0.31562361814374101</v>
      </c>
      <c r="J55" s="5" t="str">
        <f t="shared" si="0"/>
        <v>0.3-0.6</v>
      </c>
    </row>
    <row r="56" spans="1:10" x14ac:dyDescent="0.4">
      <c r="A56" s="5" t="s">
        <v>8</v>
      </c>
      <c r="B56" s="6">
        <v>42643.395833333336</v>
      </c>
      <c r="C56" s="5">
        <v>36.81</v>
      </c>
      <c r="D56" s="5">
        <v>37.47</v>
      </c>
      <c r="E56" s="5">
        <v>36.659999999999997</v>
      </c>
      <c r="F56" s="5">
        <v>37.32</v>
      </c>
      <c r="G56" s="5">
        <v>30100</v>
      </c>
      <c r="H56" s="7">
        <v>2.3352793994995924</v>
      </c>
      <c r="I56" s="7">
        <v>2.308428968339737</v>
      </c>
      <c r="J56" s="5" t="str">
        <f t="shared" si="0"/>
        <v>2.1-2.4</v>
      </c>
    </row>
    <row r="57" spans="1:10" x14ac:dyDescent="0.4">
      <c r="A57" s="5" t="s">
        <v>8</v>
      </c>
      <c r="B57" s="6">
        <v>42647.395833333336</v>
      </c>
      <c r="C57" s="5">
        <v>38.46</v>
      </c>
      <c r="D57" s="5">
        <v>38.47</v>
      </c>
      <c r="E57" s="5">
        <v>38.03</v>
      </c>
      <c r="F57" s="5">
        <v>38.04</v>
      </c>
      <c r="G57" s="5">
        <v>23239</v>
      </c>
      <c r="H57" s="7">
        <v>1.8268467037331153</v>
      </c>
      <c r="I57" s="7">
        <v>1.810360343626817</v>
      </c>
      <c r="J57" s="5" t="str">
        <f t="shared" si="0"/>
        <v>1.8-2.1</v>
      </c>
    </row>
    <row r="58" spans="1:10" x14ac:dyDescent="0.4">
      <c r="A58" s="5" t="s">
        <v>8</v>
      </c>
      <c r="B58" s="6">
        <v>42648.395833333336</v>
      </c>
      <c r="C58" s="5">
        <v>38.299999999999997</v>
      </c>
      <c r="D58" s="5">
        <v>38.4</v>
      </c>
      <c r="E58" s="5">
        <v>38.17</v>
      </c>
      <c r="F58" s="5">
        <v>38.35</v>
      </c>
      <c r="G58" s="5">
        <v>15785</v>
      </c>
      <c r="H58" s="7">
        <v>1.1087645195353606</v>
      </c>
      <c r="I58" s="7">
        <v>1.102662786872272</v>
      </c>
      <c r="J58" s="5" t="str">
        <f t="shared" si="0"/>
        <v>0.9-1.2</v>
      </c>
    </row>
    <row r="59" spans="1:10" x14ac:dyDescent="0.4">
      <c r="A59" s="5" t="s">
        <v>8</v>
      </c>
      <c r="B59" s="6">
        <v>42653.395833333336</v>
      </c>
      <c r="C59" s="5">
        <v>38.92</v>
      </c>
      <c r="D59" s="5">
        <v>38.96</v>
      </c>
      <c r="E59" s="5">
        <v>38.72</v>
      </c>
      <c r="F59" s="5">
        <v>38.86</v>
      </c>
      <c r="G59" s="5">
        <v>16051</v>
      </c>
      <c r="H59" s="7">
        <v>1.3277792241603883</v>
      </c>
      <c r="I59" s="7">
        <v>1.319041495999099</v>
      </c>
      <c r="J59" s="5" t="str">
        <f t="shared" si="0"/>
        <v>1.2-1.5</v>
      </c>
    </row>
    <row r="60" spans="1:10" x14ac:dyDescent="0.4">
      <c r="A60" s="5" t="s">
        <v>8</v>
      </c>
      <c r="B60" s="6">
        <v>42655.395833333336</v>
      </c>
      <c r="C60" s="5">
        <v>37.17</v>
      </c>
      <c r="D60" s="5">
        <v>37.270000000000003</v>
      </c>
      <c r="E60" s="5">
        <v>36.590000000000003</v>
      </c>
      <c r="F60" s="5">
        <v>37.24</v>
      </c>
      <c r="G60" s="5">
        <v>29687</v>
      </c>
      <c r="H60" s="7">
        <v>0.24271844660195097</v>
      </c>
      <c r="I60" s="7">
        <v>0.24242436115064755</v>
      </c>
      <c r="J60" s="5" t="str">
        <f t="shared" si="0"/>
        <v>0.0-0.3</v>
      </c>
    </row>
    <row r="61" spans="1:10" x14ac:dyDescent="0.4">
      <c r="A61" s="5" t="s">
        <v>8</v>
      </c>
      <c r="B61" s="6">
        <v>42657.395833333336</v>
      </c>
      <c r="C61" s="5">
        <v>36.799999999999997</v>
      </c>
      <c r="D61" s="5">
        <v>37</v>
      </c>
      <c r="E61" s="5">
        <v>36.76</v>
      </c>
      <c r="F61" s="5">
        <v>36.92</v>
      </c>
      <c r="G61" s="5">
        <v>18704</v>
      </c>
      <c r="H61" s="7">
        <v>2.478418267891954</v>
      </c>
      <c r="I61" s="7">
        <v>2.4482036936893716</v>
      </c>
      <c r="J61" s="5" t="str">
        <f t="shared" si="0"/>
        <v>2.4-2.7</v>
      </c>
    </row>
    <row r="62" spans="1:10" x14ac:dyDescent="0.4">
      <c r="A62" s="5" t="s">
        <v>8</v>
      </c>
      <c r="B62" s="6">
        <v>42660.395833333336</v>
      </c>
      <c r="C62" s="5">
        <v>36.26</v>
      </c>
      <c r="D62" s="5">
        <v>36.6</v>
      </c>
      <c r="E62" s="5">
        <v>36.090000000000003</v>
      </c>
      <c r="F62" s="5">
        <v>36.46</v>
      </c>
      <c r="G62" s="5">
        <v>23223</v>
      </c>
      <c r="H62" s="7">
        <v>2.7586206896546235E-2</v>
      </c>
      <c r="I62" s="7">
        <v>2.7582402602126684E-2</v>
      </c>
      <c r="J62" s="5" t="str">
        <f t="shared" si="0"/>
        <v>0.0-0.3</v>
      </c>
    </row>
    <row r="63" spans="1:10" x14ac:dyDescent="0.4">
      <c r="A63" s="5" t="s">
        <v>8</v>
      </c>
      <c r="B63" s="6">
        <v>42661.395833333336</v>
      </c>
      <c r="C63" s="5">
        <v>37.369999999999997</v>
      </c>
      <c r="D63" s="5">
        <v>37.479999999999997</v>
      </c>
      <c r="E63" s="5">
        <v>37.18</v>
      </c>
      <c r="F63" s="5">
        <v>37.43</v>
      </c>
      <c r="G63" s="5">
        <v>24222</v>
      </c>
      <c r="H63" s="7">
        <v>2.6084568918176707</v>
      </c>
      <c r="I63" s="7">
        <v>2.5750169197930597</v>
      </c>
      <c r="J63" s="5" t="str">
        <f t="shared" si="0"/>
        <v>2.4-2.7</v>
      </c>
    </row>
    <row r="64" spans="1:10" x14ac:dyDescent="0.4">
      <c r="A64" s="5" t="s">
        <v>8</v>
      </c>
      <c r="B64" s="6">
        <v>42662.395833333336</v>
      </c>
      <c r="C64" s="5">
        <v>38.4</v>
      </c>
      <c r="D64" s="5">
        <v>38.74</v>
      </c>
      <c r="E64" s="5">
        <v>38.36</v>
      </c>
      <c r="F64" s="5">
        <v>38.64</v>
      </c>
      <c r="G64" s="5">
        <v>23212</v>
      </c>
      <c r="H64" s="7">
        <v>1.2925349512002164</v>
      </c>
      <c r="I64" s="7">
        <v>1.2842530065437674</v>
      </c>
      <c r="J64" s="5" t="str">
        <f t="shared" si="0"/>
        <v>1.2-1.5</v>
      </c>
    </row>
    <row r="65" spans="1:10" x14ac:dyDescent="0.4">
      <c r="A65" s="5" t="s">
        <v>8</v>
      </c>
      <c r="B65" s="6">
        <v>42663.395833333336</v>
      </c>
      <c r="C65" s="5">
        <v>38.840000000000003</v>
      </c>
      <c r="D65" s="5">
        <v>38.9</v>
      </c>
      <c r="E65" s="5">
        <v>38.380000000000003</v>
      </c>
      <c r="F65" s="5">
        <v>38.659999999999997</v>
      </c>
      <c r="G65" s="5">
        <v>23963</v>
      </c>
      <c r="H65" s="7">
        <v>0.12889920082496586</v>
      </c>
      <c r="I65" s="7">
        <v>0.12881619712485334</v>
      </c>
      <c r="J65" s="5" t="str">
        <f t="shared" si="0"/>
        <v>0.0-0.3</v>
      </c>
    </row>
    <row r="66" spans="1:10" x14ac:dyDescent="0.4">
      <c r="A66" s="5" t="s">
        <v>8</v>
      </c>
      <c r="B66" s="6">
        <v>42667.395833333336</v>
      </c>
      <c r="C66" s="5">
        <v>41.37</v>
      </c>
      <c r="D66" s="5">
        <v>41.4</v>
      </c>
      <c r="E66" s="5">
        <v>40.97</v>
      </c>
      <c r="F66" s="5">
        <v>40.97</v>
      </c>
      <c r="G66" s="5">
        <v>15157</v>
      </c>
      <c r="H66" s="7">
        <v>3.1413612565444975</v>
      </c>
      <c r="I66" s="7">
        <v>3.0930300691358559</v>
      </c>
      <c r="J66" s="5" t="str">
        <f t="shared" si="0"/>
        <v>3.0+</v>
      </c>
    </row>
    <row r="67" spans="1:10" x14ac:dyDescent="0.4">
      <c r="A67" s="5" t="s">
        <v>8</v>
      </c>
      <c r="B67" s="6">
        <v>42670.395833333336</v>
      </c>
      <c r="C67" s="5">
        <v>40.42</v>
      </c>
      <c r="D67" s="5">
        <v>40.72</v>
      </c>
      <c r="E67" s="5">
        <v>40.07</v>
      </c>
      <c r="F67" s="5">
        <v>40.67</v>
      </c>
      <c r="G67" s="5">
        <v>23247</v>
      </c>
      <c r="H67" s="7">
        <v>0.87347142500624264</v>
      </c>
      <c r="I67" s="7">
        <v>0.86967873274218199</v>
      </c>
      <c r="J67" s="5" t="str">
        <f t="shared" ref="J67:J130" si="1">IF(H67&lt;0.3,"0.0-0.3",IF(AND(H67&lt;0.6,H67&gt;=0.3),"0.3-0.6",IF(AND(H67&lt;0.9,H67&gt;=0.6),"0.6-0.9",IF(AND(H67&lt;1.2,H67&gt;=0.9),"0.9-1.2",IF(AND(H67&lt;1.5,H67&gt;=1.2),"1.2-1.5",IF(AND(H67&lt;1.8,H67&gt;=1.5),"1.5-1.8",IF(AND(H67&lt;2.1,H67&gt;=1.8),"1.8-2.1",IF(AND(H67&lt;2.4,H67&gt;=2.1),"2.1-2.4",IF(AND(H67&lt;2.7,H67&gt;=2.4),"2.4-2.7",IF(AND(H67&lt;3,H67&gt;=2.7),"2.7-3.0","3.0+"))))))))))</f>
        <v>0.6-0.9</v>
      </c>
    </row>
    <row r="68" spans="1:10" x14ac:dyDescent="0.4">
      <c r="A68" s="5" t="s">
        <v>9</v>
      </c>
      <c r="B68" s="6">
        <v>42681.395833333336</v>
      </c>
      <c r="C68" s="5">
        <v>36.07</v>
      </c>
      <c r="D68" s="5">
        <v>36.33</v>
      </c>
      <c r="E68" s="5">
        <v>35.56</v>
      </c>
      <c r="F68" s="5">
        <v>35.86</v>
      </c>
      <c r="G68" s="5">
        <v>47130</v>
      </c>
      <c r="H68" s="7">
        <v>9.1376701966717206</v>
      </c>
      <c r="I68" s="7">
        <v>8.7439928617752329</v>
      </c>
      <c r="J68" s="5" t="str">
        <f t="shared" si="1"/>
        <v>3.0+</v>
      </c>
    </row>
    <row r="69" spans="1:10" x14ac:dyDescent="0.4">
      <c r="A69" s="5" t="s">
        <v>9</v>
      </c>
      <c r="B69" s="6">
        <v>42684.395833333336</v>
      </c>
      <c r="C69" s="5">
        <v>39.96</v>
      </c>
      <c r="D69" s="5">
        <v>40.53</v>
      </c>
      <c r="E69" s="5">
        <v>39.9</v>
      </c>
      <c r="F69" s="5">
        <v>40.17</v>
      </c>
      <c r="G69" s="5">
        <v>57419</v>
      </c>
      <c r="H69" s="7">
        <v>2.2517911975435072</v>
      </c>
      <c r="I69" s="7">
        <v>2.2268126605770839</v>
      </c>
      <c r="J69" s="5" t="str">
        <f t="shared" si="1"/>
        <v>2.1-2.4</v>
      </c>
    </row>
    <row r="70" spans="1:10" x14ac:dyDescent="0.4">
      <c r="A70" s="5" t="s">
        <v>9</v>
      </c>
      <c r="B70" s="6">
        <v>42689.395833333336</v>
      </c>
      <c r="C70" s="5">
        <v>39.17</v>
      </c>
      <c r="D70" s="5">
        <v>39.54</v>
      </c>
      <c r="E70" s="5">
        <v>39.03</v>
      </c>
      <c r="F70" s="5">
        <v>39.5</v>
      </c>
      <c r="G70" s="5">
        <v>22027</v>
      </c>
      <c r="H70" s="7">
        <v>0.20465592223074516</v>
      </c>
      <c r="I70" s="7">
        <v>0.20444678728763432</v>
      </c>
      <c r="J70" s="5" t="str">
        <f t="shared" si="1"/>
        <v>0.0-0.3</v>
      </c>
    </row>
    <row r="71" spans="1:10" x14ac:dyDescent="0.4">
      <c r="A71" s="5" t="s">
        <v>9</v>
      </c>
      <c r="B71" s="6">
        <v>42691.395833333336</v>
      </c>
      <c r="C71" s="5">
        <v>40.909999999999997</v>
      </c>
      <c r="D71" s="5">
        <v>41</v>
      </c>
      <c r="E71" s="5">
        <v>40.4</v>
      </c>
      <c r="F71" s="5">
        <v>40.57</v>
      </c>
      <c r="G71" s="5">
        <v>20122</v>
      </c>
      <c r="H71" s="7">
        <v>1.0372931588046297</v>
      </c>
      <c r="I71" s="7">
        <v>1.031950189723732</v>
      </c>
      <c r="J71" s="5" t="str">
        <f t="shared" si="1"/>
        <v>0.9-1.2</v>
      </c>
    </row>
    <row r="72" spans="1:10" x14ac:dyDescent="0.4">
      <c r="A72" s="5" t="s">
        <v>9</v>
      </c>
      <c r="B72" s="6">
        <v>42692.395833333336</v>
      </c>
      <c r="C72" s="5">
        <v>41.89</v>
      </c>
      <c r="D72" s="5">
        <v>42</v>
      </c>
      <c r="E72" s="5">
        <v>41.65</v>
      </c>
      <c r="F72" s="5">
        <v>41.72</v>
      </c>
      <c r="G72" s="5">
        <v>22875</v>
      </c>
      <c r="H72" s="7">
        <v>0.55208833413347091</v>
      </c>
      <c r="I72" s="7">
        <v>0.55056991261176691</v>
      </c>
      <c r="J72" s="5" t="str">
        <f t="shared" si="1"/>
        <v>0.3-0.6</v>
      </c>
    </row>
    <row r="73" spans="1:10" x14ac:dyDescent="0.4">
      <c r="A73" s="5" t="s">
        <v>9</v>
      </c>
      <c r="B73" s="6">
        <v>42695.395833333336</v>
      </c>
      <c r="C73" s="5">
        <v>42.92</v>
      </c>
      <c r="D73" s="5">
        <v>43.05</v>
      </c>
      <c r="E73" s="5">
        <v>42.34</v>
      </c>
      <c r="F73" s="5">
        <v>42.36</v>
      </c>
      <c r="G73" s="5">
        <v>22607</v>
      </c>
      <c r="H73" s="7">
        <v>2.5322503583373202</v>
      </c>
      <c r="I73" s="7">
        <v>2.5007200744644189</v>
      </c>
      <c r="J73" s="5" t="str">
        <f t="shared" si="1"/>
        <v>2.4-2.7</v>
      </c>
    </row>
    <row r="74" spans="1:10" x14ac:dyDescent="0.4">
      <c r="A74" s="5" t="s">
        <v>9</v>
      </c>
      <c r="B74" s="6">
        <v>42696.395833333336</v>
      </c>
      <c r="C74" s="5">
        <v>43.78</v>
      </c>
      <c r="D74" s="5">
        <v>43.97</v>
      </c>
      <c r="E74" s="5">
        <v>43.51</v>
      </c>
      <c r="F74" s="5">
        <v>43.8</v>
      </c>
      <c r="G74" s="5">
        <v>18272</v>
      </c>
      <c r="H74" s="7">
        <v>6.857142857143117E-2</v>
      </c>
      <c r="I74" s="7">
        <v>6.8547929109356004E-2</v>
      </c>
      <c r="J74" s="5" t="str">
        <f t="shared" si="1"/>
        <v>0.0-0.3</v>
      </c>
    </row>
    <row r="75" spans="1:10" x14ac:dyDescent="0.4">
      <c r="A75" s="5" t="s">
        <v>9</v>
      </c>
      <c r="B75" s="6">
        <v>42704.395833333336</v>
      </c>
      <c r="C75" s="5">
        <v>44.08</v>
      </c>
      <c r="D75" s="5">
        <v>44.35</v>
      </c>
      <c r="E75" s="5">
        <v>43.97</v>
      </c>
      <c r="F75" s="5">
        <v>44.24</v>
      </c>
      <c r="G75" s="5">
        <v>17656</v>
      </c>
      <c r="H75" s="7">
        <v>1.1009174311926533</v>
      </c>
      <c r="I75" s="7">
        <v>1.0949014489670303</v>
      </c>
      <c r="J75" s="5" t="str">
        <f t="shared" si="1"/>
        <v>0.9-1.2</v>
      </c>
    </row>
    <row r="76" spans="1:10" x14ac:dyDescent="0.4">
      <c r="A76" s="5" t="s">
        <v>9</v>
      </c>
      <c r="B76" s="6">
        <v>42706.395833333336</v>
      </c>
      <c r="C76" s="5">
        <v>42.43</v>
      </c>
      <c r="D76" s="5">
        <v>42.47</v>
      </c>
      <c r="E76" s="5">
        <v>41.45</v>
      </c>
      <c r="F76" s="5">
        <v>41.69</v>
      </c>
      <c r="G76" s="5">
        <v>20587</v>
      </c>
      <c r="H76" s="7">
        <v>1.240753996659516</v>
      </c>
      <c r="I76" s="7">
        <v>1.2331197277253312</v>
      </c>
      <c r="J76" s="5" t="str">
        <f t="shared" si="1"/>
        <v>1.2-1.5</v>
      </c>
    </row>
    <row r="77" spans="1:10" x14ac:dyDescent="0.4">
      <c r="A77" s="5" t="s">
        <v>9</v>
      </c>
      <c r="B77" s="6">
        <v>42709.395833333336</v>
      </c>
      <c r="C77" s="5">
        <v>43.86</v>
      </c>
      <c r="D77" s="5">
        <v>43.9</v>
      </c>
      <c r="E77" s="5">
        <v>43.14</v>
      </c>
      <c r="F77" s="5">
        <v>43.32</v>
      </c>
      <c r="G77" s="5">
        <v>24564</v>
      </c>
      <c r="H77" s="7">
        <v>4.7528063052304805</v>
      </c>
      <c r="I77" s="7">
        <v>4.6433162958690151</v>
      </c>
      <c r="J77" s="5" t="str">
        <f t="shared" si="1"/>
        <v>3.0+</v>
      </c>
    </row>
    <row r="78" spans="1:10" x14ac:dyDescent="0.4">
      <c r="A78" s="5" t="s">
        <v>9</v>
      </c>
      <c r="B78" s="6">
        <v>42710.395833333336</v>
      </c>
      <c r="C78" s="5">
        <v>45.36</v>
      </c>
      <c r="D78" s="5">
        <v>45.59</v>
      </c>
      <c r="E78" s="5">
        <v>45.08</v>
      </c>
      <c r="F78" s="5">
        <v>45.43</v>
      </c>
      <c r="G78" s="5">
        <v>20625</v>
      </c>
      <c r="H78" s="7">
        <v>1.5673981191222635</v>
      </c>
      <c r="I78" s="7">
        <v>1.5552413007484784</v>
      </c>
      <c r="J78" s="5" t="str">
        <f t="shared" si="1"/>
        <v>1.5-1.8</v>
      </c>
    </row>
    <row r="79" spans="1:10" x14ac:dyDescent="0.4">
      <c r="A79" s="5" t="s">
        <v>9</v>
      </c>
      <c r="B79" s="6">
        <v>42711.395833333336</v>
      </c>
      <c r="C79" s="5">
        <v>46.24</v>
      </c>
      <c r="D79" s="5">
        <v>46.38</v>
      </c>
      <c r="E79" s="5">
        <v>46.08</v>
      </c>
      <c r="F79" s="5">
        <v>46.28</v>
      </c>
      <c r="G79" s="5">
        <v>10711</v>
      </c>
      <c r="H79" s="7">
        <v>0.34722222222223026</v>
      </c>
      <c r="I79" s="7">
        <v>0.34662079764863291</v>
      </c>
      <c r="J79" s="5" t="str">
        <f t="shared" si="1"/>
        <v>0.3-0.6</v>
      </c>
    </row>
    <row r="80" spans="1:10" x14ac:dyDescent="0.4">
      <c r="A80" s="5" t="s">
        <v>9</v>
      </c>
      <c r="B80" s="6">
        <v>42713.395833333336</v>
      </c>
      <c r="C80" s="5">
        <v>45.89</v>
      </c>
      <c r="D80" s="5">
        <v>46.14</v>
      </c>
      <c r="E80" s="5">
        <v>45.38</v>
      </c>
      <c r="F80" s="5">
        <v>45.39</v>
      </c>
      <c r="G80" s="5">
        <v>18306</v>
      </c>
      <c r="H80" s="7">
        <v>0.15277171540811935</v>
      </c>
      <c r="I80" s="7">
        <v>0.15265513813927725</v>
      </c>
      <c r="J80" s="5" t="str">
        <f t="shared" si="1"/>
        <v>0.0-0.3</v>
      </c>
    </row>
    <row r="81" spans="1:10" x14ac:dyDescent="0.4">
      <c r="A81" s="5" t="s">
        <v>9</v>
      </c>
      <c r="B81" s="6">
        <v>42719.395833333336</v>
      </c>
      <c r="C81" s="5">
        <v>46.66</v>
      </c>
      <c r="D81" s="5">
        <v>46.68</v>
      </c>
      <c r="E81" s="5">
        <v>46.18</v>
      </c>
      <c r="F81" s="5">
        <v>46.38</v>
      </c>
      <c r="G81" s="5">
        <v>19136</v>
      </c>
      <c r="H81" s="7">
        <v>2.1453590192644416</v>
      </c>
      <c r="I81" s="7">
        <v>2.1226701245529127</v>
      </c>
      <c r="J81" s="5" t="str">
        <f t="shared" si="1"/>
        <v>2.1-2.4</v>
      </c>
    </row>
    <row r="82" spans="1:10" x14ac:dyDescent="0.4">
      <c r="A82" s="5" t="s">
        <v>9</v>
      </c>
      <c r="B82" s="6">
        <v>42720.395833333336</v>
      </c>
      <c r="C82" s="5">
        <v>46.96</v>
      </c>
      <c r="D82" s="5">
        <v>46.98</v>
      </c>
      <c r="E82" s="5">
        <v>46.55</v>
      </c>
      <c r="F82" s="5">
        <v>46.9</v>
      </c>
      <c r="G82" s="5">
        <v>14850</v>
      </c>
      <c r="H82" s="7">
        <v>1.3598100582775794</v>
      </c>
      <c r="I82" s="7">
        <v>1.3506476091284148</v>
      </c>
      <c r="J82" s="5" t="str">
        <f t="shared" si="1"/>
        <v>1.2-1.5</v>
      </c>
    </row>
    <row r="83" spans="1:10" x14ac:dyDescent="0.4">
      <c r="A83" s="5" t="s">
        <v>9</v>
      </c>
      <c r="B83" s="6">
        <v>42723.395833333336</v>
      </c>
      <c r="C83" s="5">
        <v>47.89</v>
      </c>
      <c r="D83" s="5">
        <v>47.98</v>
      </c>
      <c r="E83" s="5">
        <v>47.43</v>
      </c>
      <c r="F83" s="5">
        <v>47.45</v>
      </c>
      <c r="G83" s="5">
        <v>15980</v>
      </c>
      <c r="H83" s="7">
        <v>2.1108742004264434</v>
      </c>
      <c r="I83" s="7">
        <v>2.0889038902284307</v>
      </c>
      <c r="J83" s="5" t="str">
        <f t="shared" si="1"/>
        <v>2.1-2.4</v>
      </c>
    </row>
    <row r="84" spans="1:10" x14ac:dyDescent="0.4">
      <c r="A84" s="5" t="s">
        <v>9</v>
      </c>
      <c r="B84" s="6">
        <v>42724.395833333336</v>
      </c>
      <c r="C84" s="5">
        <v>49.12</v>
      </c>
      <c r="D84" s="5">
        <v>49.41</v>
      </c>
      <c r="E84" s="5">
        <v>48.91</v>
      </c>
      <c r="F84" s="5">
        <v>48.99</v>
      </c>
      <c r="G84" s="5">
        <v>17301</v>
      </c>
      <c r="H84" s="7">
        <v>1.1323862466543075</v>
      </c>
      <c r="I84" s="7">
        <v>1.126022748123348</v>
      </c>
      <c r="J84" s="5" t="str">
        <f t="shared" si="1"/>
        <v>0.9-1.2</v>
      </c>
    </row>
    <row r="85" spans="1:10" x14ac:dyDescent="0.4">
      <c r="A85" s="5" t="s">
        <v>9</v>
      </c>
      <c r="B85" s="6">
        <v>42725.395833333336</v>
      </c>
      <c r="C85" s="5">
        <v>50.31</v>
      </c>
      <c r="D85" s="5">
        <v>50.44</v>
      </c>
      <c r="E85" s="5">
        <v>49.79</v>
      </c>
      <c r="F85" s="5">
        <v>49.82</v>
      </c>
      <c r="G85" s="5">
        <v>17920</v>
      </c>
      <c r="H85" s="7">
        <v>1.6569003839159431</v>
      </c>
      <c r="I85" s="7">
        <v>1.6433235539432545</v>
      </c>
      <c r="J85" s="5" t="str">
        <f t="shared" si="1"/>
        <v>1.5-1.8</v>
      </c>
    </row>
    <row r="86" spans="1:10" x14ac:dyDescent="0.4">
      <c r="A86" s="5" t="s">
        <v>9</v>
      </c>
      <c r="B86" s="6">
        <v>42726.395833333336</v>
      </c>
      <c r="C86" s="5">
        <v>50.39</v>
      </c>
      <c r="D86" s="5">
        <v>50.4</v>
      </c>
      <c r="E86" s="5">
        <v>49.99</v>
      </c>
      <c r="F86" s="5">
        <v>50.32</v>
      </c>
      <c r="G86" s="5">
        <v>11104</v>
      </c>
      <c r="H86" s="7">
        <v>0.17892644135189545</v>
      </c>
      <c r="I86" s="7">
        <v>0.17876655868132127</v>
      </c>
      <c r="J86" s="5" t="str">
        <f t="shared" si="1"/>
        <v>0.0-0.3</v>
      </c>
    </row>
    <row r="87" spans="1:10" x14ac:dyDescent="0.4">
      <c r="A87" s="5" t="s">
        <v>9</v>
      </c>
      <c r="B87" s="6">
        <v>42731.395833333336</v>
      </c>
      <c r="C87" s="5">
        <v>49.84</v>
      </c>
      <c r="D87" s="5">
        <v>49.93</v>
      </c>
      <c r="E87" s="5">
        <v>49.65</v>
      </c>
      <c r="F87" s="5">
        <v>49.69</v>
      </c>
      <c r="G87" s="5">
        <v>8813</v>
      </c>
      <c r="H87" s="7">
        <v>0.38267875125882145</v>
      </c>
      <c r="I87" s="7">
        <v>0.38194839880161247</v>
      </c>
      <c r="J87" s="5" t="str">
        <f t="shared" si="1"/>
        <v>0.3-0.6</v>
      </c>
    </row>
    <row r="88" spans="1:10" x14ac:dyDescent="0.4">
      <c r="A88" s="5" t="s">
        <v>9</v>
      </c>
      <c r="B88" s="6">
        <v>42738.395833333336</v>
      </c>
      <c r="C88" s="5">
        <v>49.12</v>
      </c>
      <c r="D88" s="5">
        <v>49.12</v>
      </c>
      <c r="E88" s="5">
        <v>48.47</v>
      </c>
      <c r="F88" s="5">
        <v>48.79</v>
      </c>
      <c r="G88" s="5">
        <v>20931</v>
      </c>
      <c r="H88" s="7">
        <v>4.6888320545609457</v>
      </c>
      <c r="I88" s="7">
        <v>4.5822260053612194</v>
      </c>
      <c r="J88" s="5" t="str">
        <f t="shared" si="1"/>
        <v>3.0+</v>
      </c>
    </row>
    <row r="89" spans="1:10" x14ac:dyDescent="0.4">
      <c r="A89" s="5" t="s">
        <v>9</v>
      </c>
      <c r="B89" s="6">
        <v>42739.395833333336</v>
      </c>
      <c r="C89" s="5">
        <v>51.52</v>
      </c>
      <c r="D89" s="5">
        <v>51.64</v>
      </c>
      <c r="E89" s="5">
        <v>50.73</v>
      </c>
      <c r="F89" s="5">
        <v>50.76</v>
      </c>
      <c r="G89" s="5">
        <v>18454</v>
      </c>
      <c r="H89" s="7">
        <v>2.5477707006369448</v>
      </c>
      <c r="I89" s="7">
        <v>2.5158559636154934</v>
      </c>
      <c r="J89" s="5" t="str">
        <f t="shared" si="1"/>
        <v>2.4-2.7</v>
      </c>
    </row>
    <row r="90" spans="1:10" x14ac:dyDescent="0.4">
      <c r="A90" s="5" t="s">
        <v>9</v>
      </c>
      <c r="B90" s="6">
        <v>42741.395833333336</v>
      </c>
      <c r="C90" s="5">
        <v>53.75</v>
      </c>
      <c r="D90" s="5">
        <v>53.82</v>
      </c>
      <c r="E90" s="5">
        <v>53.09</v>
      </c>
      <c r="F90" s="5">
        <v>53.55</v>
      </c>
      <c r="G90" s="5">
        <v>14445</v>
      </c>
      <c r="H90" s="7">
        <v>1.4342328741271899</v>
      </c>
      <c r="I90" s="7">
        <v>1.4240450503101365</v>
      </c>
      <c r="J90" s="5" t="str">
        <f t="shared" si="1"/>
        <v>1.2-1.5</v>
      </c>
    </row>
    <row r="91" spans="1:10" x14ac:dyDescent="0.4">
      <c r="A91" s="5" t="s">
        <v>9</v>
      </c>
      <c r="B91" s="6">
        <v>42745.395833333336</v>
      </c>
      <c r="C91" s="5">
        <v>54</v>
      </c>
      <c r="D91" s="5">
        <v>54.42</v>
      </c>
      <c r="E91" s="5">
        <v>53.89</v>
      </c>
      <c r="F91" s="5">
        <v>54.37</v>
      </c>
      <c r="G91" s="5">
        <v>15299</v>
      </c>
      <c r="H91" s="7">
        <v>0.3344481605351165</v>
      </c>
      <c r="I91" s="7">
        <v>0.33389012655146305</v>
      </c>
      <c r="J91" s="5" t="str">
        <f t="shared" si="1"/>
        <v>0.3-0.6</v>
      </c>
    </row>
    <row r="92" spans="1:10" x14ac:dyDescent="0.4">
      <c r="A92" s="5" t="s">
        <v>9</v>
      </c>
      <c r="B92" s="6">
        <v>42746.395833333336</v>
      </c>
      <c r="C92" s="5">
        <v>54.33</v>
      </c>
      <c r="D92" s="5">
        <v>54.57</v>
      </c>
      <c r="E92" s="5">
        <v>54.09</v>
      </c>
      <c r="F92" s="5">
        <v>54.09</v>
      </c>
      <c r="G92" s="5">
        <v>12878</v>
      </c>
      <c r="H92" s="7">
        <v>0.22136137244050441</v>
      </c>
      <c r="I92" s="7">
        <v>0.22111672911848923</v>
      </c>
      <c r="J92" s="5" t="str">
        <f t="shared" si="1"/>
        <v>0.0-0.3</v>
      </c>
    </row>
    <row r="93" spans="1:10" x14ac:dyDescent="0.4">
      <c r="A93" s="5" t="s">
        <v>9</v>
      </c>
      <c r="B93" s="6">
        <v>42748.395833333336</v>
      </c>
      <c r="C93" s="5">
        <v>55.9</v>
      </c>
      <c r="D93" s="5">
        <v>55.95</v>
      </c>
      <c r="E93" s="5">
        <v>55.52</v>
      </c>
      <c r="F93" s="5">
        <v>55.61</v>
      </c>
      <c r="G93" s="5">
        <v>15740</v>
      </c>
      <c r="H93" s="7">
        <v>0.93896713615022753</v>
      </c>
      <c r="I93" s="7">
        <v>0.93458624182375993</v>
      </c>
      <c r="J93" s="5" t="str">
        <f t="shared" si="1"/>
        <v>0.9-1.2</v>
      </c>
    </row>
    <row r="94" spans="1:10" x14ac:dyDescent="0.4">
      <c r="A94" s="5" t="s">
        <v>9</v>
      </c>
      <c r="B94" s="6">
        <v>42753.395833333336</v>
      </c>
      <c r="C94" s="5">
        <v>55.75</v>
      </c>
      <c r="D94" s="5">
        <v>55.93</v>
      </c>
      <c r="E94" s="5">
        <v>55.36</v>
      </c>
      <c r="F94" s="5">
        <v>55.77</v>
      </c>
      <c r="G94" s="5">
        <v>16969</v>
      </c>
      <c r="H94" s="7">
        <v>0.59545290508841264</v>
      </c>
      <c r="I94" s="7">
        <v>0.59368709053958546</v>
      </c>
      <c r="J94" s="5" t="str">
        <f t="shared" si="1"/>
        <v>0.3-0.6</v>
      </c>
    </row>
    <row r="95" spans="1:10" x14ac:dyDescent="0.4">
      <c r="A95" s="5" t="s">
        <v>9</v>
      </c>
      <c r="B95" s="6">
        <v>42754.395833333336</v>
      </c>
      <c r="C95" s="5">
        <v>55.87</v>
      </c>
      <c r="D95" s="5">
        <v>56.18</v>
      </c>
      <c r="E95" s="5">
        <v>55.65</v>
      </c>
      <c r="F95" s="5">
        <v>55.99</v>
      </c>
      <c r="G95" s="5">
        <v>10936</v>
      </c>
      <c r="H95" s="7">
        <v>0.43142189466114483</v>
      </c>
      <c r="I95" s="7">
        <v>0.43049393838554567</v>
      </c>
      <c r="J95" s="5" t="str">
        <f t="shared" si="1"/>
        <v>0.3-0.6</v>
      </c>
    </row>
    <row r="96" spans="1:10" x14ac:dyDescent="0.4">
      <c r="A96" s="5" t="s">
        <v>9</v>
      </c>
      <c r="B96" s="6">
        <v>42755.395833333336</v>
      </c>
      <c r="C96" s="5">
        <v>55.97</v>
      </c>
      <c r="D96" s="5">
        <v>56.08</v>
      </c>
      <c r="E96" s="5">
        <v>55.43</v>
      </c>
      <c r="F96" s="5">
        <v>55.63</v>
      </c>
      <c r="G96" s="5">
        <v>14583</v>
      </c>
      <c r="H96" s="7">
        <v>1.726644856415841</v>
      </c>
      <c r="I96" s="7">
        <v>1.7119077406839729</v>
      </c>
      <c r="J96" s="5" t="str">
        <f t="shared" si="1"/>
        <v>1.5-1.8</v>
      </c>
    </row>
    <row r="97" spans="1:10" x14ac:dyDescent="0.4">
      <c r="A97" s="5" t="s">
        <v>9</v>
      </c>
      <c r="B97" s="6">
        <v>42758.395833333336</v>
      </c>
      <c r="C97" s="5">
        <v>57.5</v>
      </c>
      <c r="D97" s="5">
        <v>57.73</v>
      </c>
      <c r="E97" s="5">
        <v>57.15</v>
      </c>
      <c r="F97" s="5">
        <v>57.16</v>
      </c>
      <c r="G97" s="5">
        <v>15169</v>
      </c>
      <c r="H97" s="7">
        <v>0.4366812227074236</v>
      </c>
      <c r="I97" s="7">
        <v>0.43573053689556263</v>
      </c>
      <c r="J97" s="5" t="str">
        <f t="shared" si="1"/>
        <v>0.3-0.6</v>
      </c>
    </row>
    <row r="98" spans="1:10" x14ac:dyDescent="0.4">
      <c r="A98" s="5" t="s">
        <v>9</v>
      </c>
      <c r="B98" s="6">
        <v>42759.395833333336</v>
      </c>
      <c r="C98" s="5">
        <v>58.93</v>
      </c>
      <c r="D98" s="5">
        <v>59.04</v>
      </c>
      <c r="E98" s="5">
        <v>58.39</v>
      </c>
      <c r="F98" s="5">
        <v>58.45</v>
      </c>
      <c r="G98" s="5">
        <v>16980</v>
      </c>
      <c r="H98" s="7">
        <v>2.0079626103513872</v>
      </c>
      <c r="I98" s="7">
        <v>1.988068905664776</v>
      </c>
      <c r="J98" s="5" t="str">
        <f t="shared" si="1"/>
        <v>1.8-2.1</v>
      </c>
    </row>
    <row r="99" spans="1:10" x14ac:dyDescent="0.4">
      <c r="A99" s="5" t="s">
        <v>9</v>
      </c>
      <c r="B99" s="6">
        <v>42760.395833333336</v>
      </c>
      <c r="C99" s="5">
        <v>61.41</v>
      </c>
      <c r="D99" s="5">
        <v>61.59</v>
      </c>
      <c r="E99" s="5">
        <v>61.11</v>
      </c>
      <c r="F99" s="5">
        <v>61.37</v>
      </c>
      <c r="G99" s="5">
        <v>18494</v>
      </c>
      <c r="H99" s="7">
        <v>1.5712868011908629</v>
      </c>
      <c r="I99" s="7">
        <v>1.5590698989995682</v>
      </c>
      <c r="J99" s="5" t="str">
        <f t="shared" si="1"/>
        <v>1.5-1.8</v>
      </c>
    </row>
    <row r="100" spans="1:10" x14ac:dyDescent="0.4">
      <c r="A100" s="5" t="s">
        <v>9</v>
      </c>
      <c r="B100" s="6">
        <v>42767.395833333336</v>
      </c>
      <c r="C100" s="5">
        <v>62.14</v>
      </c>
      <c r="D100" s="5">
        <v>62.41</v>
      </c>
      <c r="E100" s="5">
        <v>61.97</v>
      </c>
      <c r="F100" s="5">
        <v>62.01</v>
      </c>
      <c r="G100" s="5">
        <v>19134</v>
      </c>
      <c r="H100" s="7">
        <v>2.1367521367521318</v>
      </c>
      <c r="I100" s="7">
        <v>2.1142436573809165</v>
      </c>
      <c r="J100" s="5" t="str">
        <f t="shared" si="1"/>
        <v>2.1-2.4</v>
      </c>
    </row>
    <row r="101" spans="1:10" x14ac:dyDescent="0.4">
      <c r="A101" s="5" t="s">
        <v>9</v>
      </c>
      <c r="B101" s="6">
        <v>42769.395833333336</v>
      </c>
      <c r="C101" s="5">
        <v>62.53</v>
      </c>
      <c r="D101" s="5">
        <v>62.73</v>
      </c>
      <c r="E101" s="5">
        <v>62.21</v>
      </c>
      <c r="F101" s="5">
        <v>62.61</v>
      </c>
      <c r="G101" s="5">
        <v>13672</v>
      </c>
      <c r="H101" s="7">
        <v>1.8403908794788315</v>
      </c>
      <c r="I101" s="7">
        <v>1.8236606426109754</v>
      </c>
      <c r="J101" s="5" t="str">
        <f t="shared" si="1"/>
        <v>1.8-2.1</v>
      </c>
    </row>
    <row r="102" spans="1:10" x14ac:dyDescent="0.4">
      <c r="A102" s="5" t="s">
        <v>9</v>
      </c>
      <c r="B102" s="6">
        <v>42775.395833333336</v>
      </c>
      <c r="C102" s="5">
        <v>62.78</v>
      </c>
      <c r="D102" s="5">
        <v>62.92</v>
      </c>
      <c r="E102" s="5">
        <v>62.6</v>
      </c>
      <c r="F102" s="5">
        <v>62.65</v>
      </c>
      <c r="G102" s="5">
        <v>10369</v>
      </c>
      <c r="H102" s="7">
        <v>0.59285370934145898</v>
      </c>
      <c r="I102" s="7">
        <v>0.59110324678559212</v>
      </c>
      <c r="J102" s="5" t="str">
        <f t="shared" si="1"/>
        <v>0.3-0.6</v>
      </c>
    </row>
    <row r="103" spans="1:10" x14ac:dyDescent="0.4">
      <c r="A103" s="5" t="s">
        <v>9</v>
      </c>
      <c r="B103" s="6">
        <v>42776.395833333336</v>
      </c>
      <c r="C103" s="5">
        <v>64.540000000000006</v>
      </c>
      <c r="D103" s="5">
        <v>64.61</v>
      </c>
      <c r="E103" s="5">
        <v>64.239999999999995</v>
      </c>
      <c r="F103" s="5">
        <v>64.33</v>
      </c>
      <c r="G103" s="5">
        <v>14222</v>
      </c>
      <c r="H103" s="7">
        <v>1.318681318681324</v>
      </c>
      <c r="I103" s="7">
        <v>1.3100624045698057</v>
      </c>
      <c r="J103" s="5" t="str">
        <f t="shared" si="1"/>
        <v>1.2-1.5</v>
      </c>
    </row>
    <row r="104" spans="1:10" x14ac:dyDescent="0.4">
      <c r="A104" s="5" t="s">
        <v>9</v>
      </c>
      <c r="B104" s="6">
        <v>42779.395833333336</v>
      </c>
      <c r="C104" s="5">
        <v>65.95</v>
      </c>
      <c r="D104" s="5">
        <v>66.2</v>
      </c>
      <c r="E104" s="5">
        <v>65.63</v>
      </c>
      <c r="F104" s="5">
        <v>65.81</v>
      </c>
      <c r="G104" s="5">
        <v>18855</v>
      </c>
      <c r="H104" s="7">
        <v>1.8847520469643115</v>
      </c>
      <c r="I104" s="7">
        <v>1.8672106605904872</v>
      </c>
      <c r="J104" s="5" t="str">
        <f t="shared" si="1"/>
        <v>1.8-2.1</v>
      </c>
    </row>
    <row r="105" spans="1:10" x14ac:dyDescent="0.4">
      <c r="A105" s="5" t="s">
        <v>9</v>
      </c>
      <c r="B105" s="6">
        <v>42780.395833333336</v>
      </c>
      <c r="C105" s="5">
        <v>67.11</v>
      </c>
      <c r="D105" s="5">
        <v>67.22</v>
      </c>
      <c r="E105" s="5">
        <v>66.739999999999995</v>
      </c>
      <c r="F105" s="5">
        <v>66.819999999999993</v>
      </c>
      <c r="G105" s="5">
        <v>14965</v>
      </c>
      <c r="H105" s="7">
        <v>0.47911363976642185</v>
      </c>
      <c r="I105" s="7">
        <v>0.47796954326032715</v>
      </c>
      <c r="J105" s="5" t="str">
        <f t="shared" si="1"/>
        <v>0.3-0.6</v>
      </c>
    </row>
    <row r="106" spans="1:10" x14ac:dyDescent="0.4">
      <c r="A106" s="5" t="s">
        <v>9</v>
      </c>
      <c r="B106" s="6">
        <v>42787.395833333336</v>
      </c>
      <c r="C106" s="5">
        <v>67.27</v>
      </c>
      <c r="D106" s="5">
        <v>67.78</v>
      </c>
      <c r="E106" s="5">
        <v>67.22</v>
      </c>
      <c r="F106" s="5">
        <v>67.5</v>
      </c>
      <c r="G106" s="5">
        <v>16244</v>
      </c>
      <c r="H106" s="7">
        <v>0.9453781512604974</v>
      </c>
      <c r="I106" s="7">
        <v>0.94093741789271457</v>
      </c>
      <c r="J106" s="5" t="str">
        <f t="shared" si="1"/>
        <v>0.9-1.2</v>
      </c>
    </row>
    <row r="107" spans="1:10" x14ac:dyDescent="0.4">
      <c r="A107" s="5" t="s">
        <v>9</v>
      </c>
      <c r="B107" s="6">
        <v>42793.395833333336</v>
      </c>
      <c r="C107" s="5">
        <v>65.19</v>
      </c>
      <c r="D107" s="5">
        <v>65.19</v>
      </c>
      <c r="E107" s="5">
        <v>64.099999999999994</v>
      </c>
      <c r="F107" s="5">
        <v>64.59</v>
      </c>
      <c r="G107" s="5">
        <v>15855</v>
      </c>
      <c r="H107" s="7">
        <v>0.86647067925112531</v>
      </c>
      <c r="I107" s="7">
        <v>0.8627383661643846</v>
      </c>
      <c r="J107" s="5" t="str">
        <f t="shared" si="1"/>
        <v>0.6-0.9</v>
      </c>
    </row>
    <row r="108" spans="1:10" x14ac:dyDescent="0.4">
      <c r="A108" s="5" t="s">
        <v>9</v>
      </c>
      <c r="B108" s="6">
        <v>42795.395833333336</v>
      </c>
      <c r="C108" s="5">
        <v>65.87</v>
      </c>
      <c r="D108" s="5">
        <v>66.39</v>
      </c>
      <c r="E108" s="5">
        <v>65.52</v>
      </c>
      <c r="F108" s="5">
        <v>66.150000000000006</v>
      </c>
      <c r="G108" s="5">
        <v>14769</v>
      </c>
      <c r="H108" s="7">
        <v>4.0600315955766311</v>
      </c>
      <c r="I108" s="7">
        <v>3.9797773502471276</v>
      </c>
      <c r="J108" s="5" t="str">
        <f t="shared" si="1"/>
        <v>3.0+</v>
      </c>
    </row>
    <row r="109" spans="1:10" x14ac:dyDescent="0.4">
      <c r="A109" s="5" t="s">
        <v>9</v>
      </c>
      <c r="B109" s="6">
        <v>42796.395833333336</v>
      </c>
      <c r="C109" s="5">
        <v>65.34</v>
      </c>
      <c r="D109" s="5">
        <v>65.400000000000006</v>
      </c>
      <c r="E109" s="5">
        <v>64.180000000000007</v>
      </c>
      <c r="F109" s="5">
        <v>64.650000000000006</v>
      </c>
      <c r="G109" s="5">
        <v>15816</v>
      </c>
      <c r="H109" s="7">
        <v>0.98918083462133</v>
      </c>
      <c r="I109" s="7">
        <v>0.98432046660693229</v>
      </c>
      <c r="J109" s="5" t="str">
        <f t="shared" si="1"/>
        <v>0.9-1.2</v>
      </c>
    </row>
    <row r="110" spans="1:10" x14ac:dyDescent="0.4">
      <c r="A110" s="5" t="s">
        <v>9</v>
      </c>
      <c r="B110" s="6">
        <v>42797.395833333336</v>
      </c>
      <c r="C110" s="5">
        <v>65.849999999999994</v>
      </c>
      <c r="D110" s="5">
        <v>66.239999999999995</v>
      </c>
      <c r="E110" s="5">
        <v>65.41</v>
      </c>
      <c r="F110" s="5">
        <v>65.42</v>
      </c>
      <c r="G110" s="5">
        <v>12005</v>
      </c>
      <c r="H110" s="7">
        <v>1.9192075530103621</v>
      </c>
      <c r="I110" s="7">
        <v>1.9010230619215858</v>
      </c>
      <c r="J110" s="5" t="str">
        <f t="shared" si="1"/>
        <v>1.8-2.1</v>
      </c>
    </row>
    <row r="111" spans="1:10" x14ac:dyDescent="0.4">
      <c r="A111" s="5" t="s">
        <v>9</v>
      </c>
      <c r="B111" s="6">
        <v>42800.395833333336</v>
      </c>
      <c r="C111" s="5">
        <v>67.260000000000005</v>
      </c>
      <c r="D111" s="5">
        <v>67.290000000000006</v>
      </c>
      <c r="E111" s="5">
        <v>66.42</v>
      </c>
      <c r="F111" s="5">
        <v>66.650000000000006</v>
      </c>
      <c r="G111" s="5">
        <v>15229</v>
      </c>
      <c r="H111" s="7">
        <v>1.0516826923076965</v>
      </c>
      <c r="I111" s="7">
        <v>1.0461909799170339</v>
      </c>
      <c r="J111" s="5" t="str">
        <f t="shared" si="1"/>
        <v>0.9-1.2</v>
      </c>
    </row>
    <row r="112" spans="1:10" x14ac:dyDescent="0.4">
      <c r="A112" s="5" t="s">
        <v>9</v>
      </c>
      <c r="B112" s="6">
        <v>42802.395833333336</v>
      </c>
      <c r="C112" s="5">
        <v>68.3</v>
      </c>
      <c r="D112" s="5">
        <v>68.459999999999994</v>
      </c>
      <c r="E112" s="5">
        <v>68.040000000000006</v>
      </c>
      <c r="F112" s="5">
        <v>68.400000000000006</v>
      </c>
      <c r="G112" s="5">
        <v>7909</v>
      </c>
      <c r="H112" s="7">
        <v>0.79693034238487603</v>
      </c>
      <c r="I112" s="7">
        <v>0.79377162329453754</v>
      </c>
      <c r="J112" s="5" t="str">
        <f t="shared" si="1"/>
        <v>0.6-0.9</v>
      </c>
    </row>
    <row r="113" spans="1:10" x14ac:dyDescent="0.4">
      <c r="A113" s="5" t="s">
        <v>9</v>
      </c>
      <c r="B113" s="6">
        <v>42804.395833333336</v>
      </c>
      <c r="C113" s="5">
        <v>68.52</v>
      </c>
      <c r="D113" s="5">
        <v>68.63</v>
      </c>
      <c r="E113" s="5">
        <v>67.599999999999994</v>
      </c>
      <c r="F113" s="5">
        <v>68.2</v>
      </c>
      <c r="G113" s="5">
        <v>17002</v>
      </c>
      <c r="H113" s="7">
        <v>1.3909440662917989</v>
      </c>
      <c r="I113" s="7">
        <v>1.3813592169775133</v>
      </c>
      <c r="J113" s="5" t="str">
        <f t="shared" si="1"/>
        <v>1.2-1.5</v>
      </c>
    </row>
    <row r="114" spans="1:10" x14ac:dyDescent="0.4">
      <c r="A114" s="5" t="s">
        <v>8</v>
      </c>
      <c r="B114" s="6">
        <v>42807.395833333336</v>
      </c>
      <c r="C114" s="5">
        <v>68.650000000000006</v>
      </c>
      <c r="D114" s="5">
        <v>68.83</v>
      </c>
      <c r="E114" s="5">
        <v>68.47</v>
      </c>
      <c r="F114" s="5">
        <v>68.8</v>
      </c>
      <c r="G114" s="5">
        <v>6432</v>
      </c>
      <c r="H114" s="7">
        <v>0.14587892049600076</v>
      </c>
      <c r="I114" s="7">
        <v>0.14577262056567847</v>
      </c>
      <c r="J114" s="5" t="str">
        <f t="shared" si="1"/>
        <v>0.0-0.3</v>
      </c>
    </row>
    <row r="115" spans="1:10" x14ac:dyDescent="0.4">
      <c r="A115" s="5" t="s">
        <v>8</v>
      </c>
      <c r="B115" s="6">
        <v>42809.395833333336</v>
      </c>
      <c r="C115" s="5">
        <v>69.760000000000005</v>
      </c>
      <c r="D115" s="5">
        <v>69.95</v>
      </c>
      <c r="E115" s="5">
        <v>69.260000000000005</v>
      </c>
      <c r="F115" s="5">
        <v>69.47</v>
      </c>
      <c r="G115" s="5">
        <v>10066</v>
      </c>
      <c r="H115" s="7">
        <v>1.7057880157457379</v>
      </c>
      <c r="I115" s="7">
        <v>1.6914028089494282</v>
      </c>
      <c r="J115" s="5" t="str">
        <f t="shared" si="1"/>
        <v>1.5-1.8</v>
      </c>
    </row>
    <row r="116" spans="1:10" x14ac:dyDescent="0.4">
      <c r="A116" s="5" t="s">
        <v>8</v>
      </c>
      <c r="B116" s="6">
        <v>42810.395833333336</v>
      </c>
      <c r="C116" s="5">
        <v>72.06</v>
      </c>
      <c r="D116" s="5">
        <v>72.2</v>
      </c>
      <c r="E116" s="5">
        <v>71.58</v>
      </c>
      <c r="F116" s="5">
        <v>71.680000000000007</v>
      </c>
      <c r="G116" s="5">
        <v>18825</v>
      </c>
      <c r="H116" s="7">
        <v>1.2505269074048062</v>
      </c>
      <c r="I116" s="7">
        <v>1.242772400876752</v>
      </c>
      <c r="J116" s="5" t="str">
        <f t="shared" si="1"/>
        <v>1.2-1.5</v>
      </c>
    </row>
    <row r="117" spans="1:10" x14ac:dyDescent="0.4">
      <c r="A117" s="5" t="s">
        <v>8</v>
      </c>
      <c r="B117" s="6">
        <v>42811.395833333336</v>
      </c>
      <c r="C117" s="5">
        <v>73.45</v>
      </c>
      <c r="D117" s="5">
        <v>73.819999999999993</v>
      </c>
      <c r="E117" s="5">
        <v>73.16</v>
      </c>
      <c r="F117" s="5">
        <v>73.180000000000007</v>
      </c>
      <c r="G117" s="5">
        <v>11447</v>
      </c>
      <c r="H117" s="7">
        <v>1.1011699931176835</v>
      </c>
      <c r="I117" s="7">
        <v>1.0951512603594424</v>
      </c>
      <c r="J117" s="5" t="str">
        <f t="shared" si="1"/>
        <v>0.9-1.2</v>
      </c>
    </row>
    <row r="118" spans="1:10" x14ac:dyDescent="0.4">
      <c r="A118" s="5" t="s">
        <v>8</v>
      </c>
      <c r="B118" s="6">
        <v>42814.395833333336</v>
      </c>
      <c r="C118" s="5">
        <v>73.88</v>
      </c>
      <c r="D118" s="5">
        <v>73.94</v>
      </c>
      <c r="E118" s="5">
        <v>73.47</v>
      </c>
      <c r="F118" s="5">
        <v>73.61</v>
      </c>
      <c r="G118" s="5">
        <v>11119</v>
      </c>
      <c r="H118" s="7">
        <v>0.48966267682263254</v>
      </c>
      <c r="I118" s="7">
        <v>0.48846772836074898</v>
      </c>
      <c r="J118" s="5" t="str">
        <f t="shared" si="1"/>
        <v>0.3-0.6</v>
      </c>
    </row>
    <row r="119" spans="1:10" x14ac:dyDescent="0.4">
      <c r="A119" s="5" t="s">
        <v>8</v>
      </c>
      <c r="B119" s="6">
        <v>42815.395833333336</v>
      </c>
      <c r="C119" s="5">
        <v>75.02</v>
      </c>
      <c r="D119" s="5">
        <v>75.41</v>
      </c>
      <c r="E119" s="5">
        <v>74.78</v>
      </c>
      <c r="F119" s="5">
        <v>74.819999999999993</v>
      </c>
      <c r="G119" s="5">
        <v>16020</v>
      </c>
      <c r="H119" s="7">
        <v>2.2349414009266839</v>
      </c>
      <c r="I119" s="7">
        <v>2.2103325726605281</v>
      </c>
      <c r="J119" s="5" t="str">
        <f t="shared" si="1"/>
        <v>2.1-2.4</v>
      </c>
    </row>
    <row r="120" spans="1:10" x14ac:dyDescent="0.4">
      <c r="A120" s="5" t="s">
        <v>8</v>
      </c>
      <c r="B120" s="6">
        <v>42818.395833333336</v>
      </c>
      <c r="C120" s="5">
        <v>69.31</v>
      </c>
      <c r="D120" s="5">
        <v>69.48</v>
      </c>
      <c r="E120" s="5">
        <v>68.739999999999995</v>
      </c>
      <c r="F120" s="5">
        <v>68.900000000000006</v>
      </c>
      <c r="G120" s="5">
        <v>13316</v>
      </c>
      <c r="H120" s="7">
        <v>2.0615520541893768</v>
      </c>
      <c r="I120" s="7">
        <v>2.0405896804193469</v>
      </c>
      <c r="J120" s="5" t="str">
        <f t="shared" si="1"/>
        <v>1.8-2.1</v>
      </c>
    </row>
    <row r="121" spans="1:10" x14ac:dyDescent="0.4">
      <c r="A121" s="5" t="s">
        <v>8</v>
      </c>
      <c r="B121" s="6">
        <v>42822.395833333336</v>
      </c>
      <c r="C121" s="5">
        <v>71.67</v>
      </c>
      <c r="D121" s="5">
        <v>72.3</v>
      </c>
      <c r="E121" s="5">
        <v>71.16</v>
      </c>
      <c r="F121" s="5">
        <v>71.209999999999994</v>
      </c>
      <c r="G121" s="5">
        <v>16390</v>
      </c>
      <c r="H121" s="7">
        <v>1.5443468404647258</v>
      </c>
      <c r="I121" s="7">
        <v>1.5325431758703805</v>
      </c>
      <c r="J121" s="5" t="str">
        <f t="shared" si="1"/>
        <v>1.5-1.8</v>
      </c>
    </row>
    <row r="122" spans="1:10" x14ac:dyDescent="0.4">
      <c r="A122" s="5" t="s">
        <v>8</v>
      </c>
      <c r="B122" s="6">
        <v>42823.395833333336</v>
      </c>
      <c r="C122" s="5">
        <v>74.63</v>
      </c>
      <c r="D122" s="5">
        <v>75.06</v>
      </c>
      <c r="E122" s="5">
        <v>74.12</v>
      </c>
      <c r="F122" s="5">
        <v>74.709999999999994</v>
      </c>
      <c r="G122" s="5">
        <v>19908</v>
      </c>
      <c r="H122" s="7">
        <v>0.36309844002151159</v>
      </c>
      <c r="I122" s="7">
        <v>0.36244082900527685</v>
      </c>
      <c r="J122" s="5" t="str">
        <f t="shared" si="1"/>
        <v>0.3-0.6</v>
      </c>
    </row>
    <row r="123" spans="1:10" x14ac:dyDescent="0.4">
      <c r="A123" s="5" t="s">
        <v>8</v>
      </c>
      <c r="B123" s="6">
        <v>42830.395833333336</v>
      </c>
      <c r="C123" s="5">
        <v>74.739999999999995</v>
      </c>
      <c r="D123" s="5">
        <v>74.94</v>
      </c>
      <c r="E123" s="5">
        <v>74.17</v>
      </c>
      <c r="F123" s="5">
        <v>74.349999999999994</v>
      </c>
      <c r="G123" s="5">
        <v>11442</v>
      </c>
      <c r="H123" s="7">
        <v>1.6317650258362639</v>
      </c>
      <c r="I123" s="7">
        <v>1.618594818421172</v>
      </c>
      <c r="J123" s="5" t="str">
        <f t="shared" si="1"/>
        <v>1.5-1.8</v>
      </c>
    </row>
    <row r="124" spans="1:10" x14ac:dyDescent="0.4">
      <c r="A124" s="5" t="s">
        <v>8</v>
      </c>
      <c r="B124" s="6">
        <v>42831.395833333336</v>
      </c>
      <c r="C124" s="5">
        <v>72.36</v>
      </c>
      <c r="D124" s="5">
        <v>72.5</v>
      </c>
      <c r="E124" s="5">
        <v>71.349999999999994</v>
      </c>
      <c r="F124" s="5">
        <v>71.87</v>
      </c>
      <c r="G124" s="5">
        <v>25161</v>
      </c>
      <c r="H124" s="7">
        <v>1.714928310373909</v>
      </c>
      <c r="I124" s="7">
        <v>1.7003894006785334</v>
      </c>
      <c r="J124" s="5" t="str">
        <f t="shared" si="1"/>
        <v>1.5-1.8</v>
      </c>
    </row>
    <row r="125" spans="1:10" x14ac:dyDescent="0.4">
      <c r="A125" s="5" t="s">
        <v>8</v>
      </c>
      <c r="B125" s="6">
        <v>42835.395833333336</v>
      </c>
      <c r="C125" s="5">
        <v>70.27</v>
      </c>
      <c r="D125" s="5">
        <v>70.319999999999993</v>
      </c>
      <c r="E125" s="5">
        <v>69.260000000000005</v>
      </c>
      <c r="F125" s="5">
        <v>69.5</v>
      </c>
      <c r="G125" s="5">
        <v>31516</v>
      </c>
      <c r="H125" s="7">
        <v>0.77441560304028678</v>
      </c>
      <c r="I125" s="7">
        <v>0.7714323971186795</v>
      </c>
      <c r="J125" s="5" t="str">
        <f t="shared" si="1"/>
        <v>0.6-0.9</v>
      </c>
    </row>
    <row r="126" spans="1:10" x14ac:dyDescent="0.4">
      <c r="A126" s="5" t="s">
        <v>8</v>
      </c>
      <c r="B126" s="6">
        <v>42838.395833333336</v>
      </c>
      <c r="C126" s="5">
        <v>64.11</v>
      </c>
      <c r="D126" s="5">
        <v>64.540000000000006</v>
      </c>
      <c r="E126" s="5">
        <v>63.35</v>
      </c>
      <c r="F126" s="5">
        <v>63.77</v>
      </c>
      <c r="G126" s="5">
        <v>19242</v>
      </c>
      <c r="H126" s="7">
        <v>0.18752930145334809</v>
      </c>
      <c r="I126" s="7">
        <v>0.18735368477969055</v>
      </c>
      <c r="J126" s="5" t="str">
        <f t="shared" si="1"/>
        <v>0.0-0.3</v>
      </c>
    </row>
    <row r="127" spans="1:10" x14ac:dyDescent="0.4">
      <c r="A127" s="5" t="s">
        <v>8</v>
      </c>
      <c r="B127" s="6">
        <v>42842.395833333336</v>
      </c>
      <c r="C127" s="5">
        <v>64.28</v>
      </c>
      <c r="D127" s="5">
        <v>64.45</v>
      </c>
      <c r="E127" s="5">
        <v>63.7</v>
      </c>
      <c r="F127" s="5">
        <v>63.77</v>
      </c>
      <c r="G127" s="5">
        <v>16890</v>
      </c>
      <c r="H127" s="7">
        <v>2.4545744341727751</v>
      </c>
      <c r="I127" s="7">
        <v>2.4249338106779827</v>
      </c>
      <c r="J127" s="5" t="str">
        <f t="shared" si="1"/>
        <v>2.4-2.7</v>
      </c>
    </row>
    <row r="128" spans="1:10" x14ac:dyDescent="0.4">
      <c r="A128" s="5" t="s">
        <v>8</v>
      </c>
      <c r="B128" s="6">
        <v>42843.395833333336</v>
      </c>
      <c r="C128" s="5">
        <v>66.319999999999993</v>
      </c>
      <c r="D128" s="5">
        <v>66.39</v>
      </c>
      <c r="E128" s="5">
        <v>64.72</v>
      </c>
      <c r="F128" s="5">
        <v>64.94</v>
      </c>
      <c r="G128" s="5">
        <v>25008</v>
      </c>
      <c r="H128" s="7">
        <v>0.75964752354907328</v>
      </c>
      <c r="I128" s="7">
        <v>0.75677673118455979</v>
      </c>
      <c r="J128" s="5" t="str">
        <f t="shared" si="1"/>
        <v>0.6-0.9</v>
      </c>
    </row>
    <row r="129" spans="1:10" x14ac:dyDescent="0.4">
      <c r="A129" s="5" t="s">
        <v>8</v>
      </c>
      <c r="B129" s="6">
        <v>42844.395833333336</v>
      </c>
      <c r="C129" s="5">
        <v>67.61</v>
      </c>
      <c r="D129" s="5">
        <v>67.8</v>
      </c>
      <c r="E129" s="5">
        <v>66.97</v>
      </c>
      <c r="F129" s="5">
        <v>67.41</v>
      </c>
      <c r="G129" s="5">
        <v>20142</v>
      </c>
      <c r="H129" s="7">
        <v>1.9451145958986826</v>
      </c>
      <c r="I129" s="7">
        <v>1.9264390275547039</v>
      </c>
      <c r="J129" s="5" t="str">
        <f t="shared" si="1"/>
        <v>1.8-2.1</v>
      </c>
    </row>
    <row r="130" spans="1:10" x14ac:dyDescent="0.4">
      <c r="A130" s="5" t="s">
        <v>8</v>
      </c>
      <c r="B130" s="6">
        <v>42845.395833333336</v>
      </c>
      <c r="C130" s="5">
        <v>65.08</v>
      </c>
      <c r="D130" s="5">
        <v>65.72</v>
      </c>
      <c r="E130" s="5">
        <v>64.760000000000005</v>
      </c>
      <c r="F130" s="5">
        <v>65.64</v>
      </c>
      <c r="G130" s="5">
        <v>24133</v>
      </c>
      <c r="H130" s="7">
        <v>0.52517763361137382</v>
      </c>
      <c r="I130" s="7">
        <v>0.52380338527388048</v>
      </c>
      <c r="J130" s="5" t="str">
        <f t="shared" si="1"/>
        <v>0.3-0.6</v>
      </c>
    </row>
    <row r="131" spans="1:10" x14ac:dyDescent="0.4">
      <c r="A131" s="5" t="s">
        <v>8</v>
      </c>
      <c r="B131" s="6">
        <v>42849.395833333336</v>
      </c>
      <c r="C131" s="5">
        <v>71.14</v>
      </c>
      <c r="D131" s="5">
        <v>71.64</v>
      </c>
      <c r="E131" s="5">
        <v>70.64</v>
      </c>
      <c r="F131" s="5">
        <v>71.540000000000006</v>
      </c>
      <c r="G131" s="5">
        <v>25617</v>
      </c>
      <c r="H131" s="7">
        <v>7.446005135175966</v>
      </c>
      <c r="I131" s="7">
        <v>7.1818257583554566</v>
      </c>
      <c r="J131" s="5" t="str">
        <f t="shared" ref="J131:J194" si="2">IF(H131&lt;0.3,"0.0-0.3",IF(AND(H131&lt;0.6,H131&gt;=0.3),"0.3-0.6",IF(AND(H131&lt;0.9,H131&gt;=0.6),"0.6-0.9",IF(AND(H131&lt;1.2,H131&gt;=0.9),"0.9-1.2",IF(AND(H131&lt;1.5,H131&gt;=1.2),"1.2-1.5",IF(AND(H131&lt;1.8,H131&gt;=1.5),"1.5-1.8",IF(AND(H131&lt;2.1,H131&gt;=1.8),"1.8-2.1",IF(AND(H131&lt;2.4,H131&gt;=2.1),"2.1-2.4",IF(AND(H131&lt;2.7,H131&gt;=2.4),"2.4-2.7",IF(AND(H131&lt;3,H131&gt;=2.7),"2.7-3.0","3.0+"))))))))))</f>
        <v>3.0+</v>
      </c>
    </row>
    <row r="132" spans="1:10" x14ac:dyDescent="0.4">
      <c r="A132" s="5" t="s">
        <v>8</v>
      </c>
      <c r="B132" s="6">
        <v>42850.395833333336</v>
      </c>
      <c r="C132" s="5">
        <v>74.099999999999994</v>
      </c>
      <c r="D132" s="5">
        <v>74.61</v>
      </c>
      <c r="E132" s="5">
        <v>74</v>
      </c>
      <c r="F132" s="5">
        <v>74.42</v>
      </c>
      <c r="G132" s="5">
        <v>19473</v>
      </c>
      <c r="H132" s="7">
        <v>1.1189956331877635</v>
      </c>
      <c r="I132" s="7">
        <v>1.1127811936166232</v>
      </c>
      <c r="J132" s="5" t="str">
        <f t="shared" si="2"/>
        <v>0.9-1.2</v>
      </c>
    </row>
    <row r="133" spans="1:10" x14ac:dyDescent="0.4">
      <c r="A133" s="5" t="s">
        <v>8</v>
      </c>
      <c r="B133" s="6">
        <v>42852.395833333336</v>
      </c>
      <c r="C133" s="5">
        <v>74.87</v>
      </c>
      <c r="D133" s="5">
        <v>75.17</v>
      </c>
      <c r="E133" s="5">
        <v>74.58</v>
      </c>
      <c r="F133" s="5">
        <v>75.08</v>
      </c>
      <c r="G133" s="5">
        <v>14157</v>
      </c>
      <c r="H133" s="7">
        <v>0.71294054344901947</v>
      </c>
      <c r="I133" s="7">
        <v>0.71041113734877293</v>
      </c>
      <c r="J133" s="5" t="str">
        <f t="shared" si="2"/>
        <v>0.6-0.9</v>
      </c>
    </row>
    <row r="134" spans="1:10" x14ac:dyDescent="0.4">
      <c r="A134" s="5" t="s">
        <v>8</v>
      </c>
      <c r="B134" s="6">
        <v>42856.395833333336</v>
      </c>
      <c r="C134" s="5">
        <v>76.37</v>
      </c>
      <c r="D134" s="5">
        <v>76.38</v>
      </c>
      <c r="E134" s="5">
        <v>75.7</v>
      </c>
      <c r="F134" s="5">
        <v>75.84</v>
      </c>
      <c r="G134" s="5">
        <v>13329</v>
      </c>
      <c r="H134" s="7">
        <v>1.7588274483677648</v>
      </c>
      <c r="I134" s="7">
        <v>1.7435390820821968</v>
      </c>
      <c r="J134" s="5" t="str">
        <f t="shared" si="2"/>
        <v>1.5-1.8</v>
      </c>
    </row>
    <row r="135" spans="1:10" x14ac:dyDescent="0.4">
      <c r="A135" s="5" t="s">
        <v>8</v>
      </c>
      <c r="B135" s="6">
        <v>42859.395833333336</v>
      </c>
      <c r="C135" s="5">
        <v>76.87</v>
      </c>
      <c r="D135" s="5">
        <v>77.44</v>
      </c>
      <c r="E135" s="5">
        <v>76.56</v>
      </c>
      <c r="F135" s="5">
        <v>77.36</v>
      </c>
      <c r="G135" s="5">
        <v>14187</v>
      </c>
      <c r="H135" s="7">
        <v>0.89250557815987253</v>
      </c>
      <c r="I135" s="7">
        <v>0.88854628761224497</v>
      </c>
      <c r="J135" s="5" t="str">
        <f t="shared" si="2"/>
        <v>0.6-0.9</v>
      </c>
    </row>
    <row r="136" spans="1:10" x14ac:dyDescent="0.4">
      <c r="A136" s="5" t="s">
        <v>8</v>
      </c>
      <c r="B136" s="6">
        <v>42860.395833333336</v>
      </c>
      <c r="C136" s="5">
        <v>78.2</v>
      </c>
      <c r="D136" s="5">
        <v>78.55</v>
      </c>
      <c r="E136" s="5">
        <v>78.03</v>
      </c>
      <c r="F136" s="5">
        <v>78.25</v>
      </c>
      <c r="G136" s="5">
        <v>12039</v>
      </c>
      <c r="H136" s="7">
        <v>0.10240655401945506</v>
      </c>
      <c r="I136" s="7">
        <v>0.1023541542787158</v>
      </c>
      <c r="J136" s="5" t="str">
        <f t="shared" si="2"/>
        <v>0.0-0.3</v>
      </c>
    </row>
    <row r="137" spans="1:10" x14ac:dyDescent="0.4">
      <c r="A137" s="5" t="s">
        <v>8</v>
      </c>
      <c r="B137" s="6">
        <v>42863.395833333336</v>
      </c>
      <c r="C137" s="5">
        <v>79.28</v>
      </c>
      <c r="D137" s="5">
        <v>79.5</v>
      </c>
      <c r="E137" s="5">
        <v>78.739999999999995</v>
      </c>
      <c r="F137" s="5">
        <v>78.89</v>
      </c>
      <c r="G137" s="5">
        <v>13861</v>
      </c>
      <c r="H137" s="7">
        <v>2.1123132405976306</v>
      </c>
      <c r="I137" s="7">
        <v>2.0903131720923152</v>
      </c>
      <c r="J137" s="5" t="str">
        <f t="shared" si="2"/>
        <v>2.1-2.4</v>
      </c>
    </row>
    <row r="138" spans="1:10" x14ac:dyDescent="0.4">
      <c r="A138" s="5" t="s">
        <v>8</v>
      </c>
      <c r="B138" s="6">
        <v>42864.395833333336</v>
      </c>
      <c r="C138" s="5">
        <v>80.59</v>
      </c>
      <c r="D138" s="5">
        <v>81.010000000000005</v>
      </c>
      <c r="E138" s="5">
        <v>80.38</v>
      </c>
      <c r="F138" s="5">
        <v>80.88</v>
      </c>
      <c r="G138" s="5">
        <v>14822</v>
      </c>
      <c r="H138" s="7">
        <v>1.1801632140615161</v>
      </c>
      <c r="I138" s="7">
        <v>1.1732535980362366</v>
      </c>
      <c r="J138" s="5" t="str">
        <f t="shared" si="2"/>
        <v>0.9-1.2</v>
      </c>
    </row>
    <row r="139" spans="1:10" x14ac:dyDescent="0.4">
      <c r="A139" s="5" t="s">
        <v>8</v>
      </c>
      <c r="B139" s="6">
        <v>42865.395833333336</v>
      </c>
      <c r="C139" s="5">
        <v>80.12</v>
      </c>
      <c r="D139" s="5">
        <v>80.14</v>
      </c>
      <c r="E139" s="5">
        <v>79.41</v>
      </c>
      <c r="F139" s="5">
        <v>79.430000000000007</v>
      </c>
      <c r="G139" s="5">
        <v>13388</v>
      </c>
      <c r="H139" s="7">
        <v>0.28789585680310925</v>
      </c>
      <c r="I139" s="7">
        <v>0.28748223036670162</v>
      </c>
      <c r="J139" s="5" t="str">
        <f t="shared" si="2"/>
        <v>0.0-0.3</v>
      </c>
    </row>
    <row r="140" spans="1:10" x14ac:dyDescent="0.4">
      <c r="A140" s="5" t="s">
        <v>8</v>
      </c>
      <c r="B140" s="6">
        <v>42870.395833333336</v>
      </c>
      <c r="C140" s="5">
        <v>81.02</v>
      </c>
      <c r="D140" s="5">
        <v>81.09</v>
      </c>
      <c r="E140" s="5">
        <v>80.42</v>
      </c>
      <c r="F140" s="5">
        <v>80.64</v>
      </c>
      <c r="G140" s="5">
        <v>8516</v>
      </c>
      <c r="H140" s="7">
        <v>1.4652473387601777</v>
      </c>
      <c r="I140" s="7">
        <v>1.4546163113522979</v>
      </c>
      <c r="J140" s="5" t="str">
        <f t="shared" si="2"/>
        <v>1.2-1.5</v>
      </c>
    </row>
    <row r="141" spans="1:10" x14ac:dyDescent="0.4">
      <c r="A141" s="5" t="s">
        <v>8</v>
      </c>
      <c r="B141" s="6">
        <v>42871.395833333336</v>
      </c>
      <c r="C141" s="5">
        <v>82.7</v>
      </c>
      <c r="D141" s="5">
        <v>82.78</v>
      </c>
      <c r="E141" s="5">
        <v>82.17</v>
      </c>
      <c r="F141" s="5">
        <v>82.44</v>
      </c>
      <c r="G141" s="5">
        <v>9923</v>
      </c>
      <c r="H141" s="7">
        <v>1.4599435652067203</v>
      </c>
      <c r="I141" s="7">
        <v>1.4493889923279455</v>
      </c>
      <c r="J141" s="5" t="str">
        <f t="shared" si="2"/>
        <v>1.2-1.5</v>
      </c>
    </row>
    <row r="142" spans="1:10" x14ac:dyDescent="0.4">
      <c r="A142" s="5" t="s">
        <v>8</v>
      </c>
      <c r="B142" s="6">
        <v>42873.395833333336</v>
      </c>
      <c r="C142" s="5">
        <v>68.62</v>
      </c>
      <c r="D142" s="5">
        <v>70.52</v>
      </c>
      <c r="E142" s="5">
        <v>67.8</v>
      </c>
      <c r="F142" s="5">
        <v>68.11</v>
      </c>
      <c r="G142" s="5">
        <v>45736</v>
      </c>
      <c r="H142" s="7">
        <v>1.5539440580139285</v>
      </c>
      <c r="I142" s="7">
        <v>1.5419939866220544</v>
      </c>
      <c r="J142" s="5" t="str">
        <f t="shared" si="2"/>
        <v>1.5-1.8</v>
      </c>
    </row>
    <row r="143" spans="1:10" x14ac:dyDescent="0.4">
      <c r="A143" s="5" t="s">
        <v>8</v>
      </c>
      <c r="B143" s="6">
        <v>42874.395833333336</v>
      </c>
      <c r="C143" s="5">
        <v>72.77</v>
      </c>
      <c r="D143" s="5">
        <v>72.94</v>
      </c>
      <c r="E143" s="5">
        <v>71.42</v>
      </c>
      <c r="F143" s="5">
        <v>71.430000000000007</v>
      </c>
      <c r="G143" s="5">
        <v>31343</v>
      </c>
      <c r="H143" s="7">
        <v>5.0678602367888974</v>
      </c>
      <c r="I143" s="7">
        <v>4.9436243384718974</v>
      </c>
      <c r="J143" s="5" t="str">
        <f t="shared" si="2"/>
        <v>3.0+</v>
      </c>
    </row>
    <row r="144" spans="1:10" x14ac:dyDescent="0.4">
      <c r="A144" s="5" t="s">
        <v>8</v>
      </c>
      <c r="B144" s="6">
        <v>42877.395833333336</v>
      </c>
      <c r="C144" s="5">
        <v>76.459999999999994</v>
      </c>
      <c r="D144" s="5">
        <v>77.08</v>
      </c>
      <c r="E144" s="5">
        <v>75.599999999999994</v>
      </c>
      <c r="F144" s="5">
        <v>75.739999999999995</v>
      </c>
      <c r="G144" s="5">
        <v>29545</v>
      </c>
      <c r="H144" s="7">
        <v>3.674576271186432</v>
      </c>
      <c r="I144" s="7">
        <v>3.608673304833748</v>
      </c>
      <c r="J144" s="5" t="str">
        <f t="shared" si="2"/>
        <v>3.0+</v>
      </c>
    </row>
    <row r="145" spans="1:10" x14ac:dyDescent="0.4">
      <c r="A145" s="5" t="s">
        <v>8</v>
      </c>
      <c r="B145" s="6">
        <v>42878.395833333336</v>
      </c>
      <c r="C145" s="5">
        <v>77.03</v>
      </c>
      <c r="D145" s="5">
        <v>77.66</v>
      </c>
      <c r="E145" s="5">
        <v>76.47</v>
      </c>
      <c r="F145" s="5">
        <v>77.430000000000007</v>
      </c>
      <c r="G145" s="5">
        <v>21022</v>
      </c>
      <c r="H145" s="7">
        <v>0.26031498112716756</v>
      </c>
      <c r="I145" s="7">
        <v>0.25997674853309716</v>
      </c>
      <c r="J145" s="5" t="str">
        <f t="shared" si="2"/>
        <v>0.0-0.3</v>
      </c>
    </row>
    <row r="146" spans="1:10" x14ac:dyDescent="0.4">
      <c r="A146" s="5" t="s">
        <v>8</v>
      </c>
      <c r="B146" s="6">
        <v>42881.395833333336</v>
      </c>
      <c r="C146" s="5">
        <v>79</v>
      </c>
      <c r="D146" s="5">
        <v>79.17</v>
      </c>
      <c r="E146" s="5">
        <v>77.760000000000005</v>
      </c>
      <c r="F146" s="5">
        <v>77.819999999999993</v>
      </c>
      <c r="G146" s="5">
        <v>12870</v>
      </c>
      <c r="H146" s="7">
        <v>1.0747185261003114</v>
      </c>
      <c r="I146" s="7">
        <v>1.0689844732494169</v>
      </c>
      <c r="J146" s="5" t="str">
        <f t="shared" si="2"/>
        <v>0.9-1.2</v>
      </c>
    </row>
    <row r="147" spans="1:10" x14ac:dyDescent="0.4">
      <c r="A147" s="5" t="s">
        <v>8</v>
      </c>
      <c r="B147" s="6">
        <v>42887.395833333336</v>
      </c>
      <c r="C147" s="5">
        <v>80.62</v>
      </c>
      <c r="D147" s="5">
        <v>80.83</v>
      </c>
      <c r="E147" s="5">
        <v>80.150000000000006</v>
      </c>
      <c r="F147" s="5">
        <v>80.42</v>
      </c>
      <c r="G147" s="5">
        <v>16517</v>
      </c>
      <c r="H147" s="7">
        <v>1.6133098058986652</v>
      </c>
      <c r="I147" s="7">
        <v>1.6004342602835668</v>
      </c>
      <c r="J147" s="5" t="str">
        <f t="shared" si="2"/>
        <v>1.5-1.8</v>
      </c>
    </row>
    <row r="148" spans="1:10" x14ac:dyDescent="0.4">
      <c r="A148" s="5" t="s">
        <v>8</v>
      </c>
      <c r="B148" s="6">
        <v>42891.395833333336</v>
      </c>
      <c r="C148" s="5">
        <v>81.22</v>
      </c>
      <c r="D148" s="5">
        <v>81.28</v>
      </c>
      <c r="E148" s="5">
        <v>80.61</v>
      </c>
      <c r="F148" s="5">
        <v>80.61</v>
      </c>
      <c r="G148" s="5">
        <v>12172</v>
      </c>
      <c r="H148" s="7">
        <v>0.1726689689195863</v>
      </c>
      <c r="I148" s="7">
        <v>0.17252006743524595</v>
      </c>
      <c r="J148" s="5" t="str">
        <f t="shared" si="2"/>
        <v>0.0-0.3</v>
      </c>
    </row>
    <row r="149" spans="1:10" x14ac:dyDescent="0.4">
      <c r="A149" s="5" t="s">
        <v>8</v>
      </c>
      <c r="B149" s="6">
        <v>42893.395833333336</v>
      </c>
      <c r="C149" s="5">
        <v>79.77</v>
      </c>
      <c r="D149" s="5">
        <v>80.17</v>
      </c>
      <c r="E149" s="5">
        <v>79.33</v>
      </c>
      <c r="F149" s="5">
        <v>79.75</v>
      </c>
      <c r="G149" s="5">
        <v>17595</v>
      </c>
      <c r="H149" s="7">
        <v>1.051431466936912</v>
      </c>
      <c r="I149" s="7">
        <v>1.0459423688337082</v>
      </c>
      <c r="J149" s="5" t="str">
        <f t="shared" si="2"/>
        <v>0.9-1.2</v>
      </c>
    </row>
    <row r="150" spans="1:10" x14ac:dyDescent="0.4">
      <c r="A150" s="5" t="s">
        <v>8</v>
      </c>
      <c r="B150" s="6">
        <v>42894.395833333336</v>
      </c>
      <c r="C150" s="5">
        <v>80.400000000000006</v>
      </c>
      <c r="D150" s="5">
        <v>80.739999999999995</v>
      </c>
      <c r="E150" s="5">
        <v>79.77</v>
      </c>
      <c r="F150" s="5">
        <v>79.84</v>
      </c>
      <c r="G150" s="5">
        <v>12451</v>
      </c>
      <c r="H150" s="7">
        <v>0.84033613445378363</v>
      </c>
      <c r="I150" s="7">
        <v>0.83682496705165788</v>
      </c>
      <c r="J150" s="5" t="str">
        <f t="shared" si="2"/>
        <v>0.6-0.9</v>
      </c>
    </row>
    <row r="151" spans="1:10" x14ac:dyDescent="0.4">
      <c r="A151" s="5" t="s">
        <v>8</v>
      </c>
      <c r="B151" s="6">
        <v>42895.395833333336</v>
      </c>
      <c r="C151" s="5">
        <v>82.89</v>
      </c>
      <c r="D151" s="5">
        <v>83.12</v>
      </c>
      <c r="E151" s="5">
        <v>82.23</v>
      </c>
      <c r="F151" s="5">
        <v>82.34</v>
      </c>
      <c r="G151" s="5">
        <v>16505</v>
      </c>
      <c r="H151" s="7">
        <v>1.6805691854759626</v>
      </c>
      <c r="I151" s="7">
        <v>1.6666038688965581</v>
      </c>
      <c r="J151" s="5" t="str">
        <f t="shared" si="2"/>
        <v>1.5-1.8</v>
      </c>
    </row>
    <row r="152" spans="1:10" x14ac:dyDescent="0.4">
      <c r="A152" s="5" t="s">
        <v>8</v>
      </c>
      <c r="B152" s="6">
        <v>42899.395833333336</v>
      </c>
      <c r="C152" s="5">
        <v>81.56</v>
      </c>
      <c r="D152" s="5">
        <v>81.790000000000006</v>
      </c>
      <c r="E152" s="5">
        <v>81.069999999999993</v>
      </c>
      <c r="F152" s="5">
        <v>81.19</v>
      </c>
      <c r="G152" s="5">
        <v>20569</v>
      </c>
      <c r="H152" s="7">
        <v>2.6299232414747746</v>
      </c>
      <c r="I152" s="7">
        <v>2.5959353754166434</v>
      </c>
      <c r="J152" s="5" t="str">
        <f t="shared" si="2"/>
        <v>2.4-2.7</v>
      </c>
    </row>
    <row r="153" spans="1:10" x14ac:dyDescent="0.4">
      <c r="A153" s="5" t="s">
        <v>8</v>
      </c>
      <c r="B153" s="6">
        <v>42900.395833333336</v>
      </c>
      <c r="C153" s="5">
        <v>82.33</v>
      </c>
      <c r="D153" s="5">
        <v>82.53</v>
      </c>
      <c r="E153" s="5">
        <v>81.56</v>
      </c>
      <c r="F153" s="5">
        <v>82.32</v>
      </c>
      <c r="G153" s="5">
        <v>14993</v>
      </c>
      <c r="H153" s="7">
        <v>0.1094357976653738</v>
      </c>
      <c r="I153" s="7">
        <v>0.10937596034797856</v>
      </c>
      <c r="J153" s="5" t="str">
        <f t="shared" si="2"/>
        <v>0.0-0.3</v>
      </c>
    </row>
    <row r="154" spans="1:10" x14ac:dyDescent="0.4">
      <c r="A154" s="5" t="s">
        <v>8</v>
      </c>
      <c r="B154" s="6">
        <v>42902.395833333336</v>
      </c>
      <c r="C154" s="5">
        <v>81.84</v>
      </c>
      <c r="D154" s="5">
        <v>82.36</v>
      </c>
      <c r="E154" s="5">
        <v>81.14</v>
      </c>
      <c r="F154" s="5">
        <v>82.31</v>
      </c>
      <c r="G154" s="5">
        <v>13298</v>
      </c>
      <c r="H154" s="7">
        <v>0.34330554193232116</v>
      </c>
      <c r="I154" s="7">
        <v>0.34271759371165672</v>
      </c>
      <c r="J154" s="5" t="str">
        <f t="shared" si="2"/>
        <v>0.3-0.6</v>
      </c>
    </row>
    <row r="155" spans="1:10" x14ac:dyDescent="0.4">
      <c r="A155" s="5" t="s">
        <v>8</v>
      </c>
      <c r="B155" s="6">
        <v>42905.395833333336</v>
      </c>
      <c r="C155" s="5">
        <v>84.41</v>
      </c>
      <c r="D155" s="5">
        <v>84.52</v>
      </c>
      <c r="E155" s="5">
        <v>83.7</v>
      </c>
      <c r="F155" s="5">
        <v>83.84</v>
      </c>
      <c r="G155" s="5">
        <v>14108</v>
      </c>
      <c r="H155" s="7">
        <v>2.4020380929273197</v>
      </c>
      <c r="I155" s="7">
        <v>2.3736429670492289</v>
      </c>
      <c r="J155" s="5" t="str">
        <f t="shared" si="2"/>
        <v>2.4-2.7</v>
      </c>
    </row>
    <row r="156" spans="1:10" x14ac:dyDescent="0.4">
      <c r="A156" s="5" t="s">
        <v>8</v>
      </c>
      <c r="B156" s="6">
        <v>42907.395833333336</v>
      </c>
      <c r="C156" s="5">
        <v>83.86</v>
      </c>
      <c r="D156" s="5">
        <v>84.65</v>
      </c>
      <c r="E156" s="5">
        <v>83.82</v>
      </c>
      <c r="F156" s="5">
        <v>84.17</v>
      </c>
      <c r="G156" s="5">
        <v>17654</v>
      </c>
      <c r="H156" s="7">
        <v>1.4026602176541676</v>
      </c>
      <c r="I156" s="7">
        <v>1.3929139712970864</v>
      </c>
      <c r="J156" s="5" t="str">
        <f t="shared" si="2"/>
        <v>1.2-1.5</v>
      </c>
    </row>
    <row r="157" spans="1:10" x14ac:dyDescent="0.4">
      <c r="A157" s="5" t="s">
        <v>8</v>
      </c>
      <c r="B157" s="6">
        <v>42908.395833333336</v>
      </c>
      <c r="C157" s="5">
        <v>83.62</v>
      </c>
      <c r="D157" s="5">
        <v>83.7</v>
      </c>
      <c r="E157" s="5">
        <v>83.11</v>
      </c>
      <c r="F157" s="5">
        <v>83.69</v>
      </c>
      <c r="G157" s="5">
        <v>11290</v>
      </c>
      <c r="H157" s="7">
        <v>0.16770483948251144</v>
      </c>
      <c r="I157" s="7">
        <v>0.16756437194190335</v>
      </c>
      <c r="J157" s="5" t="str">
        <f t="shared" si="2"/>
        <v>0.0-0.3</v>
      </c>
    </row>
    <row r="158" spans="1:10" x14ac:dyDescent="0.4">
      <c r="A158" s="5" t="s">
        <v>8</v>
      </c>
      <c r="B158" s="6">
        <v>42912.395833333336</v>
      </c>
      <c r="C158" s="5">
        <v>86.79</v>
      </c>
      <c r="D158" s="5">
        <v>86.84</v>
      </c>
      <c r="E158" s="5">
        <v>86.2</v>
      </c>
      <c r="F158" s="5">
        <v>86.27</v>
      </c>
      <c r="G158" s="5">
        <v>10038</v>
      </c>
      <c r="H158" s="7">
        <v>1.8901150504813329</v>
      </c>
      <c r="I158" s="7">
        <v>1.8724743161085986</v>
      </c>
      <c r="J158" s="5" t="str">
        <f t="shared" si="2"/>
        <v>1.8-2.1</v>
      </c>
    </row>
    <row r="159" spans="1:10" x14ac:dyDescent="0.4">
      <c r="A159" s="5" t="s">
        <v>8</v>
      </c>
      <c r="B159" s="6">
        <v>42914.395833333336</v>
      </c>
      <c r="C159" s="5">
        <v>84.83</v>
      </c>
      <c r="D159" s="5">
        <v>85.97</v>
      </c>
      <c r="E159" s="5">
        <v>84.65</v>
      </c>
      <c r="F159" s="5">
        <v>85.6</v>
      </c>
      <c r="G159" s="5">
        <v>15444</v>
      </c>
      <c r="H159" s="7">
        <v>0.85602187611461045</v>
      </c>
      <c r="I159" s="7">
        <v>0.85237878452975369</v>
      </c>
      <c r="J159" s="5" t="str">
        <f t="shared" si="2"/>
        <v>0.6-0.9</v>
      </c>
    </row>
    <row r="160" spans="1:10" x14ac:dyDescent="0.4">
      <c r="A160" s="5" t="s">
        <v>8</v>
      </c>
      <c r="B160" s="6">
        <v>42916.395833333336</v>
      </c>
      <c r="C160" s="5">
        <v>83.57</v>
      </c>
      <c r="D160" s="5">
        <v>85.13</v>
      </c>
      <c r="E160" s="5">
        <v>83.57</v>
      </c>
      <c r="F160" s="5">
        <v>84.4</v>
      </c>
      <c r="G160" s="5">
        <v>21917</v>
      </c>
      <c r="H160" s="7">
        <v>1.7657087189478673</v>
      </c>
      <c r="I160" s="7">
        <v>1.7503011862611946</v>
      </c>
      <c r="J160" s="5" t="str">
        <f t="shared" si="2"/>
        <v>1.5-1.8</v>
      </c>
    </row>
    <row r="161" spans="1:10" x14ac:dyDescent="0.4">
      <c r="A161" s="5" t="s">
        <v>8</v>
      </c>
      <c r="B161" s="6">
        <v>42919.395833333336</v>
      </c>
      <c r="C161" s="5">
        <v>84.83</v>
      </c>
      <c r="D161" s="5">
        <v>85.13</v>
      </c>
      <c r="E161" s="5">
        <v>84.76</v>
      </c>
      <c r="F161" s="5">
        <v>84.87</v>
      </c>
      <c r="G161" s="5">
        <v>10032</v>
      </c>
      <c r="H161" s="7">
        <v>1.6171538092956328</v>
      </c>
      <c r="I161" s="7">
        <v>1.6042171610643332</v>
      </c>
      <c r="J161" s="5" t="str">
        <f t="shared" si="2"/>
        <v>1.5-1.8</v>
      </c>
    </row>
    <row r="162" spans="1:10" x14ac:dyDescent="0.4">
      <c r="A162" s="5" t="s">
        <v>8</v>
      </c>
      <c r="B162" s="6">
        <v>42923.395833333336</v>
      </c>
      <c r="C162" s="5">
        <v>80.12</v>
      </c>
      <c r="D162" s="5">
        <v>80.2</v>
      </c>
      <c r="E162" s="5">
        <v>79.09</v>
      </c>
      <c r="F162" s="5">
        <v>79.8</v>
      </c>
      <c r="G162" s="5">
        <v>22138</v>
      </c>
      <c r="H162" s="7">
        <v>2.3113267781892506</v>
      </c>
      <c r="I162" s="7">
        <v>2.2850202034771314</v>
      </c>
      <c r="J162" s="5" t="str">
        <f t="shared" si="2"/>
        <v>2.1-2.4</v>
      </c>
    </row>
    <row r="163" spans="1:10" x14ac:dyDescent="0.4">
      <c r="A163" s="5" t="s">
        <v>8</v>
      </c>
      <c r="B163" s="6">
        <v>42926.395833333336</v>
      </c>
      <c r="C163" s="5">
        <v>81.36</v>
      </c>
      <c r="D163" s="5">
        <v>81.819999999999993</v>
      </c>
      <c r="E163" s="5">
        <v>80.95</v>
      </c>
      <c r="F163" s="5">
        <v>81.069999999999993</v>
      </c>
      <c r="G163" s="5">
        <v>17715</v>
      </c>
      <c r="H163" s="7">
        <v>0.518902891030395</v>
      </c>
      <c r="I163" s="7">
        <v>0.51756122925851067</v>
      </c>
      <c r="J163" s="5" t="str">
        <f t="shared" si="2"/>
        <v>0.3-0.6</v>
      </c>
    </row>
    <row r="164" spans="1:10" x14ac:dyDescent="0.4">
      <c r="A164" s="5" t="s">
        <v>8</v>
      </c>
      <c r="B164" s="6">
        <v>42928.395833333336</v>
      </c>
      <c r="C164" s="5">
        <v>85.23</v>
      </c>
      <c r="D164" s="5">
        <v>85.41</v>
      </c>
      <c r="E164" s="5">
        <v>84.72</v>
      </c>
      <c r="F164" s="5">
        <v>84.72</v>
      </c>
      <c r="G164" s="5">
        <v>17967</v>
      </c>
      <c r="H164" s="7">
        <v>2.2800912036481527</v>
      </c>
      <c r="I164" s="7">
        <v>2.254485614009099</v>
      </c>
      <c r="J164" s="5" t="str">
        <f t="shared" si="2"/>
        <v>2.1-2.4</v>
      </c>
    </row>
    <row r="165" spans="1:10" x14ac:dyDescent="0.4">
      <c r="A165" s="5" t="s">
        <v>8</v>
      </c>
      <c r="B165" s="6">
        <v>42929.395833333336</v>
      </c>
      <c r="C165" s="5">
        <v>86.36</v>
      </c>
      <c r="D165" s="5">
        <v>86.47</v>
      </c>
      <c r="E165" s="5">
        <v>85.66</v>
      </c>
      <c r="F165" s="5">
        <v>85.79</v>
      </c>
      <c r="G165" s="5">
        <v>10735</v>
      </c>
      <c r="H165" s="7">
        <v>0.82895504962054134</v>
      </c>
      <c r="I165" s="7">
        <v>0.82553808764777026</v>
      </c>
      <c r="J165" s="5" t="str">
        <f t="shared" si="2"/>
        <v>0.6-0.9</v>
      </c>
    </row>
    <row r="166" spans="1:10" x14ac:dyDescent="0.4">
      <c r="A166" s="5" t="s">
        <v>8</v>
      </c>
      <c r="B166" s="6">
        <v>42930.395833333336</v>
      </c>
      <c r="C166" s="5">
        <v>87.38</v>
      </c>
      <c r="D166" s="5">
        <v>87.5</v>
      </c>
      <c r="E166" s="5">
        <v>86.53</v>
      </c>
      <c r="F166" s="5">
        <v>86.73</v>
      </c>
      <c r="G166" s="5">
        <v>10600</v>
      </c>
      <c r="H166" s="7">
        <v>0.93565900427400062</v>
      </c>
      <c r="I166" s="7">
        <v>0.93130882956073591</v>
      </c>
      <c r="J166" s="5" t="str">
        <f t="shared" si="2"/>
        <v>0.9-1.2</v>
      </c>
    </row>
    <row r="167" spans="1:10" x14ac:dyDescent="0.4">
      <c r="A167" s="5" t="s">
        <v>8</v>
      </c>
      <c r="B167" s="6">
        <v>42933.395833333336</v>
      </c>
      <c r="C167" s="5">
        <v>90.15</v>
      </c>
      <c r="D167" s="5">
        <v>90.4</v>
      </c>
      <c r="E167" s="5">
        <v>89.56</v>
      </c>
      <c r="F167" s="5">
        <v>89.85</v>
      </c>
      <c r="G167" s="5">
        <v>14005</v>
      </c>
      <c r="H167" s="7">
        <v>2.1992971318444758</v>
      </c>
      <c r="I167" s="7">
        <v>2.1754614378650885</v>
      </c>
      <c r="J167" s="5" t="str">
        <f t="shared" si="2"/>
        <v>2.1-2.4</v>
      </c>
    </row>
    <row r="168" spans="1:10" x14ac:dyDescent="0.4">
      <c r="A168" s="5" t="s">
        <v>8</v>
      </c>
      <c r="B168" s="6">
        <v>42935.395833333336</v>
      </c>
      <c r="C168" s="5">
        <v>93.28</v>
      </c>
      <c r="D168" s="5">
        <v>93.32</v>
      </c>
      <c r="E168" s="5">
        <v>92.3</v>
      </c>
      <c r="F168" s="5">
        <v>92.6</v>
      </c>
      <c r="G168" s="5">
        <v>14556</v>
      </c>
      <c r="H168" s="7">
        <v>1.8340611353711866</v>
      </c>
      <c r="I168" s="7">
        <v>1.8174450922097771</v>
      </c>
      <c r="J168" s="5" t="str">
        <f t="shared" si="2"/>
        <v>1.8-2.1</v>
      </c>
    </row>
    <row r="169" spans="1:10" x14ac:dyDescent="0.4">
      <c r="A169" s="5" t="s">
        <v>8</v>
      </c>
      <c r="B169" s="6">
        <v>42936.395833333336</v>
      </c>
      <c r="C169" s="5">
        <v>93.15</v>
      </c>
      <c r="D169" s="5">
        <v>93.57</v>
      </c>
      <c r="E169" s="5">
        <v>92.88</v>
      </c>
      <c r="F169" s="5">
        <v>93.39</v>
      </c>
      <c r="G169" s="5">
        <v>9517</v>
      </c>
      <c r="H169" s="7">
        <v>0.50712127751402547</v>
      </c>
      <c r="I169" s="7">
        <v>0.50583974834219603</v>
      </c>
      <c r="J169" s="5" t="str">
        <f t="shared" si="2"/>
        <v>0.3-0.6</v>
      </c>
    </row>
    <row r="170" spans="1:10" x14ac:dyDescent="0.4">
      <c r="A170" s="5" t="s">
        <v>8</v>
      </c>
      <c r="B170" s="6">
        <v>42940.395833333336</v>
      </c>
      <c r="C170" s="5">
        <v>94.94</v>
      </c>
      <c r="D170" s="5">
        <v>95.04</v>
      </c>
      <c r="E170" s="5">
        <v>94.56</v>
      </c>
      <c r="F170" s="5">
        <v>94.68</v>
      </c>
      <c r="G170" s="5">
        <v>13095</v>
      </c>
      <c r="H170" s="7">
        <v>0.64666595992791209</v>
      </c>
      <c r="I170" s="7">
        <v>0.64458404614100795</v>
      </c>
      <c r="J170" s="5" t="str">
        <f t="shared" si="2"/>
        <v>0.6-0.9</v>
      </c>
    </row>
    <row r="171" spans="1:10" x14ac:dyDescent="0.4">
      <c r="A171" s="5" t="s">
        <v>8</v>
      </c>
      <c r="B171" s="6">
        <v>42941.395833333336</v>
      </c>
      <c r="C171" s="5">
        <v>96.35</v>
      </c>
      <c r="D171" s="5">
        <v>96.47</v>
      </c>
      <c r="E171" s="5">
        <v>95.95</v>
      </c>
      <c r="F171" s="5">
        <v>96.3</v>
      </c>
      <c r="G171" s="5">
        <v>12194</v>
      </c>
      <c r="H171" s="7">
        <v>0.39595706991767787</v>
      </c>
      <c r="I171" s="7">
        <v>0.39517522308390945</v>
      </c>
      <c r="J171" s="5" t="str">
        <f t="shared" si="2"/>
        <v>0.3-0.6</v>
      </c>
    </row>
    <row r="172" spans="1:10" x14ac:dyDescent="0.4">
      <c r="A172" s="5" t="s">
        <v>8</v>
      </c>
      <c r="B172" s="6">
        <v>42942.395833333336</v>
      </c>
      <c r="C172" s="5">
        <v>96.17</v>
      </c>
      <c r="D172" s="5">
        <v>96.33</v>
      </c>
      <c r="E172" s="5">
        <v>95.94</v>
      </c>
      <c r="F172" s="5">
        <v>96.26</v>
      </c>
      <c r="G172" s="5">
        <v>8008</v>
      </c>
      <c r="H172" s="7">
        <v>0.58571279154900358</v>
      </c>
      <c r="I172" s="7">
        <v>0.58400416270356503</v>
      </c>
      <c r="J172" s="5" t="str">
        <f t="shared" si="2"/>
        <v>0.3-0.6</v>
      </c>
    </row>
    <row r="173" spans="1:10" x14ac:dyDescent="0.4">
      <c r="A173" s="5" t="s">
        <v>8</v>
      </c>
      <c r="B173" s="6">
        <v>42943.395833333336</v>
      </c>
      <c r="C173" s="5">
        <v>95.95</v>
      </c>
      <c r="D173" s="5">
        <v>96.27</v>
      </c>
      <c r="E173" s="5">
        <v>95.74</v>
      </c>
      <c r="F173" s="5">
        <v>96.24</v>
      </c>
      <c r="G173" s="5">
        <v>6818</v>
      </c>
      <c r="H173" s="7">
        <v>0.58706363350456259</v>
      </c>
      <c r="I173" s="7">
        <v>0.58534712965921998</v>
      </c>
      <c r="J173" s="5" t="str">
        <f t="shared" si="2"/>
        <v>0.3-0.6</v>
      </c>
    </row>
    <row r="174" spans="1:10" x14ac:dyDescent="0.4">
      <c r="A174" s="5" t="s">
        <v>8</v>
      </c>
      <c r="B174" s="6">
        <v>42947.395833333336</v>
      </c>
      <c r="C174" s="5">
        <v>94.33</v>
      </c>
      <c r="D174" s="5">
        <v>95.25</v>
      </c>
      <c r="E174" s="5">
        <v>94.16</v>
      </c>
      <c r="F174" s="5">
        <v>95.07</v>
      </c>
      <c r="G174" s="5">
        <v>10998</v>
      </c>
      <c r="H174" s="7">
        <v>0.70460125974164256</v>
      </c>
      <c r="I174" s="7">
        <v>0.70213054407224973</v>
      </c>
      <c r="J174" s="5" t="str">
        <f t="shared" si="2"/>
        <v>0.6-0.9</v>
      </c>
    </row>
    <row r="175" spans="1:10" x14ac:dyDescent="0.4">
      <c r="A175" s="5" t="s">
        <v>8</v>
      </c>
      <c r="B175" s="6">
        <v>42948.395833333336</v>
      </c>
      <c r="C175" s="5">
        <v>95.15</v>
      </c>
      <c r="D175" s="5">
        <v>95.76</v>
      </c>
      <c r="E175" s="5">
        <v>95.11</v>
      </c>
      <c r="F175" s="5">
        <v>95.65</v>
      </c>
      <c r="G175" s="5">
        <v>9261</v>
      </c>
      <c r="H175" s="7">
        <v>0.79449152542372881</v>
      </c>
      <c r="I175" s="7">
        <v>0.79135205907034445</v>
      </c>
      <c r="J175" s="5" t="str">
        <f t="shared" si="2"/>
        <v>0.6-0.9</v>
      </c>
    </row>
    <row r="176" spans="1:10" x14ac:dyDescent="0.4">
      <c r="A176" s="5" t="s">
        <v>8</v>
      </c>
      <c r="B176" s="6">
        <v>42949.395833333336</v>
      </c>
      <c r="C176" s="5">
        <v>95.74</v>
      </c>
      <c r="D176" s="5">
        <v>96.19</v>
      </c>
      <c r="E176" s="5">
        <v>95.27</v>
      </c>
      <c r="F176" s="5">
        <v>96.08</v>
      </c>
      <c r="G176" s="5">
        <v>11817</v>
      </c>
      <c r="H176" s="7">
        <v>0.11502666527240347</v>
      </c>
      <c r="I176" s="7">
        <v>0.11496056029117317</v>
      </c>
      <c r="J176" s="5" t="str">
        <f t="shared" si="2"/>
        <v>0.0-0.3</v>
      </c>
    </row>
    <row r="177" spans="1:10" x14ac:dyDescent="0.4">
      <c r="A177" s="5" t="s">
        <v>8</v>
      </c>
      <c r="B177" s="6">
        <v>42951.395833333336</v>
      </c>
      <c r="C177" s="5">
        <v>94.45</v>
      </c>
      <c r="D177" s="5">
        <v>95.44</v>
      </c>
      <c r="E177" s="5">
        <v>94.34</v>
      </c>
      <c r="F177" s="5">
        <v>94.49</v>
      </c>
      <c r="G177" s="5">
        <v>12495</v>
      </c>
      <c r="H177" s="7">
        <v>0.59644264564916638</v>
      </c>
      <c r="I177" s="7">
        <v>0.59467096770625905</v>
      </c>
      <c r="J177" s="5" t="str">
        <f t="shared" si="2"/>
        <v>0.3-0.6</v>
      </c>
    </row>
    <row r="178" spans="1:10" x14ac:dyDescent="0.4">
      <c r="A178" s="5" t="s">
        <v>8</v>
      </c>
      <c r="B178" s="6">
        <v>42954.395833333336</v>
      </c>
      <c r="C178" s="5">
        <v>94.98</v>
      </c>
      <c r="D178" s="5">
        <v>95.07</v>
      </c>
      <c r="E178" s="5">
        <v>94.19</v>
      </c>
      <c r="F178" s="5">
        <v>94.45</v>
      </c>
      <c r="G178" s="5">
        <v>9106</v>
      </c>
      <c r="H178" s="7">
        <v>0.71042307284487505</v>
      </c>
      <c r="I178" s="7">
        <v>0.70791145651823917</v>
      </c>
      <c r="J178" s="5" t="str">
        <f t="shared" si="2"/>
        <v>0.6-0.9</v>
      </c>
    </row>
    <row r="179" spans="1:10" x14ac:dyDescent="0.4">
      <c r="A179" s="5" t="s">
        <v>8</v>
      </c>
      <c r="B179" s="6">
        <v>42955.395833333336</v>
      </c>
      <c r="C179" s="5">
        <v>95.81</v>
      </c>
      <c r="D179" s="5">
        <v>95.88</v>
      </c>
      <c r="E179" s="5">
        <v>95.06</v>
      </c>
      <c r="F179" s="5">
        <v>95.31</v>
      </c>
      <c r="G179" s="5">
        <v>10688</v>
      </c>
      <c r="H179" s="7">
        <v>0.45082826588384028</v>
      </c>
      <c r="I179" s="7">
        <v>0.44981507927038661</v>
      </c>
      <c r="J179" s="5" t="str">
        <f t="shared" si="2"/>
        <v>0.3-0.6</v>
      </c>
    </row>
    <row r="180" spans="1:10" x14ac:dyDescent="0.4">
      <c r="A180" s="5" t="s">
        <v>8</v>
      </c>
      <c r="B180" s="6">
        <v>42961.395833333336</v>
      </c>
      <c r="C180" s="5">
        <v>81.94</v>
      </c>
      <c r="D180" s="5">
        <v>82.12</v>
      </c>
      <c r="E180" s="5">
        <v>80.209999999999994</v>
      </c>
      <c r="F180" s="5">
        <v>80.260000000000005</v>
      </c>
      <c r="G180" s="5">
        <v>41283</v>
      </c>
      <c r="H180" s="7">
        <v>9.6040663456393691</v>
      </c>
      <c r="I180" s="7">
        <v>9.1704289531362857</v>
      </c>
      <c r="J180" s="5" t="str">
        <f t="shared" si="2"/>
        <v>3.0+</v>
      </c>
    </row>
    <row r="181" spans="1:10" x14ac:dyDescent="0.4">
      <c r="A181" s="5" t="s">
        <v>8</v>
      </c>
      <c r="B181" s="6">
        <v>42962.395833333336</v>
      </c>
      <c r="C181" s="5">
        <v>85.2</v>
      </c>
      <c r="D181" s="5">
        <v>86.4</v>
      </c>
      <c r="E181" s="5">
        <v>83.31</v>
      </c>
      <c r="F181" s="5">
        <v>86.31</v>
      </c>
      <c r="G181" s="5">
        <v>24246</v>
      </c>
      <c r="H181" s="7">
        <v>1.3561741613133482</v>
      </c>
      <c r="I181" s="7">
        <v>1.3470604258299439</v>
      </c>
      <c r="J181" s="5" t="str">
        <f t="shared" si="2"/>
        <v>1.2-1.5</v>
      </c>
    </row>
    <row r="182" spans="1:10" x14ac:dyDescent="0.4">
      <c r="A182" s="5" t="s">
        <v>8</v>
      </c>
      <c r="B182" s="6">
        <v>42963.395833333336</v>
      </c>
      <c r="C182" s="5">
        <v>84.89</v>
      </c>
      <c r="D182" s="5">
        <v>85.23</v>
      </c>
      <c r="E182" s="5">
        <v>83.95</v>
      </c>
      <c r="F182" s="5">
        <v>84.65</v>
      </c>
      <c r="G182" s="5">
        <v>14992</v>
      </c>
      <c r="H182" s="7">
        <v>0.4377662091812643</v>
      </c>
      <c r="I182" s="7">
        <v>0.43681080020204521</v>
      </c>
      <c r="J182" s="5" t="str">
        <f t="shared" si="2"/>
        <v>0.3-0.6</v>
      </c>
    </row>
    <row r="183" spans="1:10" x14ac:dyDescent="0.4">
      <c r="A183" s="5" t="s">
        <v>8</v>
      </c>
      <c r="B183" s="6">
        <v>42965.395833333336</v>
      </c>
      <c r="C183" s="5">
        <v>72</v>
      </c>
      <c r="D183" s="5">
        <v>74.34</v>
      </c>
      <c r="E183" s="5">
        <v>71.53</v>
      </c>
      <c r="F183" s="5">
        <v>73.98</v>
      </c>
      <c r="G183" s="5">
        <v>32440</v>
      </c>
      <c r="H183" s="7">
        <v>0.54461667364893251</v>
      </c>
      <c r="I183" s="7">
        <v>0.54313899972069191</v>
      </c>
      <c r="J183" s="5" t="str">
        <f t="shared" si="2"/>
        <v>0.3-0.6</v>
      </c>
    </row>
    <row r="184" spans="1:10" x14ac:dyDescent="0.4">
      <c r="A184" s="5" t="s">
        <v>8</v>
      </c>
      <c r="B184" s="6">
        <v>42968.395833333336</v>
      </c>
      <c r="C184" s="5">
        <v>74.97</v>
      </c>
      <c r="D184" s="5">
        <v>76.13</v>
      </c>
      <c r="E184" s="5">
        <v>73.75</v>
      </c>
      <c r="F184" s="5">
        <v>74.53</v>
      </c>
      <c r="G184" s="5">
        <v>28660</v>
      </c>
      <c r="H184" s="7">
        <v>1.5440877691995132</v>
      </c>
      <c r="I184" s="7">
        <v>1.5322880443896596</v>
      </c>
      <c r="J184" s="5" t="str">
        <f t="shared" si="2"/>
        <v>1.5-1.8</v>
      </c>
    </row>
    <row r="185" spans="1:10" x14ac:dyDescent="0.4">
      <c r="A185" s="5" t="s">
        <v>8</v>
      </c>
      <c r="B185" s="6">
        <v>42969.395833333336</v>
      </c>
      <c r="C185" s="5">
        <v>80.319999999999993</v>
      </c>
      <c r="D185" s="5">
        <v>80.75</v>
      </c>
      <c r="E185" s="5">
        <v>79.180000000000007</v>
      </c>
      <c r="F185" s="5">
        <v>79.39</v>
      </c>
      <c r="G185" s="5">
        <v>22088</v>
      </c>
      <c r="H185" s="7">
        <v>4.1358744976014492</v>
      </c>
      <c r="I185" s="7">
        <v>4.0526345997511184</v>
      </c>
      <c r="J185" s="5" t="str">
        <f t="shared" si="2"/>
        <v>3.0+</v>
      </c>
    </row>
    <row r="186" spans="1:10" x14ac:dyDescent="0.4">
      <c r="A186" s="5" t="s">
        <v>8</v>
      </c>
      <c r="B186" s="6">
        <v>42972.395833333336</v>
      </c>
      <c r="C186" s="5">
        <v>81.12</v>
      </c>
      <c r="D186" s="5">
        <v>81.34</v>
      </c>
      <c r="E186" s="5">
        <v>80.61</v>
      </c>
      <c r="F186" s="5">
        <v>80.760000000000005</v>
      </c>
      <c r="G186" s="5">
        <v>15332</v>
      </c>
      <c r="H186" s="7">
        <v>2.5018953752843114</v>
      </c>
      <c r="I186" s="7">
        <v>2.4711103885594872</v>
      </c>
      <c r="J186" s="5" t="str">
        <f t="shared" si="2"/>
        <v>2.4-2.7</v>
      </c>
    </row>
    <row r="187" spans="1:10" x14ac:dyDescent="0.4">
      <c r="A187" s="5" t="s">
        <v>8</v>
      </c>
      <c r="B187" s="6">
        <v>42975.395833333336</v>
      </c>
      <c r="C187" s="5">
        <v>81.849999999999994</v>
      </c>
      <c r="D187" s="5">
        <v>82.58</v>
      </c>
      <c r="E187" s="5">
        <v>81.55</v>
      </c>
      <c r="F187" s="5">
        <v>82.51</v>
      </c>
      <c r="G187" s="5">
        <v>11044</v>
      </c>
      <c r="H187" s="7">
        <v>0.67650676506764718</v>
      </c>
      <c r="I187" s="7">
        <v>0.6742287263379021</v>
      </c>
      <c r="J187" s="5" t="str">
        <f t="shared" si="2"/>
        <v>0.6-0.9</v>
      </c>
    </row>
    <row r="188" spans="1:10" x14ac:dyDescent="0.4">
      <c r="A188" s="5" t="s">
        <v>8</v>
      </c>
      <c r="B188" s="6">
        <v>42977.395833333336</v>
      </c>
      <c r="C188" s="5">
        <v>81.81</v>
      </c>
      <c r="D188" s="5">
        <v>81.94</v>
      </c>
      <c r="E188" s="5">
        <v>81.069999999999993</v>
      </c>
      <c r="F188" s="5">
        <v>81.52</v>
      </c>
      <c r="G188" s="5">
        <v>19369</v>
      </c>
      <c r="H188" s="7">
        <v>0.65206692913385966</v>
      </c>
      <c r="I188" s="7">
        <v>0.64995016954351581</v>
      </c>
      <c r="J188" s="5" t="str">
        <f t="shared" si="2"/>
        <v>0.6-0.9</v>
      </c>
    </row>
    <row r="189" spans="1:10" x14ac:dyDescent="0.4">
      <c r="A189" s="5" t="s">
        <v>8</v>
      </c>
      <c r="B189" s="6">
        <v>42978.395833333336</v>
      </c>
      <c r="C189" s="5">
        <v>82.39</v>
      </c>
      <c r="D189" s="5">
        <v>82.57</v>
      </c>
      <c r="E189" s="5">
        <v>81.87</v>
      </c>
      <c r="F189" s="5">
        <v>82.09</v>
      </c>
      <c r="G189" s="5">
        <v>14290</v>
      </c>
      <c r="H189" s="7">
        <v>0.91866731994120532</v>
      </c>
      <c r="I189" s="7">
        <v>0.91447323858546892</v>
      </c>
      <c r="J189" s="5" t="str">
        <f t="shared" si="2"/>
        <v>0.9-1.2</v>
      </c>
    </row>
    <row r="190" spans="1:10" x14ac:dyDescent="0.4">
      <c r="A190" s="5" t="s">
        <v>8</v>
      </c>
      <c r="B190" s="6">
        <v>42979.395833333336</v>
      </c>
      <c r="C190" s="5">
        <v>84.3</v>
      </c>
      <c r="D190" s="5">
        <v>84.78</v>
      </c>
      <c r="E190" s="5">
        <v>84.04</v>
      </c>
      <c r="F190" s="5">
        <v>84.6</v>
      </c>
      <c r="G190" s="5">
        <v>11940</v>
      </c>
      <c r="H190" s="7">
        <v>0.8252601363473242</v>
      </c>
      <c r="I190" s="7">
        <v>0.82187348458431386</v>
      </c>
      <c r="J190" s="5" t="str">
        <f t="shared" si="2"/>
        <v>0.6-0.9</v>
      </c>
    </row>
    <row r="191" spans="1:10" x14ac:dyDescent="0.4">
      <c r="A191" s="5" t="s">
        <v>8</v>
      </c>
      <c r="B191" s="6">
        <v>42984.395833333336</v>
      </c>
      <c r="C191" s="5">
        <v>81.239999999999995</v>
      </c>
      <c r="D191" s="5">
        <v>81.78</v>
      </c>
      <c r="E191" s="5">
        <v>80.89</v>
      </c>
      <c r="F191" s="5">
        <v>81.34</v>
      </c>
      <c r="G191" s="5">
        <v>16131</v>
      </c>
      <c r="H191" s="7">
        <v>1.804511278195486</v>
      </c>
      <c r="I191" s="7">
        <v>1.7884232256420722</v>
      </c>
      <c r="J191" s="5" t="str">
        <f t="shared" si="2"/>
        <v>1.8-2.1</v>
      </c>
    </row>
    <row r="192" spans="1:10" x14ac:dyDescent="0.4">
      <c r="A192" s="5" t="s">
        <v>8</v>
      </c>
      <c r="B192" s="6">
        <v>42989.395833333336</v>
      </c>
      <c r="C192" s="5">
        <v>83.45</v>
      </c>
      <c r="D192" s="5">
        <v>83.78</v>
      </c>
      <c r="E192" s="5">
        <v>82.74</v>
      </c>
      <c r="F192" s="5">
        <v>82.83</v>
      </c>
      <c r="G192" s="5">
        <v>14272</v>
      </c>
      <c r="H192" s="7">
        <v>4.6657468957732329</v>
      </c>
      <c r="I192" s="7">
        <v>4.5601723593440031</v>
      </c>
      <c r="J192" s="5" t="str">
        <f t="shared" si="2"/>
        <v>3.0+</v>
      </c>
    </row>
    <row r="193" spans="1:10" x14ac:dyDescent="0.4">
      <c r="A193" s="5" t="s">
        <v>8</v>
      </c>
      <c r="B193" s="6">
        <v>42990.395833333336</v>
      </c>
      <c r="C193" s="5">
        <v>85.92</v>
      </c>
      <c r="D193" s="5">
        <v>86.25</v>
      </c>
      <c r="E193" s="5">
        <v>85.32</v>
      </c>
      <c r="F193" s="5">
        <v>85.36</v>
      </c>
      <c r="G193" s="5">
        <v>9884</v>
      </c>
      <c r="H193" s="7">
        <v>1.8371459049425116</v>
      </c>
      <c r="I193" s="7">
        <v>1.8204742583019098</v>
      </c>
      <c r="J193" s="5" t="str">
        <f t="shared" si="2"/>
        <v>1.8-2.1</v>
      </c>
    </row>
    <row r="194" spans="1:10" x14ac:dyDescent="0.4">
      <c r="A194" s="5" t="s">
        <v>8</v>
      </c>
      <c r="B194" s="6">
        <v>42991.395833333336</v>
      </c>
      <c r="C194" s="5">
        <v>87.16</v>
      </c>
      <c r="D194" s="5">
        <v>87.18</v>
      </c>
      <c r="E194" s="5">
        <v>86.47</v>
      </c>
      <c r="F194" s="5">
        <v>86.48</v>
      </c>
      <c r="G194" s="5">
        <v>7570</v>
      </c>
      <c r="H194" s="7">
        <v>0.83294770939379792</v>
      </c>
      <c r="I194" s="7">
        <v>0.8294978437733852</v>
      </c>
      <c r="J194" s="5" t="str">
        <f t="shared" si="2"/>
        <v>0.6-0.9</v>
      </c>
    </row>
    <row r="195" spans="1:10" x14ac:dyDescent="0.4">
      <c r="A195" s="5" t="s">
        <v>8</v>
      </c>
      <c r="B195" s="6">
        <v>42993.395833333336</v>
      </c>
      <c r="C195" s="5">
        <v>88.81</v>
      </c>
      <c r="D195" s="5">
        <v>88.99</v>
      </c>
      <c r="E195" s="5">
        <v>88.4</v>
      </c>
      <c r="F195" s="5">
        <v>88.5</v>
      </c>
      <c r="G195" s="5">
        <v>8584</v>
      </c>
      <c r="H195" s="7">
        <v>1.000796087797106</v>
      </c>
      <c r="I195" s="7">
        <v>0.99582128795019276</v>
      </c>
      <c r="J195" s="5" t="str">
        <f t="shared" ref="J195:J213" si="3">IF(H195&lt;0.3,"0.0-0.3",IF(AND(H195&lt;0.6,H195&gt;=0.3),"0.3-0.6",IF(AND(H195&lt;0.9,H195&gt;=0.6),"0.6-0.9",IF(AND(H195&lt;1.2,H195&gt;=0.9),"0.9-1.2",IF(AND(H195&lt;1.5,H195&gt;=1.2),"1.2-1.5",IF(AND(H195&lt;1.8,H195&gt;=1.5),"1.5-1.8",IF(AND(H195&lt;2.1,H195&gt;=1.8),"1.8-2.1",IF(AND(H195&lt;2.4,H195&gt;=2.1),"2.1-2.4",IF(AND(H195&lt;2.7,H195&gt;=2.4),"2.4-2.7",IF(AND(H195&lt;3,H195&gt;=2.7),"2.7-3.0","3.0+"))))))))))</f>
        <v>0.9-1.2</v>
      </c>
    </row>
    <row r="196" spans="1:10" x14ac:dyDescent="0.4">
      <c r="A196" s="5" t="s">
        <v>8</v>
      </c>
      <c r="B196" s="6">
        <v>42996.395833333336</v>
      </c>
      <c r="C196" s="5">
        <v>91.76</v>
      </c>
      <c r="D196" s="5">
        <v>91.91</v>
      </c>
      <c r="E196" s="5">
        <v>90.84</v>
      </c>
      <c r="F196" s="5">
        <v>90.84</v>
      </c>
      <c r="G196" s="5">
        <v>8723</v>
      </c>
      <c r="H196" s="7">
        <v>2.4564537740062558</v>
      </c>
      <c r="I196" s="7">
        <v>2.4267681090561153</v>
      </c>
      <c r="J196" s="5" t="str">
        <f t="shared" si="3"/>
        <v>2.4-2.7</v>
      </c>
    </row>
    <row r="197" spans="1:10" x14ac:dyDescent="0.4">
      <c r="A197" s="5" t="s">
        <v>8</v>
      </c>
      <c r="B197" s="6">
        <v>43003.395833333336</v>
      </c>
      <c r="C197" s="5">
        <v>93.06</v>
      </c>
      <c r="D197" s="5">
        <v>93.23</v>
      </c>
      <c r="E197" s="5">
        <v>92.55</v>
      </c>
      <c r="F197" s="5">
        <v>92.78</v>
      </c>
      <c r="G197" s="5">
        <v>8333</v>
      </c>
      <c r="H197" s="7">
        <v>0.21537798836959168</v>
      </c>
      <c r="I197" s="7">
        <v>0.21514638247268361</v>
      </c>
      <c r="J197" s="5" t="str">
        <f t="shared" si="3"/>
        <v>0.0-0.3</v>
      </c>
    </row>
    <row r="198" spans="1:10" x14ac:dyDescent="0.4">
      <c r="A198" s="5" t="s">
        <v>8</v>
      </c>
      <c r="B198" s="6">
        <v>43004.395833333336</v>
      </c>
      <c r="C198" s="5">
        <v>93.78</v>
      </c>
      <c r="D198" s="5">
        <v>93.96</v>
      </c>
      <c r="E198" s="5">
        <v>93.28</v>
      </c>
      <c r="F198" s="5">
        <v>93.35</v>
      </c>
      <c r="G198" s="5">
        <v>6795</v>
      </c>
      <c r="H198" s="7">
        <v>1.2524292809328401</v>
      </c>
      <c r="I198" s="7">
        <v>1.2446512608834222</v>
      </c>
      <c r="J198" s="5" t="str">
        <f t="shared" si="3"/>
        <v>1.2-1.5</v>
      </c>
    </row>
    <row r="199" spans="1:10" x14ac:dyDescent="0.4">
      <c r="A199" s="5" t="s">
        <v>8</v>
      </c>
      <c r="B199" s="6">
        <v>43005.395833333336</v>
      </c>
      <c r="C199" s="5">
        <v>94.89</v>
      </c>
      <c r="D199" s="5">
        <v>95.3</v>
      </c>
      <c r="E199" s="5">
        <v>94.5</v>
      </c>
      <c r="F199" s="5">
        <v>94.87</v>
      </c>
      <c r="G199" s="5">
        <v>10465</v>
      </c>
      <c r="H199" s="7">
        <v>1.1189258312020429</v>
      </c>
      <c r="I199" s="7">
        <v>1.1127121640447017</v>
      </c>
      <c r="J199" s="5" t="str">
        <f t="shared" si="3"/>
        <v>0.9-1.2</v>
      </c>
    </row>
    <row r="200" spans="1:10" x14ac:dyDescent="0.4">
      <c r="A200" s="5" t="s">
        <v>8</v>
      </c>
      <c r="B200" s="6">
        <v>43007.395833333336</v>
      </c>
      <c r="C200" s="5">
        <v>95.85</v>
      </c>
      <c r="D200" s="5">
        <v>96.26</v>
      </c>
      <c r="E200" s="5">
        <v>95.25</v>
      </c>
      <c r="F200" s="5">
        <v>95.96</v>
      </c>
      <c r="G200" s="5">
        <v>8344</v>
      </c>
      <c r="H200" s="7">
        <v>6.263701847790798E-2</v>
      </c>
      <c r="I200" s="7">
        <v>6.2617409685302577E-2</v>
      </c>
      <c r="J200" s="5" t="str">
        <f t="shared" si="3"/>
        <v>0.0-0.3</v>
      </c>
    </row>
    <row r="201" spans="1:10" x14ac:dyDescent="0.4">
      <c r="A201" s="5" t="s">
        <v>8</v>
      </c>
      <c r="B201" s="6">
        <v>43010.395833333336</v>
      </c>
      <c r="C201" s="5">
        <v>99.53</v>
      </c>
      <c r="D201" s="5">
        <v>99.58</v>
      </c>
      <c r="E201" s="5">
        <v>98.13</v>
      </c>
      <c r="F201" s="5">
        <v>98.2</v>
      </c>
      <c r="G201" s="5">
        <v>8783</v>
      </c>
      <c r="H201" s="7">
        <v>2.0401886405577145</v>
      </c>
      <c r="I201" s="7">
        <v>2.0196555976065498</v>
      </c>
      <c r="J201" s="5" t="str">
        <f t="shared" si="3"/>
        <v>1.8-2.1</v>
      </c>
    </row>
    <row r="202" spans="1:10" x14ac:dyDescent="0.4">
      <c r="A202" s="5" t="s">
        <v>8</v>
      </c>
      <c r="B202" s="6">
        <v>43011.395833333336</v>
      </c>
      <c r="C202" s="5">
        <v>100.04</v>
      </c>
      <c r="D202" s="5">
        <v>100.65</v>
      </c>
      <c r="E202" s="5">
        <v>99.9</v>
      </c>
      <c r="F202" s="5">
        <v>100.49</v>
      </c>
      <c r="G202" s="5">
        <v>7882</v>
      </c>
      <c r="H202" s="7">
        <v>0.54271356783920222</v>
      </c>
      <c r="I202" s="7">
        <v>0.54124618448711836</v>
      </c>
      <c r="J202" s="5" t="str">
        <f t="shared" si="3"/>
        <v>0.3-0.6</v>
      </c>
    </row>
    <row r="203" spans="1:10" x14ac:dyDescent="0.4">
      <c r="A203" s="5" t="s">
        <v>8</v>
      </c>
      <c r="B203" s="6">
        <v>43013.395833333336</v>
      </c>
      <c r="C203" s="5">
        <v>100.82</v>
      </c>
      <c r="D203" s="5">
        <v>101.15</v>
      </c>
      <c r="E203" s="5">
        <v>100.22</v>
      </c>
      <c r="F203" s="5">
        <v>100.37</v>
      </c>
      <c r="G203" s="5">
        <v>7495</v>
      </c>
      <c r="H203" s="7">
        <v>1.1842633480529834</v>
      </c>
      <c r="I203" s="7">
        <v>1.1773058260505145</v>
      </c>
      <c r="J203" s="5" t="str">
        <f t="shared" si="3"/>
        <v>0.9-1.2</v>
      </c>
    </row>
    <row r="204" spans="1:10" x14ac:dyDescent="0.4">
      <c r="A204" s="5" t="s">
        <v>8</v>
      </c>
      <c r="B204" s="6">
        <v>43017.395833333336</v>
      </c>
      <c r="C204" s="5">
        <v>102.92</v>
      </c>
      <c r="D204" s="5">
        <v>103.44</v>
      </c>
      <c r="E204" s="5">
        <v>102.46</v>
      </c>
      <c r="F204" s="5">
        <v>103.3</v>
      </c>
      <c r="G204" s="5">
        <v>5967</v>
      </c>
      <c r="H204" s="7">
        <v>0.11673151750973206</v>
      </c>
      <c r="I204" s="7">
        <v>0.11666343924786829</v>
      </c>
      <c r="J204" s="5" t="str">
        <f t="shared" si="3"/>
        <v>0.0-0.3</v>
      </c>
    </row>
    <row r="205" spans="1:10" x14ac:dyDescent="0.4">
      <c r="A205" s="5" t="s">
        <v>8</v>
      </c>
      <c r="B205" s="6">
        <v>43018.395833333336</v>
      </c>
      <c r="C205" s="5">
        <v>102.66</v>
      </c>
      <c r="D205" s="5">
        <v>103.08</v>
      </c>
      <c r="E205" s="5">
        <v>102.4</v>
      </c>
      <c r="F205" s="5">
        <v>102.45</v>
      </c>
      <c r="G205" s="5">
        <v>8768</v>
      </c>
      <c r="H205" s="7">
        <v>1.9160131043383228</v>
      </c>
      <c r="I205" s="7">
        <v>1.8978887177567376</v>
      </c>
      <c r="J205" s="5" t="str">
        <f t="shared" si="3"/>
        <v>1.8-2.1</v>
      </c>
    </row>
    <row r="206" spans="1:10" x14ac:dyDescent="0.4">
      <c r="A206" s="5" t="s">
        <v>8</v>
      </c>
      <c r="B206" s="6">
        <v>43021.395833333336</v>
      </c>
      <c r="C206" s="5">
        <v>107.33</v>
      </c>
      <c r="D206" s="5">
        <v>107.59</v>
      </c>
      <c r="E206" s="5">
        <v>106.7</v>
      </c>
      <c r="F206" s="5">
        <v>107.04</v>
      </c>
      <c r="G206" s="5">
        <v>8110</v>
      </c>
      <c r="H206" s="7">
        <v>1.3599017848710906</v>
      </c>
      <c r="I206" s="7">
        <v>1.35073810510699</v>
      </c>
      <c r="J206" s="5" t="str">
        <f t="shared" si="3"/>
        <v>1.2-1.5</v>
      </c>
    </row>
    <row r="207" spans="1:10" x14ac:dyDescent="0.4">
      <c r="A207" s="5" t="s">
        <v>8</v>
      </c>
      <c r="B207" s="6">
        <v>43024.395833333336</v>
      </c>
      <c r="C207" s="5">
        <v>109.12</v>
      </c>
      <c r="D207" s="5">
        <v>109.42</v>
      </c>
      <c r="E207" s="5">
        <v>108.83</v>
      </c>
      <c r="F207" s="5">
        <v>108.92</v>
      </c>
      <c r="G207" s="5">
        <v>6758</v>
      </c>
      <c r="H207" s="7">
        <v>1.1775614279091426</v>
      </c>
      <c r="I207" s="7">
        <v>1.1706821259986713</v>
      </c>
      <c r="J207" s="5" t="str">
        <f t="shared" si="3"/>
        <v>0.9-1.2</v>
      </c>
    </row>
    <row r="208" spans="1:10" x14ac:dyDescent="0.4">
      <c r="A208" s="5" t="s">
        <v>8</v>
      </c>
      <c r="B208" s="6">
        <v>43026.395833333336</v>
      </c>
      <c r="C208" s="5">
        <v>110.24</v>
      </c>
      <c r="D208" s="5">
        <v>110.48</v>
      </c>
      <c r="E208" s="5">
        <v>109.74</v>
      </c>
      <c r="F208" s="5">
        <v>110.03</v>
      </c>
      <c r="G208" s="5">
        <v>9761</v>
      </c>
      <c r="H208" s="7">
        <v>0.72179077204202102</v>
      </c>
      <c r="I208" s="7">
        <v>0.71919832964764019</v>
      </c>
      <c r="J208" s="5" t="str">
        <f t="shared" si="3"/>
        <v>0.6-0.9</v>
      </c>
    </row>
    <row r="209" spans="1:10" x14ac:dyDescent="0.4">
      <c r="A209" s="5" t="s">
        <v>8</v>
      </c>
      <c r="B209" s="6">
        <v>43028.395833333336</v>
      </c>
      <c r="C209" s="5">
        <v>112.51</v>
      </c>
      <c r="D209" s="5">
        <v>112.76</v>
      </c>
      <c r="E209" s="5">
        <v>112.25</v>
      </c>
      <c r="F209" s="5">
        <v>112.62</v>
      </c>
      <c r="G209" s="5">
        <v>6406</v>
      </c>
      <c r="H209" s="7">
        <v>1.5433212996389964</v>
      </c>
      <c r="I209" s="7">
        <v>1.5315332269797084</v>
      </c>
      <c r="J209" s="5" t="str">
        <f t="shared" si="3"/>
        <v>1.5-1.8</v>
      </c>
    </row>
    <row r="210" spans="1:10" x14ac:dyDescent="0.4">
      <c r="A210" s="5" t="s">
        <v>8</v>
      </c>
      <c r="B210" s="6">
        <v>43031.395833333336</v>
      </c>
      <c r="C210" s="5">
        <v>113.34</v>
      </c>
      <c r="D210" s="5">
        <v>113.59</v>
      </c>
      <c r="E210" s="5">
        <v>113.11</v>
      </c>
      <c r="F210" s="5">
        <v>113.48</v>
      </c>
      <c r="G210" s="5">
        <v>8853</v>
      </c>
      <c r="H210" s="7">
        <v>0.52328159645233119</v>
      </c>
      <c r="I210" s="7">
        <v>0.52191723586855809</v>
      </c>
      <c r="J210" s="5" t="str">
        <f t="shared" si="3"/>
        <v>0.3-0.6</v>
      </c>
    </row>
    <row r="211" spans="1:10" x14ac:dyDescent="0.4">
      <c r="A211" s="5" t="s">
        <v>8</v>
      </c>
      <c r="B211" s="6">
        <v>43032.395833333336</v>
      </c>
      <c r="C211" s="5">
        <v>109.2</v>
      </c>
      <c r="D211" s="5">
        <v>111.72</v>
      </c>
      <c r="E211" s="5">
        <v>109.16</v>
      </c>
      <c r="F211" s="5">
        <v>111.02</v>
      </c>
      <c r="G211" s="5">
        <v>14064</v>
      </c>
      <c r="H211" s="7">
        <v>3.6643459142548788E-2</v>
      </c>
      <c r="I211" s="7">
        <v>3.6636747066689436E-2</v>
      </c>
      <c r="J211" s="5" t="str">
        <f t="shared" si="3"/>
        <v>0.0-0.3</v>
      </c>
    </row>
    <row r="212" spans="1:10" x14ac:dyDescent="0.4">
      <c r="A212" s="5" t="s">
        <v>8</v>
      </c>
      <c r="B212" s="6">
        <v>43034.395833333336</v>
      </c>
      <c r="C212" s="5">
        <v>107.07</v>
      </c>
      <c r="D212" s="5">
        <v>107.53</v>
      </c>
      <c r="E212" s="5">
        <v>105.62</v>
      </c>
      <c r="F212" s="5">
        <v>106.06</v>
      </c>
      <c r="G212" s="5">
        <v>10984</v>
      </c>
      <c r="H212" s="7">
        <v>2.4593301435406634</v>
      </c>
      <c r="I212" s="7">
        <v>2.4295754765313</v>
      </c>
      <c r="J212" s="5" t="str">
        <f t="shared" si="3"/>
        <v>2.4-2.7</v>
      </c>
    </row>
    <row r="213" spans="1:10" x14ac:dyDescent="0.4">
      <c r="A213" s="5" t="s">
        <v>8</v>
      </c>
      <c r="B213" s="6">
        <v>43035.395833333336</v>
      </c>
      <c r="C213" s="5">
        <v>106.51</v>
      </c>
      <c r="D213" s="5">
        <v>107.59</v>
      </c>
      <c r="E213" s="5">
        <v>105.77</v>
      </c>
      <c r="F213" s="5">
        <v>107.48</v>
      </c>
      <c r="G213" s="5">
        <v>10942</v>
      </c>
      <c r="H213" s="7">
        <v>1.6704849179075982</v>
      </c>
      <c r="I213" s="7">
        <v>1.6566857815563212</v>
      </c>
      <c r="J213" s="5" t="str">
        <f t="shared" si="3"/>
        <v>1.5-1.8</v>
      </c>
    </row>
  </sheetData>
  <autoFilter ref="B1:J213"/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2"/>
  <sheetViews>
    <sheetView topLeftCell="G1" workbookViewId="0">
      <selection activeCell="J7" sqref="J7"/>
    </sheetView>
  </sheetViews>
  <sheetFormatPr defaultRowHeight="14.6" x14ac:dyDescent="0.4"/>
  <cols>
    <col min="1" max="1" width="13.61328125" style="5" bestFit="1" customWidth="1"/>
    <col min="2" max="2" width="12.3828125" style="5" bestFit="1" customWidth="1"/>
    <col min="3" max="11" width="9.23046875" style="5"/>
    <col min="12" max="12" width="9.3046875" style="5" bestFit="1" customWidth="1"/>
    <col min="13" max="13" width="10.07421875" style="5" customWidth="1"/>
    <col min="14" max="15" width="13.23046875" style="5" customWidth="1"/>
    <col min="16" max="16" width="12.15234375" style="5" customWidth="1"/>
    <col min="17" max="17" width="12.15234375" style="5" bestFit="1" customWidth="1"/>
    <col min="18" max="16384" width="9.23046875" style="5"/>
  </cols>
  <sheetData>
    <row r="1" spans="1:31" x14ac:dyDescent="0.4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10</v>
      </c>
      <c r="L1" s="4" t="s">
        <v>21</v>
      </c>
      <c r="M1" s="5" t="s">
        <v>23</v>
      </c>
      <c r="N1" s="5" t="s">
        <v>35</v>
      </c>
      <c r="O1" s="5" t="s">
        <v>36</v>
      </c>
      <c r="P1" s="5" t="s">
        <v>37</v>
      </c>
    </row>
    <row r="2" spans="1:31" x14ac:dyDescent="0.4">
      <c r="A2" s="5" t="s">
        <v>8</v>
      </c>
      <c r="B2" s="6">
        <v>42513.395833333336</v>
      </c>
      <c r="C2" s="5">
        <v>28.62</v>
      </c>
      <c r="D2" s="5">
        <v>28.8</v>
      </c>
      <c r="E2" s="5">
        <v>28.44</v>
      </c>
      <c r="F2" s="5">
        <v>28.7</v>
      </c>
      <c r="G2" s="5">
        <v>29179</v>
      </c>
      <c r="H2" s="7">
        <v>-3.4928396786580551E-2</v>
      </c>
      <c r="I2" s="7">
        <v>-3.4934498171877916E-2</v>
      </c>
      <c r="J2" s="5" t="str">
        <f>IF(H2&gt;-0.3,"0.0-(-0.3)",IF(AND(H2&gt;=-0.6,H2&lt;-0.3),"-0.3-(-0.6)",IF(AND(H2&gt;=-0.9,H2&lt;-0.6),"-0.6-(-0.9)",IF(AND(H2&gt;=-1.2,H2&lt;-0.9),"-0.9-(-1.2)",IF(AND(H2&gt;=-1.5,H2&lt;-1.2),"-1.2-(-1.5)",IF(AND(H2&gt;=-1.8,H2&lt;-1.5),"-1.5-(-1.8)",IF(AND(H2&gt;=-2.1,H2&lt;-1.8),"-1.8-(-2.1)",IF(AND(H2&gt;=-2.4,H2&lt;-2.1),"-2.1-(-2.4)",IF(AND(H2&gt;=-2.7,H2&lt;-2.4),"-2.4-(-2.7)",IF(AND(H2&gt;=-3,H2&lt;-2.7),"-2.7-(-3.0)","-3.0"))))))))))</f>
        <v>0.0-(-0.3)</v>
      </c>
      <c r="L2" s="3" t="s">
        <v>38</v>
      </c>
      <c r="M2" s="2">
        <v>29</v>
      </c>
      <c r="N2" s="7">
        <v>-0.29239766081871299</v>
      </c>
      <c r="O2" s="7">
        <v>-0.1118253179129086</v>
      </c>
      <c r="P2" s="7">
        <v>0</v>
      </c>
      <c r="S2" s="5" t="s">
        <v>6</v>
      </c>
      <c r="T2" s="5" t="s">
        <v>7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4">
      <c r="A3" s="5" t="s">
        <v>8</v>
      </c>
      <c r="B3" s="6">
        <v>42516.395833333336</v>
      </c>
      <c r="C3" s="5">
        <v>30.5</v>
      </c>
      <c r="D3" s="5">
        <v>30.87</v>
      </c>
      <c r="E3" s="5">
        <v>30.47</v>
      </c>
      <c r="F3" s="5">
        <v>30.56</v>
      </c>
      <c r="G3" s="5">
        <v>29686</v>
      </c>
      <c r="H3" s="7">
        <v>0</v>
      </c>
      <c r="I3" s="7">
        <v>0</v>
      </c>
      <c r="J3" s="5" t="str">
        <f t="shared" ref="J3:J66" si="0">IF(H3&gt;-0.3,"0.0-(-0.3)",IF(AND(H3&gt;=-0.6,H3&lt;-0.3),"-0.3-(-0.6)",IF(AND(H3&gt;=-0.9,H3&lt;-0.6),"-0.6-(-0.9)",IF(AND(H3&gt;=-1.2,H3&lt;-0.9),"-0.9-(-1.2)",IF(AND(H3&gt;=-1.5,H3&lt;-1.2),"-1.2-(-1.5)",IF(AND(H3&gt;=-1.8,H3&lt;-1.5),"-1.5-(-1.8)",IF(AND(H3&gt;=-2.1,H3&lt;-1.8),"-1.8-(-2.1)",IF(AND(H3&gt;=-2.4,H3&lt;-2.1),"-2.1-(-2.4)",IF(AND(H3&gt;=-2.7,H3&lt;-2.4),"-2.4-(-2.7)",IF(AND(H3&gt;=-3,H3&lt;-2.7),"-2.7-(-3.0)","-3.0"))))))))))</f>
        <v>0.0-(-0.3)</v>
      </c>
      <c r="L3" s="3" t="s">
        <v>39</v>
      </c>
      <c r="M3" s="2">
        <v>27</v>
      </c>
      <c r="N3" s="7">
        <v>-0.59286616775196754</v>
      </c>
      <c r="O3" s="7">
        <v>-0.42974701259867382</v>
      </c>
      <c r="P3" s="7">
        <v>-0.31120331950208646</v>
      </c>
      <c r="R3" s="5" t="s">
        <v>12</v>
      </c>
      <c r="S3" s="5">
        <f>PERCENTILE(H$2:H$299,1)</f>
        <v>0</v>
      </c>
      <c r="T3" s="5">
        <f>PERCENTILE(I$2:I$299,1)</f>
        <v>0</v>
      </c>
    </row>
    <row r="4" spans="1:31" x14ac:dyDescent="0.4">
      <c r="A4" s="5" t="s">
        <v>8</v>
      </c>
      <c r="B4" s="6">
        <v>42522.395833333336</v>
      </c>
      <c r="C4" s="5">
        <v>30.95</v>
      </c>
      <c r="D4" s="5">
        <v>31.24</v>
      </c>
      <c r="E4" s="5">
        <v>30.82</v>
      </c>
      <c r="F4" s="5">
        <v>31.19</v>
      </c>
      <c r="G4" s="5">
        <v>30075</v>
      </c>
      <c r="H4" s="7">
        <v>-2.4889729048519191</v>
      </c>
      <c r="I4" s="7">
        <v>-2.5204715967657845</v>
      </c>
      <c r="J4" s="5" t="str">
        <f t="shared" si="0"/>
        <v>-2.4-(-2.7)</v>
      </c>
      <c r="L4" s="3" t="s">
        <v>40</v>
      </c>
      <c r="M4" s="2">
        <v>17</v>
      </c>
      <c r="N4" s="7">
        <v>-0.89227421109902871</v>
      </c>
      <c r="O4" s="7">
        <v>-0.74579513874726444</v>
      </c>
      <c r="P4" s="7">
        <v>-0.60465714653286873</v>
      </c>
      <c r="R4" s="5" t="s">
        <v>18</v>
      </c>
      <c r="S4" s="5">
        <f>PERCENTILE($H$2:$H$299,0.95)</f>
        <v>-3.232966591224079E-2</v>
      </c>
      <c r="T4" s="5">
        <f>PERCENTILE($H$2:$H$299,0.95)</f>
        <v>-3.232966591224079E-2</v>
      </c>
    </row>
    <row r="5" spans="1:31" x14ac:dyDescent="0.4">
      <c r="A5" s="5" t="s">
        <v>8</v>
      </c>
      <c r="B5" s="6">
        <v>42523.395833333336</v>
      </c>
      <c r="C5" s="5">
        <v>31.3</v>
      </c>
      <c r="D5" s="5">
        <v>31.8</v>
      </c>
      <c r="E5" s="5">
        <v>31.27</v>
      </c>
      <c r="F5" s="5">
        <v>31.6</v>
      </c>
      <c r="G5" s="5">
        <v>41357</v>
      </c>
      <c r="H5" s="7">
        <v>-2.1263289555972475</v>
      </c>
      <c r="I5" s="7">
        <v>-2.1492609859700607</v>
      </c>
      <c r="J5" s="5" t="str">
        <f t="shared" si="0"/>
        <v>-2.1-(-2.4)</v>
      </c>
      <c r="L5" s="3" t="s">
        <v>41</v>
      </c>
      <c r="M5" s="2">
        <v>11</v>
      </c>
      <c r="N5" s="7">
        <v>-1.1964902951342804</v>
      </c>
      <c r="O5" s="7">
        <v>-1.0639468033680433</v>
      </c>
      <c r="P5" s="7">
        <v>-0.96569250317662658</v>
      </c>
      <c r="R5" s="5" t="s">
        <v>16</v>
      </c>
      <c r="S5" s="5">
        <f>PERCENTILE($H$2:$H$299,0.9)</f>
        <v>-0.10589481115424491</v>
      </c>
      <c r="T5" s="5">
        <f>PERCENTILE($H$2:$H$299,0.9)</f>
        <v>-0.10589481115424491</v>
      </c>
    </row>
    <row r="6" spans="1:31" x14ac:dyDescent="0.4">
      <c r="A6" s="5" t="s">
        <v>8</v>
      </c>
      <c r="B6" s="6">
        <v>42524.395833333336</v>
      </c>
      <c r="C6" s="5">
        <v>31.88</v>
      </c>
      <c r="D6" s="5">
        <v>32.4</v>
      </c>
      <c r="E6" s="5">
        <v>31.69</v>
      </c>
      <c r="F6" s="5">
        <v>32.26</v>
      </c>
      <c r="G6" s="5">
        <v>34159</v>
      </c>
      <c r="H6" s="7">
        <v>-2.9528158295281655</v>
      </c>
      <c r="I6" s="7">
        <v>-2.9972891008605305</v>
      </c>
      <c r="J6" s="5" t="str">
        <f t="shared" si="0"/>
        <v>-2.7-(-3.0)</v>
      </c>
      <c r="L6" s="3" t="s">
        <v>42</v>
      </c>
      <c r="M6" s="2">
        <v>14</v>
      </c>
      <c r="N6" s="7">
        <v>-1.4463763655947035</v>
      </c>
      <c r="O6" s="7">
        <v>-1.3385555103532787</v>
      </c>
      <c r="P6" s="7">
        <v>-1.2384652744050462</v>
      </c>
      <c r="R6" s="5" t="s">
        <v>14</v>
      </c>
      <c r="S6" s="5">
        <f>PERCENTILE($H$2:$H$299,0.75)</f>
        <v>-0.38846892679725853</v>
      </c>
      <c r="T6" s="5">
        <f>PERCENTILE($H$2:$H$299,0.75)</f>
        <v>-0.38846892679725853</v>
      </c>
    </row>
    <row r="7" spans="1:31" x14ac:dyDescent="0.4">
      <c r="A7" s="5" t="s">
        <v>8</v>
      </c>
      <c r="B7" s="6">
        <v>42530.395833333336</v>
      </c>
      <c r="C7" s="5">
        <v>32.49</v>
      </c>
      <c r="D7" s="5">
        <v>32.58</v>
      </c>
      <c r="E7" s="5">
        <v>32.26</v>
      </c>
      <c r="F7" s="5">
        <v>32.520000000000003</v>
      </c>
      <c r="G7" s="5">
        <v>29410</v>
      </c>
      <c r="H7" s="7">
        <v>-2.0500452215857692</v>
      </c>
      <c r="I7" s="7">
        <v>-2.0713503277952139</v>
      </c>
      <c r="J7" s="5" t="str">
        <f t="shared" si="0"/>
        <v>-1.8-(-2.1)</v>
      </c>
      <c r="L7" s="3" t="s">
        <v>43</v>
      </c>
      <c r="M7" s="2">
        <v>5</v>
      </c>
      <c r="N7" s="7">
        <v>-1.7541766109785191</v>
      </c>
      <c r="O7" s="7">
        <v>-1.6406535432906437</v>
      </c>
      <c r="P7" s="7">
        <v>-1.5280135823429717</v>
      </c>
      <c r="R7" s="5" t="s">
        <v>19</v>
      </c>
      <c r="S7" s="5">
        <f>PERCENTILE($H$2:$H$299,0.5)</f>
        <v>-0.98209127671865315</v>
      </c>
      <c r="T7" s="5">
        <f>PERCENTILE($H$2:$H$299,0.5)</f>
        <v>-0.98209127671865315</v>
      </c>
    </row>
    <row r="8" spans="1:31" x14ac:dyDescent="0.4">
      <c r="A8" s="5" t="s">
        <v>8</v>
      </c>
      <c r="B8" s="6">
        <v>42531.395833333336</v>
      </c>
      <c r="C8" s="5">
        <v>30.94</v>
      </c>
      <c r="D8" s="5">
        <v>31.23</v>
      </c>
      <c r="E8" s="5">
        <v>30.77</v>
      </c>
      <c r="F8" s="5">
        <v>31.03</v>
      </c>
      <c r="G8" s="5">
        <v>47636</v>
      </c>
      <c r="H8" s="7">
        <v>-5.0046054651519771</v>
      </c>
      <c r="I8" s="7">
        <v>-5.1341774143222043</v>
      </c>
      <c r="J8" s="5" t="str">
        <f t="shared" si="0"/>
        <v>-3.0</v>
      </c>
      <c r="L8" s="3" t="s">
        <v>44</v>
      </c>
      <c r="M8" s="2">
        <v>11</v>
      </c>
      <c r="N8" s="7">
        <v>-2.0500452215857692</v>
      </c>
      <c r="O8" s="7">
        <v>-1.9369620363373059</v>
      </c>
      <c r="P8" s="7">
        <v>-1.8067556952081729</v>
      </c>
      <c r="R8" s="5" t="s">
        <v>15</v>
      </c>
      <c r="S8" s="5">
        <f>PERCENTILE($H$2:$H$299,0.25)</f>
        <v>-2.043139095296552</v>
      </c>
      <c r="T8" s="5">
        <f>PERCENTILE($H$2:$H$299,0.25)</f>
        <v>-2.043139095296552</v>
      </c>
    </row>
    <row r="9" spans="1:31" x14ac:dyDescent="0.4">
      <c r="A9" s="5" t="s">
        <v>8</v>
      </c>
      <c r="B9" s="6">
        <v>42534.395833333336</v>
      </c>
      <c r="C9" s="5">
        <v>28.86</v>
      </c>
      <c r="D9" s="5">
        <v>29.03</v>
      </c>
      <c r="E9" s="5">
        <v>28.27</v>
      </c>
      <c r="F9" s="5">
        <v>28.33</v>
      </c>
      <c r="G9" s="5">
        <v>59039</v>
      </c>
      <c r="H9" s="7">
        <v>-2.5987175160310483</v>
      </c>
      <c r="I9" s="7">
        <v>-2.6330808239749022</v>
      </c>
      <c r="J9" s="5" t="str">
        <f t="shared" si="0"/>
        <v>-2.4-(-2.7)</v>
      </c>
      <c r="L9" s="3" t="s">
        <v>45</v>
      </c>
      <c r="M9" s="2">
        <v>8</v>
      </c>
      <c r="N9" s="7">
        <v>-2.34854550306911</v>
      </c>
      <c r="O9" s="7">
        <v>-2.1874362035999488</v>
      </c>
      <c r="P9" s="7">
        <v>-2.105263157894754</v>
      </c>
      <c r="R9" s="5" t="s">
        <v>17</v>
      </c>
      <c r="S9" s="5">
        <f>PERCENTILE($H$2:$H$299,0.1)</f>
        <v>-3.3290885937784216</v>
      </c>
      <c r="T9" s="5">
        <f>PERCENTILE($H$2:$H$299,0.1)</f>
        <v>-3.3290885937784216</v>
      </c>
    </row>
    <row r="10" spans="1:31" x14ac:dyDescent="0.4">
      <c r="A10" s="5" t="s">
        <v>8</v>
      </c>
      <c r="B10" s="6">
        <v>42537.395833333336</v>
      </c>
      <c r="C10" s="5">
        <v>23.93</v>
      </c>
      <c r="D10" s="5">
        <v>24.91</v>
      </c>
      <c r="E10" s="5">
        <v>23.92</v>
      </c>
      <c r="F10" s="5">
        <v>24.8</v>
      </c>
      <c r="G10" s="5">
        <v>69334</v>
      </c>
      <c r="H10" s="7">
        <v>-7.819722650231129</v>
      </c>
      <c r="I10" s="7">
        <v>-8.1423989915607358</v>
      </c>
      <c r="J10" s="5" t="str">
        <f t="shared" si="0"/>
        <v>-3.0</v>
      </c>
      <c r="L10" s="3" t="s">
        <v>46</v>
      </c>
      <c r="M10" s="2">
        <v>9</v>
      </c>
      <c r="N10" s="7">
        <v>-2.6019605470168119</v>
      </c>
      <c r="O10" s="7">
        <v>-2.5013081867735059</v>
      </c>
      <c r="P10" s="7">
        <v>-2.4098618963759333</v>
      </c>
      <c r="R10" s="5" t="s">
        <v>20</v>
      </c>
      <c r="S10" s="5">
        <f>PERCENTILE($H$2:$H$299,0.05)</f>
        <v>-4.7203944302215888</v>
      </c>
      <c r="T10" s="5">
        <f>PERCENTILE($H$2:$H$299,0.05)</f>
        <v>-4.7203944302215888</v>
      </c>
    </row>
    <row r="11" spans="1:31" x14ac:dyDescent="0.4">
      <c r="A11" s="5" t="s">
        <v>8</v>
      </c>
      <c r="B11" s="6">
        <v>42542.395833333336</v>
      </c>
      <c r="C11" s="5">
        <v>28.41</v>
      </c>
      <c r="D11" s="5">
        <v>29.08</v>
      </c>
      <c r="E11" s="5">
        <v>28.41</v>
      </c>
      <c r="F11" s="5">
        <v>29.02</v>
      </c>
      <c r="G11" s="5">
        <v>38157</v>
      </c>
      <c r="H11" s="7">
        <v>-0.35075412136093098</v>
      </c>
      <c r="I11" s="7">
        <v>-0.35137070584840974</v>
      </c>
      <c r="J11" s="5" t="str">
        <f t="shared" si="0"/>
        <v>-0.3-(-0.6)</v>
      </c>
      <c r="L11" s="3" t="s">
        <v>47</v>
      </c>
      <c r="M11" s="2">
        <v>3</v>
      </c>
      <c r="N11" s="7">
        <v>-2.9671494171670907</v>
      </c>
      <c r="O11" s="7">
        <v>-2.9103035067757013</v>
      </c>
      <c r="P11" s="7">
        <v>-2.8109452736318468</v>
      </c>
      <c r="R11" s="5" t="s">
        <v>13</v>
      </c>
      <c r="S11" s="5">
        <f>PERCENTILE($H$2:$H$152,0)</f>
        <v>-12.125249833444373</v>
      </c>
      <c r="T11" s="5">
        <f>PERCENTILE($H$2:$H$299,0)</f>
        <v>-12.125249833444373</v>
      </c>
    </row>
    <row r="12" spans="1:31" x14ac:dyDescent="0.4">
      <c r="A12" s="5" t="s">
        <v>8</v>
      </c>
      <c r="B12" s="6">
        <v>42543.395833333336</v>
      </c>
      <c r="C12" s="5">
        <v>28.3</v>
      </c>
      <c r="D12" s="5">
        <v>28.47</v>
      </c>
      <c r="E12" s="5">
        <v>28.18</v>
      </c>
      <c r="F12" s="5">
        <v>28.33</v>
      </c>
      <c r="G12" s="5">
        <v>19266</v>
      </c>
      <c r="H12" s="7">
        <v>-0.10589481115424491</v>
      </c>
      <c r="I12" s="7">
        <v>-0.105950919323321</v>
      </c>
      <c r="J12" s="5" t="str">
        <f t="shared" si="0"/>
        <v>0.0-(-0.3)</v>
      </c>
      <c r="L12" s="3" t="s">
        <v>48</v>
      </c>
      <c r="M12" s="2">
        <v>17</v>
      </c>
      <c r="N12" s="7">
        <v>-12.125249833444373</v>
      </c>
      <c r="O12" s="7">
        <v>-5.2581490712448211</v>
      </c>
      <c r="P12" s="7">
        <v>-3.0649125343357011</v>
      </c>
    </row>
    <row r="13" spans="1:31" x14ac:dyDescent="0.4">
      <c r="A13" s="5" t="s">
        <v>8</v>
      </c>
      <c r="B13" s="6">
        <v>42545.395833333336</v>
      </c>
      <c r="C13" s="5">
        <v>26.38</v>
      </c>
      <c r="D13" s="5">
        <v>26.49</v>
      </c>
      <c r="E13" s="5">
        <v>23.27</v>
      </c>
      <c r="F13" s="5">
        <v>23.42</v>
      </c>
      <c r="G13" s="5">
        <v>122951</v>
      </c>
      <c r="H13" s="7">
        <v>-12.125249833444373</v>
      </c>
      <c r="I13" s="7">
        <v>-12.92576789161474</v>
      </c>
      <c r="J13" s="5" t="str">
        <f t="shared" si="0"/>
        <v>-3.0</v>
      </c>
      <c r="L13" s="3" t="s">
        <v>22</v>
      </c>
      <c r="M13" s="2">
        <v>151</v>
      </c>
      <c r="N13" s="7">
        <v>-12.125249833444373</v>
      </c>
      <c r="O13" s="7">
        <v>-1.4940951725678822</v>
      </c>
      <c r="P13" s="7">
        <v>0</v>
      </c>
    </row>
    <row r="14" spans="1:31" x14ac:dyDescent="0.4">
      <c r="A14" s="5" t="s">
        <v>8</v>
      </c>
      <c r="B14" s="6">
        <v>42548.395833333336</v>
      </c>
      <c r="C14" s="5">
        <v>21.2</v>
      </c>
      <c r="D14" s="5">
        <v>21.59</v>
      </c>
      <c r="E14" s="5">
        <v>21.05</v>
      </c>
      <c r="F14" s="5">
        <v>21.4</v>
      </c>
      <c r="G14" s="5">
        <v>81541</v>
      </c>
      <c r="H14" s="7">
        <v>-4.3321299638989208</v>
      </c>
      <c r="I14" s="7">
        <v>-4.4287680201116357</v>
      </c>
      <c r="J14" s="5" t="str">
        <f t="shared" si="0"/>
        <v>-3.0</v>
      </c>
      <c r="L14"/>
      <c r="M14"/>
      <c r="N14"/>
      <c r="O14"/>
      <c r="P14"/>
    </row>
    <row r="15" spans="1:31" x14ac:dyDescent="0.4">
      <c r="A15" s="5" t="s">
        <v>8</v>
      </c>
      <c r="B15" s="6">
        <v>42556.395833333336</v>
      </c>
      <c r="C15" s="5">
        <v>25.26</v>
      </c>
      <c r="D15" s="5">
        <v>25.57</v>
      </c>
      <c r="E15" s="5">
        <v>24.97</v>
      </c>
      <c r="F15" s="5">
        <v>25.47</v>
      </c>
      <c r="G15" s="5">
        <v>53218</v>
      </c>
      <c r="H15" s="7">
        <v>-2.4333719582850484</v>
      </c>
      <c r="I15" s="7">
        <v>-2.4634676841101162</v>
      </c>
      <c r="J15" s="5" t="str">
        <f t="shared" si="0"/>
        <v>-2.4-(-2.7)</v>
      </c>
      <c r="L15" s="1" t="s">
        <v>21</v>
      </c>
      <c r="M15" s="1" t="s">
        <v>23</v>
      </c>
      <c r="N15" s="1" t="s">
        <v>35</v>
      </c>
      <c r="O15" s="1" t="s">
        <v>36</v>
      </c>
      <c r="P15" s="1" t="s">
        <v>37</v>
      </c>
    </row>
    <row r="16" spans="1:31" x14ac:dyDescent="0.4">
      <c r="A16" s="5" t="s">
        <v>8</v>
      </c>
      <c r="B16" s="6">
        <v>42557.395833333336</v>
      </c>
      <c r="C16" s="5">
        <v>25</v>
      </c>
      <c r="D16" s="5">
        <v>25.16</v>
      </c>
      <c r="E16" s="5">
        <v>24.8</v>
      </c>
      <c r="F16" s="5">
        <v>25.05</v>
      </c>
      <c r="G16" s="5">
        <v>32547</v>
      </c>
      <c r="H16" s="7">
        <v>-1.8067556952081729</v>
      </c>
      <c r="I16" s="7">
        <v>-1.8232768261059746</v>
      </c>
      <c r="J16" s="5" t="str">
        <f t="shared" si="0"/>
        <v>-1.8-(-2.1)</v>
      </c>
      <c r="L16" s="3" t="s">
        <v>38</v>
      </c>
      <c r="M16" s="2">
        <v>29</v>
      </c>
      <c r="N16" s="7">
        <v>-0.29239766081871299</v>
      </c>
      <c r="O16" s="7">
        <v>-0.1118253179129086</v>
      </c>
      <c r="P16" s="7">
        <v>0</v>
      </c>
    </row>
    <row r="17" spans="1:16" x14ac:dyDescent="0.4">
      <c r="A17" s="5" t="s">
        <v>8</v>
      </c>
      <c r="B17" s="6">
        <v>42564.395833333336</v>
      </c>
      <c r="C17" s="5">
        <v>28.83</v>
      </c>
      <c r="D17" s="5">
        <v>29.25</v>
      </c>
      <c r="E17" s="5">
        <v>28.68</v>
      </c>
      <c r="F17" s="5">
        <v>29.21</v>
      </c>
      <c r="G17" s="5">
        <v>26179</v>
      </c>
      <c r="H17" s="7">
        <v>-0.31120331950208646</v>
      </c>
      <c r="I17" s="7">
        <v>-0.31168856402532225</v>
      </c>
      <c r="J17" s="5" t="str">
        <f t="shared" si="0"/>
        <v>-0.3-(-0.6)</v>
      </c>
      <c r="L17" s="3" t="s">
        <v>39</v>
      </c>
      <c r="M17" s="2">
        <v>27</v>
      </c>
      <c r="N17" s="7">
        <v>-0.59286616775196754</v>
      </c>
      <c r="O17" s="7">
        <v>-0.42974701259867382</v>
      </c>
      <c r="P17" s="7">
        <v>-0.31120331950208646</v>
      </c>
    </row>
    <row r="18" spans="1:16" x14ac:dyDescent="0.4">
      <c r="A18" s="5" t="s">
        <v>8</v>
      </c>
      <c r="B18" s="6">
        <v>42572.395833333336</v>
      </c>
      <c r="C18" s="5">
        <v>30.66</v>
      </c>
      <c r="D18" s="5">
        <v>31.03</v>
      </c>
      <c r="E18" s="5">
        <v>30.63</v>
      </c>
      <c r="F18" s="5">
        <v>30.8</v>
      </c>
      <c r="G18" s="5">
        <v>31577</v>
      </c>
      <c r="H18" s="7">
        <v>-0.74457753318226094</v>
      </c>
      <c r="I18" s="7">
        <v>-0.74736334868222309</v>
      </c>
      <c r="J18" s="5" t="str">
        <f t="shared" si="0"/>
        <v>-0.6-(-0.9)</v>
      </c>
      <c r="L18" s="3" t="s">
        <v>40</v>
      </c>
      <c r="M18" s="2">
        <v>17</v>
      </c>
      <c r="N18" s="7">
        <v>-0.89227421109902871</v>
      </c>
      <c r="O18" s="7">
        <v>-0.74579513874726444</v>
      </c>
      <c r="P18" s="7">
        <v>-0.60465714653286873</v>
      </c>
    </row>
    <row r="19" spans="1:16" x14ac:dyDescent="0.4">
      <c r="A19" s="5" t="s">
        <v>8</v>
      </c>
      <c r="B19" s="6">
        <v>42576.395833333336</v>
      </c>
      <c r="C19" s="5">
        <v>30.69</v>
      </c>
      <c r="D19" s="5">
        <v>31.19</v>
      </c>
      <c r="E19" s="5">
        <v>30.66</v>
      </c>
      <c r="F19" s="5">
        <v>30.97</v>
      </c>
      <c r="G19" s="5">
        <v>37759</v>
      </c>
      <c r="H19" s="7">
        <v>-0.29239766081871299</v>
      </c>
      <c r="I19" s="7">
        <v>-0.29282597790883341</v>
      </c>
      <c r="J19" s="5" t="str">
        <f t="shared" si="0"/>
        <v>0.0-(-0.3)</v>
      </c>
      <c r="L19" s="3" t="s">
        <v>41</v>
      </c>
      <c r="M19" s="2">
        <v>11</v>
      </c>
      <c r="N19" s="7">
        <v>-1.1964902951342804</v>
      </c>
      <c r="O19" s="7">
        <v>-1.0639468033680433</v>
      </c>
      <c r="P19" s="7">
        <v>-0.96569250317662658</v>
      </c>
    </row>
    <row r="20" spans="1:16" x14ac:dyDescent="0.4">
      <c r="A20" s="5" t="s">
        <v>8</v>
      </c>
      <c r="B20" s="6">
        <v>42579.395833333336</v>
      </c>
      <c r="C20" s="5">
        <v>31.97</v>
      </c>
      <c r="D20" s="5">
        <v>32.11</v>
      </c>
      <c r="E20" s="5">
        <v>31.41</v>
      </c>
      <c r="F20" s="5">
        <v>31.77</v>
      </c>
      <c r="G20" s="5">
        <v>37488</v>
      </c>
      <c r="H20" s="7">
        <v>0</v>
      </c>
      <c r="I20" s="7">
        <v>0</v>
      </c>
      <c r="J20" s="5" t="str">
        <f t="shared" si="0"/>
        <v>0.0-(-0.3)</v>
      </c>
      <c r="L20" s="3" t="s">
        <v>42</v>
      </c>
      <c r="M20" s="2">
        <v>14</v>
      </c>
      <c r="N20" s="7">
        <v>-1.4463763655947035</v>
      </c>
      <c r="O20" s="7">
        <v>-1.3385555103532787</v>
      </c>
      <c r="P20" s="7">
        <v>-1.2384652744050462</v>
      </c>
    </row>
    <row r="21" spans="1:16" x14ac:dyDescent="0.4">
      <c r="A21" s="5" t="s">
        <v>8</v>
      </c>
      <c r="B21" s="6">
        <v>42584.395833333336</v>
      </c>
      <c r="C21" s="5">
        <v>33.479999999999997</v>
      </c>
      <c r="D21" s="5">
        <v>34.03</v>
      </c>
      <c r="E21" s="5">
        <v>33.44</v>
      </c>
      <c r="F21" s="5">
        <v>33.83</v>
      </c>
      <c r="G21" s="5">
        <v>51478</v>
      </c>
      <c r="H21" s="7">
        <v>-2.105263157894754</v>
      </c>
      <c r="I21" s="7">
        <v>-2.1277398447285076</v>
      </c>
      <c r="J21" s="5" t="str">
        <f t="shared" si="0"/>
        <v>-2.1-(-2.4)</v>
      </c>
      <c r="L21" s="3" t="s">
        <v>43</v>
      </c>
      <c r="M21" s="2">
        <v>5</v>
      </c>
      <c r="N21" s="7">
        <v>-1.7541766109785191</v>
      </c>
      <c r="O21" s="7">
        <v>-1.6406535432906437</v>
      </c>
      <c r="P21" s="7">
        <v>-1.5280135823429717</v>
      </c>
    </row>
    <row r="22" spans="1:16" x14ac:dyDescent="0.4">
      <c r="A22" s="5" t="s">
        <v>8</v>
      </c>
      <c r="B22" s="6">
        <v>42592.395833333336</v>
      </c>
      <c r="C22" s="5">
        <v>37.08</v>
      </c>
      <c r="D22" s="5">
        <v>37.549999999999997</v>
      </c>
      <c r="E22" s="5">
        <v>37.07</v>
      </c>
      <c r="F22" s="5">
        <v>37.46</v>
      </c>
      <c r="G22" s="5">
        <v>42507</v>
      </c>
      <c r="H22" s="7">
        <v>-0.50979339951705072</v>
      </c>
      <c r="I22" s="7">
        <v>-0.51109727935128202</v>
      </c>
      <c r="J22" s="5" t="str">
        <f t="shared" si="0"/>
        <v>-0.3-(-0.6)</v>
      </c>
      <c r="L22" s="3" t="s">
        <v>44</v>
      </c>
      <c r="M22" s="2">
        <v>11</v>
      </c>
      <c r="N22" s="7">
        <v>-2.0500452215857692</v>
      </c>
      <c r="O22" s="7">
        <v>-1.9369620363373059</v>
      </c>
      <c r="P22" s="7">
        <v>-1.8067556952081729</v>
      </c>
    </row>
    <row r="23" spans="1:16" x14ac:dyDescent="0.4">
      <c r="A23" s="5" t="s">
        <v>8</v>
      </c>
      <c r="B23" s="6">
        <v>42598.395833333336</v>
      </c>
      <c r="C23" s="5">
        <v>36.590000000000003</v>
      </c>
      <c r="D23" s="5">
        <v>36.76</v>
      </c>
      <c r="E23" s="5">
        <v>36.299999999999997</v>
      </c>
      <c r="F23" s="5">
        <v>36.74</v>
      </c>
      <c r="G23" s="5">
        <v>42000</v>
      </c>
      <c r="H23" s="7">
        <v>-2.34854550306911</v>
      </c>
      <c r="I23" s="7">
        <v>-2.3765633774480439</v>
      </c>
      <c r="J23" s="5" t="str">
        <f t="shared" si="0"/>
        <v>-2.1-(-2.4)</v>
      </c>
      <c r="L23" s="3" t="s">
        <v>45</v>
      </c>
      <c r="M23" s="2">
        <v>8</v>
      </c>
      <c r="N23" s="7">
        <v>-2.34854550306911</v>
      </c>
      <c r="O23" s="7">
        <v>-2.1874362035999488</v>
      </c>
      <c r="P23" s="7">
        <v>-2.105263157894754</v>
      </c>
    </row>
    <row r="24" spans="1:16" x14ac:dyDescent="0.4">
      <c r="A24" s="5" t="s">
        <v>8</v>
      </c>
      <c r="B24" s="6">
        <v>42599.395833333336</v>
      </c>
      <c r="C24" s="5">
        <v>35.42</v>
      </c>
      <c r="D24" s="5">
        <v>36.47</v>
      </c>
      <c r="E24" s="5">
        <v>35.409999999999997</v>
      </c>
      <c r="F24" s="5">
        <v>36.32</v>
      </c>
      <c r="G24" s="5">
        <v>39690</v>
      </c>
      <c r="H24" s="7">
        <v>-2.1546961325966882</v>
      </c>
      <c r="I24" s="7">
        <v>-2.1782486477037937</v>
      </c>
      <c r="J24" s="5" t="str">
        <f t="shared" si="0"/>
        <v>-2.1-(-2.4)</v>
      </c>
      <c r="L24" s="3" t="s">
        <v>46</v>
      </c>
      <c r="M24" s="2">
        <v>9</v>
      </c>
      <c r="N24" s="7">
        <v>-2.6019605470168119</v>
      </c>
      <c r="O24" s="7">
        <v>-2.5013081867735059</v>
      </c>
      <c r="P24" s="7">
        <v>-2.4098618963759333</v>
      </c>
    </row>
    <row r="25" spans="1:16" x14ac:dyDescent="0.4">
      <c r="A25" s="5" t="s">
        <v>8</v>
      </c>
      <c r="B25" s="6">
        <v>42600.395833333336</v>
      </c>
      <c r="C25" s="5">
        <v>37.01</v>
      </c>
      <c r="D25" s="5">
        <v>37.200000000000003</v>
      </c>
      <c r="E25" s="5">
        <v>36.71</v>
      </c>
      <c r="F25" s="5">
        <v>36.96</v>
      </c>
      <c r="G25" s="5">
        <v>34301</v>
      </c>
      <c r="H25" s="7">
        <v>-0.37685060565276063</v>
      </c>
      <c r="I25" s="7">
        <v>-0.37756247657035386</v>
      </c>
      <c r="J25" s="5" t="str">
        <f t="shared" si="0"/>
        <v>-0.3-(-0.6)</v>
      </c>
      <c r="L25" s="3" t="s">
        <v>47</v>
      </c>
      <c r="M25" s="2">
        <v>3</v>
      </c>
      <c r="N25" s="7">
        <v>-2.9671494171670907</v>
      </c>
      <c r="O25" s="7">
        <v>-2.9103035067757013</v>
      </c>
      <c r="P25" s="7">
        <v>-2.8109452736318468</v>
      </c>
    </row>
    <row r="26" spans="1:16" x14ac:dyDescent="0.4">
      <c r="A26" s="5" t="s">
        <v>8</v>
      </c>
      <c r="B26" s="6">
        <v>42601.395833333336</v>
      </c>
      <c r="C26" s="5">
        <v>37.020000000000003</v>
      </c>
      <c r="D26" s="5">
        <v>37.42</v>
      </c>
      <c r="E26" s="5">
        <v>36.97</v>
      </c>
      <c r="F26" s="5">
        <v>37.340000000000003</v>
      </c>
      <c r="G26" s="5">
        <v>34954</v>
      </c>
      <c r="H26" s="7">
        <v>-1.9857029388403493</v>
      </c>
      <c r="I26" s="7">
        <v>-2.0056829579014051</v>
      </c>
      <c r="J26" s="5" t="str">
        <f t="shared" si="0"/>
        <v>-1.8-(-2.1)</v>
      </c>
      <c r="L26" s="3" t="s">
        <v>48</v>
      </c>
      <c r="M26" s="2">
        <v>17</v>
      </c>
      <c r="N26" s="7">
        <v>-12.125249833444373</v>
      </c>
      <c r="O26" s="7">
        <v>-5.2581490712448211</v>
      </c>
      <c r="P26" s="7">
        <v>-3.0649125343357011</v>
      </c>
    </row>
    <row r="27" spans="1:16" x14ac:dyDescent="0.4">
      <c r="A27" s="5" t="s">
        <v>8</v>
      </c>
      <c r="B27" s="6">
        <v>42604.395833333336</v>
      </c>
      <c r="C27" s="5">
        <v>37.159999999999997</v>
      </c>
      <c r="D27" s="5">
        <v>37.35</v>
      </c>
      <c r="E27" s="5">
        <v>37.03</v>
      </c>
      <c r="F27" s="5">
        <v>37.35</v>
      </c>
      <c r="G27" s="5">
        <v>36422</v>
      </c>
      <c r="H27" s="7">
        <v>-1.1964902951342804</v>
      </c>
      <c r="I27" s="7">
        <v>-1.2037058536607308</v>
      </c>
      <c r="J27" s="5" t="str">
        <f t="shared" si="0"/>
        <v>-0.9-(-1.2)</v>
      </c>
    </row>
    <row r="28" spans="1:16" x14ac:dyDescent="0.4">
      <c r="A28" s="5" t="s">
        <v>8</v>
      </c>
      <c r="B28" s="6">
        <v>42606.395833333336</v>
      </c>
      <c r="C28" s="5">
        <v>37.25</v>
      </c>
      <c r="D28" s="5">
        <v>37.47</v>
      </c>
      <c r="E28" s="5">
        <v>37.22</v>
      </c>
      <c r="F28" s="5">
        <v>37.409999999999997</v>
      </c>
      <c r="G28" s="5">
        <v>21468</v>
      </c>
      <c r="H28" s="7">
        <v>-0.7989347536617768</v>
      </c>
      <c r="I28" s="7">
        <v>-0.8021433384575114</v>
      </c>
      <c r="J28" s="5" t="str">
        <f t="shared" si="0"/>
        <v>-0.6-(-0.9)</v>
      </c>
    </row>
    <row r="29" spans="1:16" x14ac:dyDescent="0.4">
      <c r="A29" s="5" t="s">
        <v>8</v>
      </c>
      <c r="B29" s="6">
        <v>42607.395833333336</v>
      </c>
      <c r="C29" s="5">
        <v>36.39</v>
      </c>
      <c r="D29" s="5">
        <v>36.590000000000003</v>
      </c>
      <c r="E29" s="5">
        <v>36.020000000000003</v>
      </c>
      <c r="F29" s="5">
        <v>36.08</v>
      </c>
      <c r="G29" s="5">
        <v>26774</v>
      </c>
      <c r="H29" s="7">
        <v>-0.9795918367346923</v>
      </c>
      <c r="I29" s="7">
        <v>-0.98442140347772356</v>
      </c>
      <c r="J29" s="5" t="str">
        <f t="shared" si="0"/>
        <v>-0.9-(-1.2)</v>
      </c>
    </row>
    <row r="30" spans="1:16" x14ac:dyDescent="0.4">
      <c r="A30" s="5" t="s">
        <v>8</v>
      </c>
      <c r="B30" s="6">
        <v>42613.395833333336</v>
      </c>
      <c r="C30" s="5">
        <v>37.549999999999997</v>
      </c>
      <c r="D30" s="5">
        <v>37.64</v>
      </c>
      <c r="E30" s="5">
        <v>37.32</v>
      </c>
      <c r="F30" s="5">
        <v>37.49</v>
      </c>
      <c r="G30" s="5">
        <v>17005</v>
      </c>
      <c r="H30" s="7">
        <v>-0.13297872340426664</v>
      </c>
      <c r="I30" s="7">
        <v>-0.13306721857051726</v>
      </c>
      <c r="J30" s="5" t="str">
        <f t="shared" si="0"/>
        <v>0.0-(-0.3)</v>
      </c>
    </row>
    <row r="31" spans="1:16" x14ac:dyDescent="0.4">
      <c r="A31" s="5" t="s">
        <v>8</v>
      </c>
      <c r="B31" s="6">
        <v>42614.395833333336</v>
      </c>
      <c r="C31" s="5">
        <v>37.31</v>
      </c>
      <c r="D31" s="5">
        <v>37.729999999999997</v>
      </c>
      <c r="E31" s="5">
        <v>37.229999999999997</v>
      </c>
      <c r="F31" s="5">
        <v>37.61</v>
      </c>
      <c r="G31" s="5">
        <v>20029</v>
      </c>
      <c r="H31" s="7">
        <v>-0.16055659620014764</v>
      </c>
      <c r="I31" s="7">
        <v>-0.16068562643258985</v>
      </c>
      <c r="J31" s="5" t="str">
        <f t="shared" si="0"/>
        <v>0.0-(-0.3)</v>
      </c>
    </row>
    <row r="32" spans="1:16" x14ac:dyDescent="0.4">
      <c r="A32" s="5" t="s">
        <v>8</v>
      </c>
      <c r="B32" s="6">
        <v>42621.395833333336</v>
      </c>
      <c r="C32" s="5">
        <v>40.06</v>
      </c>
      <c r="D32" s="5">
        <v>40.49</v>
      </c>
      <c r="E32" s="5">
        <v>40</v>
      </c>
      <c r="F32" s="5">
        <v>40.450000000000003</v>
      </c>
      <c r="G32" s="5">
        <v>23494</v>
      </c>
      <c r="H32" s="7">
        <v>-1.0864197530864141</v>
      </c>
      <c r="I32" s="7">
        <v>-1.0923643874821156</v>
      </c>
      <c r="J32" s="5" t="str">
        <f t="shared" si="0"/>
        <v>-0.9-(-1.2)</v>
      </c>
    </row>
    <row r="33" spans="1:10" x14ac:dyDescent="0.4">
      <c r="A33" s="5" t="s">
        <v>8</v>
      </c>
      <c r="B33" s="6">
        <v>42622.395833333336</v>
      </c>
      <c r="C33" s="5">
        <v>38.56</v>
      </c>
      <c r="D33" s="5">
        <v>38.950000000000003</v>
      </c>
      <c r="E33" s="5">
        <v>38.270000000000003</v>
      </c>
      <c r="F33" s="5">
        <v>38.78</v>
      </c>
      <c r="G33" s="5">
        <v>46875</v>
      </c>
      <c r="H33" s="7">
        <v>-4.4361833952911995</v>
      </c>
      <c r="I33" s="7">
        <v>-4.5375924973612962</v>
      </c>
      <c r="J33" s="5" t="str">
        <f t="shared" si="0"/>
        <v>-3.0</v>
      </c>
    </row>
    <row r="34" spans="1:10" x14ac:dyDescent="0.4">
      <c r="A34" s="5" t="s">
        <v>8</v>
      </c>
      <c r="B34" s="6">
        <v>42626.395833333336</v>
      </c>
      <c r="C34" s="5">
        <v>33.64</v>
      </c>
      <c r="D34" s="5">
        <v>34.950000000000003</v>
      </c>
      <c r="E34" s="5">
        <v>33.619999999999997</v>
      </c>
      <c r="F34" s="5">
        <v>34.82</v>
      </c>
      <c r="G34" s="5">
        <v>59649</v>
      </c>
      <c r="H34" s="7">
        <v>-7.1487717361302696</v>
      </c>
      <c r="I34" s="7">
        <v>-7.4171669802238425</v>
      </c>
      <c r="J34" s="5" t="str">
        <f t="shared" si="0"/>
        <v>-3.0</v>
      </c>
    </row>
    <row r="35" spans="1:10" x14ac:dyDescent="0.4">
      <c r="A35" s="5" t="s">
        <v>8</v>
      </c>
      <c r="B35" s="6">
        <v>42628.395833333336</v>
      </c>
      <c r="C35" s="5">
        <v>31.6</v>
      </c>
      <c r="D35" s="5">
        <v>32.14</v>
      </c>
      <c r="E35" s="5">
        <v>31.27</v>
      </c>
      <c r="F35" s="5">
        <v>31.83</v>
      </c>
      <c r="G35" s="5">
        <v>46874</v>
      </c>
      <c r="H35" s="7">
        <v>-0.78492935635792771</v>
      </c>
      <c r="I35" s="7">
        <v>-0.78802614253059755</v>
      </c>
      <c r="J35" s="5" t="str">
        <f t="shared" si="0"/>
        <v>-0.6-(-0.9)</v>
      </c>
    </row>
    <row r="36" spans="1:10" x14ac:dyDescent="0.4">
      <c r="A36" s="5" t="s">
        <v>8</v>
      </c>
      <c r="B36" s="6">
        <v>42629.395833333336</v>
      </c>
      <c r="C36" s="5">
        <v>32.130000000000003</v>
      </c>
      <c r="D36" s="5">
        <v>32.36</v>
      </c>
      <c r="E36" s="5">
        <v>31.94</v>
      </c>
      <c r="F36" s="5">
        <v>32.32</v>
      </c>
      <c r="G36" s="5">
        <v>35771</v>
      </c>
      <c r="H36" s="7">
        <v>-2.5182038834951403</v>
      </c>
      <c r="I36" s="7">
        <v>-2.5504531913503805</v>
      </c>
      <c r="J36" s="5" t="str">
        <f t="shared" si="0"/>
        <v>-2.4-(-2.7)</v>
      </c>
    </row>
    <row r="37" spans="1:10" x14ac:dyDescent="0.4">
      <c r="A37" s="5" t="s">
        <v>8</v>
      </c>
      <c r="B37" s="6">
        <v>42636.395833333336</v>
      </c>
      <c r="C37" s="5">
        <v>38.01</v>
      </c>
      <c r="D37" s="5">
        <v>38.33</v>
      </c>
      <c r="E37" s="5">
        <v>37.94</v>
      </c>
      <c r="F37" s="5">
        <v>38.24</v>
      </c>
      <c r="G37" s="5">
        <v>22983</v>
      </c>
      <c r="H37" s="7">
        <v>-1.0156250000000016</v>
      </c>
      <c r="I37" s="7">
        <v>-1.0208176592523777</v>
      </c>
      <c r="J37" s="5" t="str">
        <f t="shared" si="0"/>
        <v>-0.9-(-1.2)</v>
      </c>
    </row>
    <row r="38" spans="1:10" x14ac:dyDescent="0.4">
      <c r="A38" s="5" t="s">
        <v>8</v>
      </c>
      <c r="B38" s="6">
        <v>42639.395833333336</v>
      </c>
      <c r="C38" s="5">
        <v>36.04</v>
      </c>
      <c r="D38" s="5">
        <v>36.83</v>
      </c>
      <c r="E38" s="5">
        <v>35.630000000000003</v>
      </c>
      <c r="F38" s="5">
        <v>36.69</v>
      </c>
      <c r="G38" s="5">
        <v>39972</v>
      </c>
      <c r="H38" s="7">
        <v>-5.3819900236282594</v>
      </c>
      <c r="I38" s="7">
        <v>-5.5322347750375602</v>
      </c>
      <c r="J38" s="5" t="str">
        <f t="shared" si="0"/>
        <v>-3.0</v>
      </c>
    </row>
    <row r="39" spans="1:10" x14ac:dyDescent="0.4">
      <c r="A39" s="5" t="s">
        <v>8</v>
      </c>
      <c r="B39" s="6">
        <v>42642.395833333336</v>
      </c>
      <c r="C39" s="5">
        <v>38.409999999999997</v>
      </c>
      <c r="D39" s="5">
        <v>38.42</v>
      </c>
      <c r="E39" s="5">
        <v>38.1</v>
      </c>
      <c r="F39" s="5">
        <v>38.229999999999997</v>
      </c>
      <c r="G39" s="5">
        <v>22077</v>
      </c>
      <c r="H39" s="7">
        <v>0</v>
      </c>
      <c r="I39" s="7">
        <v>0</v>
      </c>
      <c r="J39" s="5" t="str">
        <f t="shared" si="0"/>
        <v>0.0-(-0.3)</v>
      </c>
    </row>
    <row r="40" spans="1:10" x14ac:dyDescent="0.4">
      <c r="A40" s="5" t="s">
        <v>8</v>
      </c>
      <c r="B40" s="6">
        <v>42646.395833333336</v>
      </c>
      <c r="C40" s="5">
        <v>36.94</v>
      </c>
      <c r="D40" s="5">
        <v>37.299999999999997</v>
      </c>
      <c r="E40" s="5">
        <v>36.83</v>
      </c>
      <c r="F40" s="5">
        <v>37.14</v>
      </c>
      <c r="G40" s="5">
        <v>19916</v>
      </c>
      <c r="H40" s="7">
        <v>-1.5458422174840227</v>
      </c>
      <c r="I40" s="7">
        <v>-1.5579149366930221</v>
      </c>
      <c r="J40" s="5" t="str">
        <f t="shared" si="0"/>
        <v>-1.5-(-1.8)</v>
      </c>
    </row>
    <row r="41" spans="1:10" x14ac:dyDescent="0.4">
      <c r="A41" s="5" t="s">
        <v>8</v>
      </c>
      <c r="B41" s="6">
        <v>42649.395833333336</v>
      </c>
      <c r="C41" s="5">
        <v>37.96</v>
      </c>
      <c r="D41" s="5">
        <v>38.18</v>
      </c>
      <c r="E41" s="5">
        <v>37.76</v>
      </c>
      <c r="F41" s="5">
        <v>38.020000000000003</v>
      </c>
      <c r="G41" s="5">
        <v>22752</v>
      </c>
      <c r="H41" s="7">
        <v>-0.52410901467504134</v>
      </c>
      <c r="I41" s="7">
        <v>-0.52548728383585852</v>
      </c>
      <c r="J41" s="5" t="str">
        <f t="shared" si="0"/>
        <v>-0.3-(-0.6)</v>
      </c>
    </row>
    <row r="42" spans="1:10" x14ac:dyDescent="0.4">
      <c r="A42" s="5" t="s">
        <v>8</v>
      </c>
      <c r="B42" s="6">
        <v>42650.395833333336</v>
      </c>
      <c r="C42" s="5">
        <v>38.299999999999997</v>
      </c>
      <c r="D42" s="5">
        <v>38.85</v>
      </c>
      <c r="E42" s="5">
        <v>38.1</v>
      </c>
      <c r="F42" s="5">
        <v>38.64</v>
      </c>
      <c r="G42" s="5">
        <v>39102</v>
      </c>
      <c r="H42" s="7">
        <v>-0.49363471031437989</v>
      </c>
      <c r="I42" s="7">
        <v>-0.4948571109054607</v>
      </c>
      <c r="J42" s="5" t="str">
        <f t="shared" si="0"/>
        <v>-0.3-(-0.6)</v>
      </c>
    </row>
    <row r="43" spans="1:10" x14ac:dyDescent="0.4">
      <c r="A43" s="5" t="s">
        <v>8</v>
      </c>
      <c r="B43" s="6">
        <v>42654.395833333336</v>
      </c>
      <c r="C43" s="5">
        <v>38.44</v>
      </c>
      <c r="D43" s="5">
        <v>38.979999999999997</v>
      </c>
      <c r="E43" s="5">
        <v>38.25</v>
      </c>
      <c r="F43" s="5">
        <v>38.909999999999997</v>
      </c>
      <c r="G43" s="5">
        <v>30960</v>
      </c>
      <c r="H43" s="7">
        <v>-1.9637847487885822</v>
      </c>
      <c r="I43" s="7">
        <v>-1.9833232202148559</v>
      </c>
      <c r="J43" s="5" t="str">
        <f t="shared" si="0"/>
        <v>-1.8-(-2.1)</v>
      </c>
    </row>
    <row r="44" spans="1:10" x14ac:dyDescent="0.4">
      <c r="A44" s="5" t="s">
        <v>8</v>
      </c>
      <c r="B44" s="6">
        <v>42656.395833333336</v>
      </c>
      <c r="C44" s="5">
        <v>34.96</v>
      </c>
      <c r="D44" s="5">
        <v>35.64</v>
      </c>
      <c r="E44" s="5">
        <v>34.69</v>
      </c>
      <c r="F44" s="5">
        <v>35.619999999999997</v>
      </c>
      <c r="G44" s="5">
        <v>56398</v>
      </c>
      <c r="H44" s="7">
        <v>-5.5390435017562751</v>
      </c>
      <c r="I44" s="7">
        <v>-5.6983595610729871</v>
      </c>
      <c r="J44" s="5" t="str">
        <f t="shared" si="0"/>
        <v>-3.0</v>
      </c>
    </row>
    <row r="45" spans="1:10" x14ac:dyDescent="0.4">
      <c r="A45" s="5" t="s">
        <v>8</v>
      </c>
      <c r="B45" s="6">
        <v>42664.395833333336</v>
      </c>
      <c r="C45" s="5">
        <v>39.200000000000003</v>
      </c>
      <c r="D45" s="5">
        <v>39.299999999999997</v>
      </c>
      <c r="E45" s="5">
        <v>38.840000000000003</v>
      </c>
      <c r="F45" s="5">
        <v>38.99</v>
      </c>
      <c r="G45" s="5">
        <v>30308</v>
      </c>
      <c r="H45" s="7">
        <v>-0.25445292620863696</v>
      </c>
      <c r="I45" s="7">
        <v>-0.25477720787985531</v>
      </c>
      <c r="J45" s="5" t="str">
        <f t="shared" si="0"/>
        <v>0.0-(-0.3)</v>
      </c>
    </row>
    <row r="46" spans="1:10" x14ac:dyDescent="0.4">
      <c r="A46" s="5" t="s">
        <v>8</v>
      </c>
      <c r="B46" s="6">
        <v>42668.395833333336</v>
      </c>
      <c r="C46" s="5">
        <v>41.36</v>
      </c>
      <c r="D46" s="5">
        <v>41.58</v>
      </c>
      <c r="E46" s="5">
        <v>41.15</v>
      </c>
      <c r="F46" s="5">
        <v>41.54</v>
      </c>
      <c r="G46" s="5">
        <v>18986</v>
      </c>
      <c r="H46" s="7">
        <v>-0.40934264387190394</v>
      </c>
      <c r="I46" s="7">
        <v>-0.41018274424884976</v>
      </c>
      <c r="J46" s="5" t="str">
        <f t="shared" si="0"/>
        <v>-0.3-(-0.6)</v>
      </c>
    </row>
    <row r="47" spans="1:10" x14ac:dyDescent="0.4">
      <c r="A47" s="5" t="s">
        <v>8</v>
      </c>
      <c r="B47" s="6">
        <v>42669.395833333336</v>
      </c>
      <c r="C47" s="5">
        <v>40.090000000000003</v>
      </c>
      <c r="D47" s="5">
        <v>40.409999999999997</v>
      </c>
      <c r="E47" s="5">
        <v>39.979999999999997</v>
      </c>
      <c r="F47" s="5">
        <v>40.17</v>
      </c>
      <c r="G47" s="5">
        <v>27180</v>
      </c>
      <c r="H47" s="7">
        <v>-2.433682161109759</v>
      </c>
      <c r="I47" s="7">
        <v>-2.4637856240902831</v>
      </c>
      <c r="J47" s="5" t="str">
        <f t="shared" si="0"/>
        <v>-2.4-(-2.7)</v>
      </c>
    </row>
    <row r="48" spans="1:10" x14ac:dyDescent="0.4">
      <c r="A48" s="5" t="s">
        <v>8</v>
      </c>
      <c r="B48" s="6">
        <v>42671.395833333336</v>
      </c>
      <c r="C48" s="5">
        <v>38.97</v>
      </c>
      <c r="D48" s="5">
        <v>39.229999999999997</v>
      </c>
      <c r="E48" s="5">
        <v>38.68</v>
      </c>
      <c r="F48" s="5">
        <v>39.22</v>
      </c>
      <c r="G48" s="5">
        <v>24459</v>
      </c>
      <c r="H48" s="7">
        <v>-0.96569250317662658</v>
      </c>
      <c r="I48" s="7">
        <v>-0.9703855512794467</v>
      </c>
      <c r="J48" s="5" t="str">
        <f t="shared" si="0"/>
        <v>-0.9-(-1.2)</v>
      </c>
    </row>
    <row r="49" spans="1:10" x14ac:dyDescent="0.4">
      <c r="A49" s="5" t="s">
        <v>8</v>
      </c>
      <c r="B49" s="6">
        <v>42674.395833333336</v>
      </c>
      <c r="C49" s="5">
        <v>37.35</v>
      </c>
      <c r="D49" s="5">
        <v>38.01</v>
      </c>
      <c r="E49" s="5">
        <v>37.35</v>
      </c>
      <c r="F49" s="5">
        <v>37.92</v>
      </c>
      <c r="G49" s="5">
        <v>23844</v>
      </c>
      <c r="H49" s="7">
        <v>-0.82315454062664684</v>
      </c>
      <c r="I49" s="7">
        <v>-0.82656116501799137</v>
      </c>
      <c r="J49" s="5" t="str">
        <f t="shared" si="0"/>
        <v>-0.6-(-0.9)</v>
      </c>
    </row>
    <row r="50" spans="1:10" x14ac:dyDescent="0.4">
      <c r="A50" s="5" t="s">
        <v>8</v>
      </c>
      <c r="B50" s="6">
        <v>42675.395833333336</v>
      </c>
      <c r="C50" s="5">
        <v>36.19</v>
      </c>
      <c r="D50" s="5">
        <v>36.83</v>
      </c>
      <c r="E50" s="5">
        <v>36.08</v>
      </c>
      <c r="F50" s="5">
        <v>36.81</v>
      </c>
      <c r="G50" s="5">
        <v>27770</v>
      </c>
      <c r="H50" s="7">
        <v>-1.8709327548807071</v>
      </c>
      <c r="I50" s="7">
        <v>-1.8886561112742124</v>
      </c>
      <c r="J50" s="5" t="str">
        <f t="shared" si="0"/>
        <v>-1.8-(-2.1)</v>
      </c>
    </row>
    <row r="51" spans="1:10" x14ac:dyDescent="0.4">
      <c r="A51" s="5" t="s">
        <v>8</v>
      </c>
      <c r="B51" s="6">
        <v>42676.395833333336</v>
      </c>
      <c r="C51" s="5">
        <v>35.56</v>
      </c>
      <c r="D51" s="5">
        <v>35.76</v>
      </c>
      <c r="E51" s="5">
        <v>35.270000000000003</v>
      </c>
      <c r="F51" s="5">
        <v>35.619999999999997</v>
      </c>
      <c r="G51" s="5">
        <v>24642</v>
      </c>
      <c r="H51" s="7">
        <v>-0.72585147962031826</v>
      </c>
      <c r="I51" s="7">
        <v>-0.72849859868618605</v>
      </c>
      <c r="J51" s="5" t="str">
        <f t="shared" si="0"/>
        <v>-0.6-(-0.9)</v>
      </c>
    </row>
    <row r="52" spans="1:10" x14ac:dyDescent="0.4">
      <c r="A52" s="5" t="s">
        <v>8</v>
      </c>
      <c r="B52" s="6">
        <v>42677.395833333336</v>
      </c>
      <c r="C52" s="5">
        <v>34.78</v>
      </c>
      <c r="D52" s="5">
        <v>35.200000000000003</v>
      </c>
      <c r="E52" s="5">
        <v>34.770000000000003</v>
      </c>
      <c r="F52" s="5">
        <v>35.020000000000003</v>
      </c>
      <c r="G52" s="5">
        <v>20055</v>
      </c>
      <c r="H52" s="7">
        <v>-0.65695515566979978</v>
      </c>
      <c r="I52" s="7">
        <v>-0.65912260404372758</v>
      </c>
      <c r="J52" s="5" t="str">
        <f t="shared" si="0"/>
        <v>-0.6-(-0.9)</v>
      </c>
    </row>
    <row r="53" spans="1:10" x14ac:dyDescent="0.4">
      <c r="A53" s="5" t="s">
        <v>8</v>
      </c>
      <c r="B53" s="6">
        <v>42678.395833333336</v>
      </c>
      <c r="C53" s="5">
        <v>33.1</v>
      </c>
      <c r="D53" s="5">
        <v>33.619999999999997</v>
      </c>
      <c r="E53" s="5">
        <v>32.93</v>
      </c>
      <c r="F53" s="5">
        <v>33.43</v>
      </c>
      <c r="G53" s="5">
        <v>39834</v>
      </c>
      <c r="H53" s="7">
        <v>-6.0386473429939684E-2</v>
      </c>
      <c r="I53" s="7">
        <v>-6.0404713404161814E-2</v>
      </c>
      <c r="J53" s="5" t="str">
        <f t="shared" si="0"/>
        <v>0.0-(-0.3)</v>
      </c>
    </row>
    <row r="54" spans="1:10" x14ac:dyDescent="0.4">
      <c r="A54" s="5" t="s">
        <v>9</v>
      </c>
      <c r="B54" s="6">
        <v>42682.395833333336</v>
      </c>
      <c r="C54" s="5">
        <v>36.46</v>
      </c>
      <c r="D54" s="5">
        <v>36.82</v>
      </c>
      <c r="E54" s="5">
        <v>36.32</v>
      </c>
      <c r="F54" s="5">
        <v>36.770000000000003</v>
      </c>
      <c r="G54" s="5">
        <v>32438</v>
      </c>
      <c r="H54" s="7">
        <v>-1.9628932508738826</v>
      </c>
      <c r="I54" s="7">
        <v>-1.9824138686461661</v>
      </c>
      <c r="J54" s="5" t="str">
        <f t="shared" si="0"/>
        <v>-1.8-(-2.1)</v>
      </c>
    </row>
    <row r="55" spans="1:10" x14ac:dyDescent="0.4">
      <c r="A55" s="5" t="s">
        <v>9</v>
      </c>
      <c r="B55" s="6">
        <v>42683.395833333336</v>
      </c>
      <c r="C55" s="5">
        <v>38.1</v>
      </c>
      <c r="D55" s="5">
        <v>38.450000000000003</v>
      </c>
      <c r="E55" s="5">
        <v>36</v>
      </c>
      <c r="F55" s="5">
        <v>36.1</v>
      </c>
      <c r="G55" s="5">
        <v>122037</v>
      </c>
      <c r="H55" s="7">
        <v>-0.10487676979548806</v>
      </c>
      <c r="I55" s="7">
        <v>-0.10493180396177464</v>
      </c>
      <c r="J55" s="5" t="str">
        <f t="shared" si="0"/>
        <v>0.0-(-0.3)</v>
      </c>
    </row>
    <row r="56" spans="1:10" x14ac:dyDescent="0.4">
      <c r="A56" s="5" t="s">
        <v>9</v>
      </c>
      <c r="B56" s="6">
        <v>42685.395833333336</v>
      </c>
      <c r="C56" s="5">
        <v>37.619999999999997</v>
      </c>
      <c r="D56" s="5">
        <v>37.97</v>
      </c>
      <c r="E56" s="5">
        <v>37.22</v>
      </c>
      <c r="F56" s="5">
        <v>37.39</v>
      </c>
      <c r="G56" s="5">
        <v>32166</v>
      </c>
      <c r="H56" s="7">
        <v>-1.0260457774269944</v>
      </c>
      <c r="I56" s="7">
        <v>-1.0313459128273101</v>
      </c>
      <c r="J56" s="5" t="str">
        <f t="shared" si="0"/>
        <v>-0.9-(-1.2)</v>
      </c>
    </row>
    <row r="57" spans="1:10" x14ac:dyDescent="0.4">
      <c r="A57" s="5" t="s">
        <v>9</v>
      </c>
      <c r="B57" s="6">
        <v>42688.395833333336</v>
      </c>
      <c r="C57" s="5">
        <v>38.75</v>
      </c>
      <c r="D57" s="5">
        <v>39.03</v>
      </c>
      <c r="E57" s="5">
        <v>38.450000000000003</v>
      </c>
      <c r="F57" s="5">
        <v>38.68</v>
      </c>
      <c r="G57" s="5">
        <v>26544</v>
      </c>
      <c r="H57" s="7">
        <v>-0.33436213991770203</v>
      </c>
      <c r="I57" s="7">
        <v>-0.33492237928823582</v>
      </c>
      <c r="J57" s="5" t="str">
        <f t="shared" si="0"/>
        <v>-0.3-(-0.6)</v>
      </c>
    </row>
    <row r="58" spans="1:10" x14ac:dyDescent="0.4">
      <c r="A58" s="5" t="s">
        <v>9</v>
      </c>
      <c r="B58" s="6">
        <v>42690.395833333336</v>
      </c>
      <c r="C58" s="5">
        <v>40.21</v>
      </c>
      <c r="D58" s="5">
        <v>40.5</v>
      </c>
      <c r="E58" s="5">
        <v>39.86</v>
      </c>
      <c r="F58" s="5">
        <v>39.9</v>
      </c>
      <c r="G58" s="5">
        <v>29896</v>
      </c>
      <c r="H58" s="7">
        <v>-1.3735589894530347</v>
      </c>
      <c r="I58" s="7">
        <v>-1.383079592197948</v>
      </c>
      <c r="J58" s="5" t="str">
        <f t="shared" si="0"/>
        <v>-1.2-(-1.5)</v>
      </c>
    </row>
    <row r="59" spans="1:10" x14ac:dyDescent="0.4">
      <c r="A59" s="5" t="s">
        <v>9</v>
      </c>
      <c r="B59" s="6">
        <v>42697.395833333336</v>
      </c>
      <c r="C59" s="5">
        <v>42.91</v>
      </c>
      <c r="D59" s="5">
        <v>43.5</v>
      </c>
      <c r="E59" s="5">
        <v>42.72</v>
      </c>
      <c r="F59" s="5">
        <v>43.08</v>
      </c>
      <c r="G59" s="5">
        <v>24296</v>
      </c>
      <c r="H59" s="7">
        <v>-1.3789933348655514</v>
      </c>
      <c r="I59" s="7">
        <v>-1.388589772915545</v>
      </c>
      <c r="J59" s="5" t="str">
        <f t="shared" si="0"/>
        <v>-1.2-(-1.5)</v>
      </c>
    </row>
    <row r="60" spans="1:10" x14ac:dyDescent="0.4">
      <c r="A60" s="5" t="s">
        <v>9</v>
      </c>
      <c r="B60" s="6">
        <v>42699.395833333336</v>
      </c>
      <c r="C60" s="5">
        <v>43.33</v>
      </c>
      <c r="D60" s="5">
        <v>43.7</v>
      </c>
      <c r="E60" s="5">
        <v>43.11</v>
      </c>
      <c r="F60" s="5">
        <v>43.53</v>
      </c>
      <c r="G60" s="5">
        <v>15687</v>
      </c>
      <c r="H60" s="7">
        <v>-0.20727775218793967</v>
      </c>
      <c r="I60" s="7">
        <v>-0.20749286983278259</v>
      </c>
      <c r="J60" s="5" t="str">
        <f t="shared" si="0"/>
        <v>0.0-(-0.3)</v>
      </c>
    </row>
    <row r="61" spans="1:10" x14ac:dyDescent="0.4">
      <c r="A61" s="5" t="s">
        <v>9</v>
      </c>
      <c r="B61" s="6">
        <v>42702.395833333336</v>
      </c>
      <c r="C61" s="5">
        <v>43.09</v>
      </c>
      <c r="D61" s="5">
        <v>43.29</v>
      </c>
      <c r="E61" s="5">
        <v>42.77</v>
      </c>
      <c r="F61" s="5">
        <v>43.19</v>
      </c>
      <c r="G61" s="5">
        <v>18068</v>
      </c>
      <c r="H61" s="7">
        <v>-1.3507326007325924</v>
      </c>
      <c r="I61" s="7">
        <v>-1.3599379808902918</v>
      </c>
      <c r="J61" s="5" t="str">
        <f t="shared" si="0"/>
        <v>-1.2-(-1.5)</v>
      </c>
    </row>
    <row r="62" spans="1:10" x14ac:dyDescent="0.4">
      <c r="A62" s="5" t="s">
        <v>9</v>
      </c>
      <c r="B62" s="6">
        <v>42703.395833333336</v>
      </c>
      <c r="C62" s="5">
        <v>43.07</v>
      </c>
      <c r="D62" s="5">
        <v>43.35</v>
      </c>
      <c r="E62" s="5">
        <v>42.87</v>
      </c>
      <c r="F62" s="5">
        <v>43.28</v>
      </c>
      <c r="G62" s="5">
        <v>14683</v>
      </c>
      <c r="H62" s="7">
        <v>-0.50820050820050555</v>
      </c>
      <c r="I62" s="7">
        <v>-0.50949623878699712</v>
      </c>
      <c r="J62" s="5" t="str">
        <f t="shared" si="0"/>
        <v>-0.3-(-0.6)</v>
      </c>
    </row>
    <row r="63" spans="1:10" x14ac:dyDescent="0.4">
      <c r="A63" s="5" t="s">
        <v>9</v>
      </c>
      <c r="B63" s="6">
        <v>42705.395833333336</v>
      </c>
      <c r="C63" s="5">
        <v>43.48</v>
      </c>
      <c r="D63" s="5">
        <v>43.81</v>
      </c>
      <c r="E63" s="5">
        <v>43.27</v>
      </c>
      <c r="F63" s="5">
        <v>43.64</v>
      </c>
      <c r="G63" s="5">
        <v>20605</v>
      </c>
      <c r="H63" s="7">
        <v>-0.18365472910928696</v>
      </c>
      <c r="I63" s="7">
        <v>-0.18382358117511205</v>
      </c>
      <c r="J63" s="5" t="str">
        <f t="shared" si="0"/>
        <v>0.0-(-0.3)</v>
      </c>
    </row>
    <row r="64" spans="1:10" x14ac:dyDescent="0.4">
      <c r="A64" s="5" t="s">
        <v>9</v>
      </c>
      <c r="B64" s="6">
        <v>42712.395833333336</v>
      </c>
      <c r="C64" s="5">
        <v>45.02</v>
      </c>
      <c r="D64" s="5">
        <v>45.96</v>
      </c>
      <c r="E64" s="5">
        <v>44.91</v>
      </c>
      <c r="F64" s="5">
        <v>45.88</v>
      </c>
      <c r="G64" s="5">
        <v>32216</v>
      </c>
      <c r="H64" s="7">
        <v>-1.9812758545612814</v>
      </c>
      <c r="I64" s="7">
        <v>-2.0011662859115824</v>
      </c>
      <c r="J64" s="5" t="str">
        <f t="shared" si="0"/>
        <v>-1.8-(-2.1)</v>
      </c>
    </row>
    <row r="65" spans="1:10" x14ac:dyDescent="0.4">
      <c r="A65" s="5" t="s">
        <v>9</v>
      </c>
      <c r="B65" s="6">
        <v>42716.395833333336</v>
      </c>
      <c r="C65" s="5">
        <v>46.19</v>
      </c>
      <c r="D65" s="5">
        <v>46.4</v>
      </c>
      <c r="E65" s="5">
        <v>45.96</v>
      </c>
      <c r="F65" s="5">
        <v>46.27</v>
      </c>
      <c r="G65" s="5">
        <v>13847</v>
      </c>
      <c r="H65" s="7">
        <v>-0.28065630397237168</v>
      </c>
      <c r="I65" s="7">
        <v>-0.28105088222258318</v>
      </c>
      <c r="J65" s="5" t="str">
        <f t="shared" si="0"/>
        <v>0.0-(-0.3)</v>
      </c>
    </row>
    <row r="66" spans="1:10" x14ac:dyDescent="0.4">
      <c r="A66" s="5" t="s">
        <v>9</v>
      </c>
      <c r="B66" s="6">
        <v>42717.395833333336</v>
      </c>
      <c r="C66" s="5">
        <v>45.54</v>
      </c>
      <c r="D66" s="5">
        <v>46.2</v>
      </c>
      <c r="E66" s="5">
        <v>45.25</v>
      </c>
      <c r="F66" s="5">
        <v>46.1</v>
      </c>
      <c r="G66" s="5">
        <v>25852</v>
      </c>
      <c r="H66" s="7">
        <v>-0.89227421109902871</v>
      </c>
      <c r="I66" s="7">
        <v>-0.89627881661026032</v>
      </c>
      <c r="J66" s="5" t="str">
        <f t="shared" si="0"/>
        <v>-0.6-(-0.9)</v>
      </c>
    </row>
    <row r="67" spans="1:10" x14ac:dyDescent="0.4">
      <c r="A67" s="5" t="s">
        <v>9</v>
      </c>
      <c r="B67" s="6">
        <v>42718.395833333336</v>
      </c>
      <c r="C67" s="5">
        <v>45.49</v>
      </c>
      <c r="D67" s="5">
        <v>45.59</v>
      </c>
      <c r="E67" s="5">
        <v>45.19</v>
      </c>
      <c r="F67" s="5">
        <v>45.26</v>
      </c>
      <c r="G67" s="5">
        <v>8873</v>
      </c>
      <c r="H67" s="7">
        <v>-0.10979358805445139</v>
      </c>
      <c r="I67" s="7">
        <v>-0.10985390536807846</v>
      </c>
      <c r="J67" s="5" t="str">
        <f t="shared" ref="J67:J130" si="1">IF(H67&gt;-0.3,"0.0-(-0.3)",IF(AND(H67&gt;=-0.6,H67&lt;-0.3),"-0.3-(-0.6)",IF(AND(H67&gt;=-0.9,H67&lt;-0.6),"-0.6-(-0.9)",IF(AND(H67&gt;=-1.2,H67&lt;-0.9),"-0.9-(-1.2)",IF(AND(H67&gt;=-1.5,H67&lt;-1.2),"-1.2-(-1.5)",IF(AND(H67&gt;=-1.8,H67&lt;-1.5),"-1.5-(-1.8)",IF(AND(H67&gt;=-2.1,H67&lt;-1.8),"-1.8-(-2.1)",IF(AND(H67&gt;=-2.4,H67&lt;-2.1),"-2.1-(-2.4)",IF(AND(H67&gt;=-2.7,H67&lt;-2.4),"-2.4-(-2.7)",IF(AND(H67&gt;=-3,H67&lt;-2.7),"-2.7-(-3.0)","-3.0"))))))))))</f>
        <v>0.0-(-0.3)</v>
      </c>
    </row>
    <row r="68" spans="1:10" x14ac:dyDescent="0.4">
      <c r="A68" s="5" t="s">
        <v>9</v>
      </c>
      <c r="B68" s="6">
        <v>42727.395833333336</v>
      </c>
      <c r="C68" s="5">
        <v>49.38</v>
      </c>
      <c r="D68" s="5">
        <v>49.49</v>
      </c>
      <c r="E68" s="5">
        <v>48.99</v>
      </c>
      <c r="F68" s="5">
        <v>49.23</v>
      </c>
      <c r="G68" s="5">
        <v>12654</v>
      </c>
      <c r="H68" s="7">
        <v>-0.10115314586283058</v>
      </c>
      <c r="I68" s="7">
        <v>-0.10120434018344314</v>
      </c>
      <c r="J68" s="5" t="str">
        <f t="shared" si="1"/>
        <v>0.0-(-0.3)</v>
      </c>
    </row>
    <row r="69" spans="1:10" x14ac:dyDescent="0.4">
      <c r="A69" s="5" t="s">
        <v>9</v>
      </c>
      <c r="B69" s="6">
        <v>42732.395833333336</v>
      </c>
      <c r="C69" s="5">
        <v>49.69</v>
      </c>
      <c r="D69" s="5">
        <v>50.73</v>
      </c>
      <c r="E69" s="5">
        <v>49.64</v>
      </c>
      <c r="F69" s="5">
        <v>50.59</v>
      </c>
      <c r="G69" s="5">
        <v>18279</v>
      </c>
      <c r="H69" s="7">
        <v>-1.3108242303872963</v>
      </c>
      <c r="I69" s="7">
        <v>-1.3194913550342178</v>
      </c>
      <c r="J69" s="5" t="str">
        <f t="shared" si="1"/>
        <v>-1.2-(-1.5)</v>
      </c>
    </row>
    <row r="70" spans="1:10" x14ac:dyDescent="0.4">
      <c r="A70" s="5" t="s">
        <v>9</v>
      </c>
      <c r="B70" s="6">
        <v>42733.395833333336</v>
      </c>
      <c r="C70" s="5">
        <v>48.59</v>
      </c>
      <c r="D70" s="5">
        <v>48.86</v>
      </c>
      <c r="E70" s="5">
        <v>48.42</v>
      </c>
      <c r="F70" s="5">
        <v>48.43</v>
      </c>
      <c r="G70" s="5">
        <v>10589</v>
      </c>
      <c r="H70" s="7">
        <v>0</v>
      </c>
      <c r="I70" s="7">
        <v>0</v>
      </c>
      <c r="J70" s="5" t="str">
        <f t="shared" si="1"/>
        <v>0.0-(-0.3)</v>
      </c>
    </row>
    <row r="71" spans="1:10" x14ac:dyDescent="0.4">
      <c r="A71" s="5" t="s">
        <v>9</v>
      </c>
      <c r="B71" s="6">
        <v>42734.395833333336</v>
      </c>
      <c r="C71" s="5">
        <v>47.14</v>
      </c>
      <c r="D71" s="5">
        <v>48.4</v>
      </c>
      <c r="E71" s="5">
        <v>47.13</v>
      </c>
      <c r="F71" s="5">
        <v>48.35</v>
      </c>
      <c r="G71" s="5">
        <v>19881</v>
      </c>
      <c r="H71" s="7">
        <v>-1.3807531380753069</v>
      </c>
      <c r="I71" s="7">
        <v>-1.3903741989425178</v>
      </c>
      <c r="J71" s="5" t="str">
        <f t="shared" si="1"/>
        <v>-1.2-(-1.5)</v>
      </c>
    </row>
    <row r="72" spans="1:10" x14ac:dyDescent="0.4">
      <c r="A72" s="5" t="s">
        <v>9</v>
      </c>
      <c r="B72" s="6">
        <v>42744.395833333336</v>
      </c>
      <c r="C72" s="5">
        <v>53.21</v>
      </c>
      <c r="D72" s="5">
        <v>53.6</v>
      </c>
      <c r="E72" s="5">
        <v>52.95</v>
      </c>
      <c r="F72" s="5">
        <v>53.41</v>
      </c>
      <c r="G72" s="5">
        <v>13981</v>
      </c>
      <c r="H72" s="7">
        <v>-0.87555886736214394</v>
      </c>
      <c r="I72" s="7">
        <v>-0.87941440551484362</v>
      </c>
      <c r="J72" s="5" t="str">
        <f t="shared" si="1"/>
        <v>-0.6-(-0.9)</v>
      </c>
    </row>
    <row r="73" spans="1:10" x14ac:dyDescent="0.4">
      <c r="A73" s="5" t="s">
        <v>9</v>
      </c>
      <c r="B73" s="6">
        <v>42747.395833333336</v>
      </c>
      <c r="C73" s="5">
        <v>54.16</v>
      </c>
      <c r="D73" s="5">
        <v>54.96</v>
      </c>
      <c r="E73" s="5">
        <v>53.88</v>
      </c>
      <c r="F73" s="5">
        <v>54.87</v>
      </c>
      <c r="G73" s="5">
        <v>28922</v>
      </c>
      <c r="H73" s="7">
        <v>-2.1145852159768692</v>
      </c>
      <c r="I73" s="7">
        <v>-2.1372628305998886</v>
      </c>
      <c r="J73" s="5" t="str">
        <f t="shared" si="1"/>
        <v>-2.1-(-2.4)</v>
      </c>
    </row>
    <row r="74" spans="1:10" x14ac:dyDescent="0.4">
      <c r="A74" s="5" t="s">
        <v>9</v>
      </c>
      <c r="B74" s="6">
        <v>42752.395833333336</v>
      </c>
      <c r="C74" s="5">
        <v>54.58</v>
      </c>
      <c r="D74" s="5">
        <v>54.8</v>
      </c>
      <c r="E74" s="5">
        <v>54.28</v>
      </c>
      <c r="F74" s="5">
        <v>54.45</v>
      </c>
      <c r="G74" s="5">
        <v>20969</v>
      </c>
      <c r="H74" s="7">
        <v>-1.176896614158969</v>
      </c>
      <c r="I74" s="7">
        <v>-1.1838768632903782</v>
      </c>
      <c r="J74" s="5" t="str">
        <f t="shared" si="1"/>
        <v>-0.9-(-1.2)</v>
      </c>
    </row>
    <row r="75" spans="1:10" x14ac:dyDescent="0.4">
      <c r="A75" s="5" t="s">
        <v>9</v>
      </c>
      <c r="B75" s="6">
        <v>42761.395833333336</v>
      </c>
      <c r="C75" s="5">
        <v>61.47</v>
      </c>
      <c r="D75" s="5">
        <v>61.89</v>
      </c>
      <c r="E75" s="5">
        <v>61.41</v>
      </c>
      <c r="F75" s="5">
        <v>61.7</v>
      </c>
      <c r="G75" s="5">
        <v>15571</v>
      </c>
      <c r="H75" s="7">
        <v>-0.74277409979008691</v>
      </c>
      <c r="I75" s="7">
        <v>-0.7455464031051513</v>
      </c>
      <c r="J75" s="5" t="str">
        <f t="shared" si="1"/>
        <v>-0.6-(-0.9)</v>
      </c>
    </row>
    <row r="76" spans="1:10" x14ac:dyDescent="0.4">
      <c r="A76" s="5" t="s">
        <v>9</v>
      </c>
      <c r="B76" s="6">
        <v>42762.395833333336</v>
      </c>
      <c r="C76" s="5">
        <v>61.48</v>
      </c>
      <c r="D76" s="5">
        <v>61.93</v>
      </c>
      <c r="E76" s="5">
        <v>61.24</v>
      </c>
      <c r="F76" s="5">
        <v>61.78</v>
      </c>
      <c r="G76" s="5">
        <v>11348</v>
      </c>
      <c r="H76" s="7">
        <v>-0.17860042214646296</v>
      </c>
      <c r="I76" s="7">
        <v>-0.17876010285568358</v>
      </c>
      <c r="J76" s="5" t="str">
        <f t="shared" si="1"/>
        <v>0.0-(-0.3)</v>
      </c>
    </row>
    <row r="77" spans="1:10" x14ac:dyDescent="0.4">
      <c r="A77" s="5" t="s">
        <v>9</v>
      </c>
      <c r="B77" s="6">
        <v>42765.395833333336</v>
      </c>
      <c r="C77" s="5">
        <v>59.68</v>
      </c>
      <c r="D77" s="5">
        <v>61.02</v>
      </c>
      <c r="E77" s="5">
        <v>58.6</v>
      </c>
      <c r="F77" s="5">
        <v>60.97</v>
      </c>
      <c r="G77" s="5">
        <v>45721</v>
      </c>
      <c r="H77" s="7">
        <v>-4.2054574638844269</v>
      </c>
      <c r="I77" s="7">
        <v>-4.2964469897902067</v>
      </c>
      <c r="J77" s="5" t="str">
        <f t="shared" si="1"/>
        <v>-3.0</v>
      </c>
    </row>
    <row r="78" spans="1:10" x14ac:dyDescent="0.4">
      <c r="A78" s="5" t="s">
        <v>9</v>
      </c>
      <c r="B78" s="6">
        <v>42766.395833333336</v>
      </c>
      <c r="C78" s="5">
        <v>59.81</v>
      </c>
      <c r="D78" s="5">
        <v>60.46</v>
      </c>
      <c r="E78" s="5">
        <v>59.75</v>
      </c>
      <c r="F78" s="5">
        <v>60</v>
      </c>
      <c r="G78" s="5">
        <v>19776</v>
      </c>
      <c r="H78" s="7">
        <v>-1.1404958677685912</v>
      </c>
      <c r="I78" s="7">
        <v>-1.147049398033005</v>
      </c>
      <c r="J78" s="5" t="str">
        <f t="shared" si="1"/>
        <v>-0.9-(-1.2)</v>
      </c>
    </row>
    <row r="79" spans="1:10" x14ac:dyDescent="0.4">
      <c r="A79" s="5" t="s">
        <v>9</v>
      </c>
      <c r="B79" s="6">
        <v>42768.395833333336</v>
      </c>
      <c r="C79" s="5">
        <v>61.42</v>
      </c>
      <c r="D79" s="5">
        <v>61.56</v>
      </c>
      <c r="E79" s="5">
        <v>61.01</v>
      </c>
      <c r="F79" s="5">
        <v>61.34</v>
      </c>
      <c r="G79" s="5">
        <v>19285</v>
      </c>
      <c r="H79" s="7">
        <v>-0.72733150153547077</v>
      </c>
      <c r="I79" s="7">
        <v>-0.72998945302210072</v>
      </c>
      <c r="J79" s="5" t="str">
        <f t="shared" si="1"/>
        <v>-0.6-(-0.9)</v>
      </c>
    </row>
    <row r="80" spans="1:10" x14ac:dyDescent="0.4">
      <c r="A80" s="5" t="s">
        <v>9</v>
      </c>
      <c r="B80" s="6">
        <v>42772.395833333336</v>
      </c>
      <c r="C80" s="5">
        <v>62.49</v>
      </c>
      <c r="D80" s="5">
        <v>62.68</v>
      </c>
      <c r="E80" s="5">
        <v>61.75</v>
      </c>
      <c r="F80" s="5">
        <v>61.89</v>
      </c>
      <c r="G80" s="5">
        <v>14087</v>
      </c>
      <c r="H80" s="7">
        <v>-0.25538707102952368</v>
      </c>
      <c r="I80" s="7">
        <v>-0.25571374010869241</v>
      </c>
      <c r="J80" s="5" t="str">
        <f t="shared" si="1"/>
        <v>0.0-(-0.3)</v>
      </c>
    </row>
    <row r="81" spans="1:10" x14ac:dyDescent="0.4">
      <c r="A81" s="5" t="s">
        <v>9</v>
      </c>
      <c r="B81" s="6">
        <v>42773.395833333336</v>
      </c>
      <c r="C81" s="5">
        <v>62.59</v>
      </c>
      <c r="D81" s="5">
        <v>62.9</v>
      </c>
      <c r="E81" s="5">
        <v>62.56</v>
      </c>
      <c r="F81" s="5">
        <v>62.74</v>
      </c>
      <c r="G81" s="5">
        <v>12107</v>
      </c>
      <c r="H81" s="7">
        <v>-7.9821200510851148E-2</v>
      </c>
      <c r="I81" s="7">
        <v>-7.9853074593755277E-2</v>
      </c>
      <c r="J81" s="5" t="str">
        <f t="shared" si="1"/>
        <v>0.0-(-0.3)</v>
      </c>
    </row>
    <row r="82" spans="1:10" x14ac:dyDescent="0.4">
      <c r="A82" s="5" t="s">
        <v>9</v>
      </c>
      <c r="B82" s="6">
        <v>42774.395833333336</v>
      </c>
      <c r="C82" s="5">
        <v>61.38</v>
      </c>
      <c r="D82" s="5">
        <v>62.1</v>
      </c>
      <c r="E82" s="5">
        <v>61.18</v>
      </c>
      <c r="F82" s="5">
        <v>61.93</v>
      </c>
      <c r="G82" s="5">
        <v>24506</v>
      </c>
      <c r="H82" s="7">
        <v>-1.2548262548262452</v>
      </c>
      <c r="I82" s="7">
        <v>-1.2627656867801806</v>
      </c>
      <c r="J82" s="5" t="str">
        <f t="shared" si="1"/>
        <v>-1.2-(-1.5)</v>
      </c>
    </row>
    <row r="83" spans="1:10" x14ac:dyDescent="0.4">
      <c r="A83" s="5" t="s">
        <v>9</v>
      </c>
      <c r="B83" s="6">
        <v>42781.395833333336</v>
      </c>
      <c r="C83" s="5">
        <v>69.69</v>
      </c>
      <c r="D83" s="5">
        <v>69.98</v>
      </c>
      <c r="E83" s="5">
        <v>69.45</v>
      </c>
      <c r="F83" s="5">
        <v>69.459999999999994</v>
      </c>
      <c r="G83" s="5">
        <v>15074</v>
      </c>
      <c r="H83" s="7">
        <v>-1.4347202295559707E-2</v>
      </c>
      <c r="I83" s="7">
        <v>-1.4348231605082662E-2</v>
      </c>
      <c r="J83" s="5" t="str">
        <f t="shared" si="1"/>
        <v>0.0-(-0.3)</v>
      </c>
    </row>
    <row r="84" spans="1:10" x14ac:dyDescent="0.4">
      <c r="A84" s="5" t="s">
        <v>9</v>
      </c>
      <c r="B84" s="6">
        <v>42782.395833333336</v>
      </c>
      <c r="C84" s="5">
        <v>65.83</v>
      </c>
      <c r="D84" s="5">
        <v>67.36</v>
      </c>
      <c r="E84" s="5">
        <v>65.2</v>
      </c>
      <c r="F84" s="5">
        <v>67.22</v>
      </c>
      <c r="G84" s="5">
        <v>30643</v>
      </c>
      <c r="H84" s="7">
        <v>-1.9073163462971259</v>
      </c>
      <c r="I84" s="7">
        <v>-1.9257402690362631</v>
      </c>
      <c r="J84" s="5" t="str">
        <f t="shared" si="1"/>
        <v>-1.8-(-2.1)</v>
      </c>
    </row>
    <row r="85" spans="1:10" x14ac:dyDescent="0.4">
      <c r="A85" s="5" t="s">
        <v>9</v>
      </c>
      <c r="B85" s="6">
        <v>42783.395833333336</v>
      </c>
      <c r="C85" s="5">
        <v>65.430000000000007</v>
      </c>
      <c r="D85" s="5">
        <v>65.69</v>
      </c>
      <c r="E85" s="5">
        <v>64.739999999999995</v>
      </c>
      <c r="F85" s="5">
        <v>65.209999999999994</v>
      </c>
      <c r="G85" s="5">
        <v>18663</v>
      </c>
      <c r="H85" s="7">
        <v>-2.0362329690073353</v>
      </c>
      <c r="I85" s="7">
        <v>-2.0572499855897202</v>
      </c>
      <c r="J85" s="5" t="str">
        <f t="shared" si="1"/>
        <v>-1.8-(-2.1)</v>
      </c>
    </row>
    <row r="86" spans="1:10" x14ac:dyDescent="0.4">
      <c r="A86" s="5" t="s">
        <v>9</v>
      </c>
      <c r="B86" s="6">
        <v>42788.395833333336</v>
      </c>
      <c r="C86" s="5">
        <v>64.680000000000007</v>
      </c>
      <c r="D86" s="5">
        <v>65.47</v>
      </c>
      <c r="E86" s="5">
        <v>64.42</v>
      </c>
      <c r="F86" s="5">
        <v>65.31</v>
      </c>
      <c r="G86" s="5">
        <v>15675</v>
      </c>
      <c r="H86" s="7">
        <v>-1.8810679611650407</v>
      </c>
      <c r="I86" s="7">
        <v>-1.898985089231007</v>
      </c>
      <c r="J86" s="5" t="str">
        <f t="shared" si="1"/>
        <v>-1.8-(-2.1)</v>
      </c>
    </row>
    <row r="87" spans="1:10" x14ac:dyDescent="0.4">
      <c r="A87" s="5" t="s">
        <v>9</v>
      </c>
      <c r="B87" s="6">
        <v>42789.395833333336</v>
      </c>
      <c r="C87" s="5">
        <v>64.73</v>
      </c>
      <c r="D87" s="5">
        <v>65.650000000000006</v>
      </c>
      <c r="E87" s="5">
        <v>64.239999999999995</v>
      </c>
      <c r="F87" s="5">
        <v>65.48</v>
      </c>
      <c r="G87" s="5">
        <v>20642</v>
      </c>
      <c r="H87" s="7">
        <v>-1.3863497867154122</v>
      </c>
      <c r="I87" s="7">
        <v>-1.3960493664471283</v>
      </c>
      <c r="J87" s="5" t="str">
        <f t="shared" si="1"/>
        <v>-1.2-(-1.5)</v>
      </c>
    </row>
    <row r="88" spans="1:10" x14ac:dyDescent="0.4">
      <c r="A88" s="5" t="s">
        <v>9</v>
      </c>
      <c r="B88" s="6">
        <v>42790.395833333336</v>
      </c>
      <c r="C88" s="5">
        <v>62.45</v>
      </c>
      <c r="D88" s="5">
        <v>62.47</v>
      </c>
      <c r="E88" s="5">
        <v>61.23</v>
      </c>
      <c r="F88" s="5">
        <v>61.48</v>
      </c>
      <c r="G88" s="5">
        <v>21370</v>
      </c>
      <c r="H88" s="7">
        <v>-2.2691705790297272</v>
      </c>
      <c r="I88" s="7">
        <v>-2.2953124811902317</v>
      </c>
      <c r="J88" s="5" t="str">
        <f t="shared" si="1"/>
        <v>-2.1-(-2.4)</v>
      </c>
    </row>
    <row r="89" spans="1:10" x14ac:dyDescent="0.4">
      <c r="A89" s="5" t="s">
        <v>9</v>
      </c>
      <c r="B89" s="6">
        <v>42794.395833333336</v>
      </c>
      <c r="C89" s="5">
        <v>64.05</v>
      </c>
      <c r="D89" s="5">
        <v>64.94</v>
      </c>
      <c r="E89" s="5">
        <v>63.96</v>
      </c>
      <c r="F89" s="5">
        <v>64.58</v>
      </c>
      <c r="G89" s="5">
        <v>9794</v>
      </c>
      <c r="H89" s="7">
        <v>-1.4463763655947035</v>
      </c>
      <c r="I89" s="7">
        <v>-1.4569383563514231</v>
      </c>
      <c r="J89" s="5" t="str">
        <f t="shared" si="1"/>
        <v>-1.2-(-1.5)</v>
      </c>
    </row>
    <row r="90" spans="1:10" x14ac:dyDescent="0.4">
      <c r="A90" s="5" t="s">
        <v>9</v>
      </c>
      <c r="B90" s="6">
        <v>42801.395833333336</v>
      </c>
      <c r="C90" s="5">
        <v>67.3</v>
      </c>
      <c r="D90" s="5">
        <v>67.86</v>
      </c>
      <c r="E90" s="5">
        <v>67</v>
      </c>
      <c r="F90" s="5">
        <v>67.680000000000007</v>
      </c>
      <c r="G90" s="5">
        <v>13387</v>
      </c>
      <c r="H90" s="7">
        <v>-0.67886658795750876</v>
      </c>
      <c r="I90" s="7">
        <v>-0.68118136931169138</v>
      </c>
      <c r="J90" s="5" t="str">
        <f t="shared" si="1"/>
        <v>-0.6-(-0.9)</v>
      </c>
    </row>
    <row r="91" spans="1:10" x14ac:dyDescent="0.4">
      <c r="A91" s="5" t="s">
        <v>9</v>
      </c>
      <c r="B91" s="6">
        <v>42803.395833333336</v>
      </c>
      <c r="C91" s="5">
        <v>67.25</v>
      </c>
      <c r="D91" s="5">
        <v>67.900000000000006</v>
      </c>
      <c r="E91" s="5">
        <v>67.180000000000007</v>
      </c>
      <c r="F91" s="5">
        <v>67.59</v>
      </c>
      <c r="G91" s="5">
        <v>12276</v>
      </c>
      <c r="H91" s="7">
        <v>-2.973093503790103E-2</v>
      </c>
      <c r="I91" s="7">
        <v>-2.9735355556584353E-2</v>
      </c>
      <c r="J91" s="5" t="str">
        <f t="shared" si="1"/>
        <v>0.0-(-0.3)</v>
      </c>
    </row>
    <row r="92" spans="1:10" x14ac:dyDescent="0.4">
      <c r="A92" s="5" t="s">
        <v>8</v>
      </c>
      <c r="B92" s="6">
        <v>42808.395833333336</v>
      </c>
      <c r="C92" s="5">
        <v>69</v>
      </c>
      <c r="D92" s="5">
        <v>70.22</v>
      </c>
      <c r="E92" s="5">
        <v>68.92</v>
      </c>
      <c r="F92" s="5">
        <v>69.62</v>
      </c>
      <c r="G92" s="5">
        <v>14505</v>
      </c>
      <c r="H92" s="7">
        <v>-1.2875536480686776</v>
      </c>
      <c r="I92" s="7">
        <v>-1.2959144642505229</v>
      </c>
      <c r="J92" s="5" t="str">
        <f t="shared" si="1"/>
        <v>-1.2-(-1.5)</v>
      </c>
    </row>
    <row r="93" spans="1:10" x14ac:dyDescent="0.4">
      <c r="A93" s="5" t="s">
        <v>8</v>
      </c>
      <c r="B93" s="6">
        <v>42816.395833333336</v>
      </c>
      <c r="C93" s="5">
        <v>69.599999999999994</v>
      </c>
      <c r="D93" s="5">
        <v>70.959999999999994</v>
      </c>
      <c r="E93" s="5">
        <v>69.569999999999993</v>
      </c>
      <c r="F93" s="5">
        <v>69.959999999999994</v>
      </c>
      <c r="G93" s="5">
        <v>18313</v>
      </c>
      <c r="H93" s="7">
        <v>-1.5280135823429717</v>
      </c>
      <c r="I93" s="7">
        <v>-1.5398080111121832</v>
      </c>
      <c r="J93" s="5" t="str">
        <f t="shared" si="1"/>
        <v>-1.5-(-1.8)</v>
      </c>
    </row>
    <row r="94" spans="1:10" x14ac:dyDescent="0.4">
      <c r="A94" s="5" t="s">
        <v>8</v>
      </c>
      <c r="B94" s="6">
        <v>42817.395833333336</v>
      </c>
      <c r="C94" s="5">
        <v>69.349999999999994</v>
      </c>
      <c r="D94" s="5">
        <v>70.12</v>
      </c>
      <c r="E94" s="5">
        <v>69.16</v>
      </c>
      <c r="F94" s="5">
        <v>69.61</v>
      </c>
      <c r="G94" s="5">
        <v>14522</v>
      </c>
      <c r="H94" s="7">
        <v>-1.3794084186575639</v>
      </c>
      <c r="I94" s="7">
        <v>-1.3890106616080991</v>
      </c>
      <c r="J94" s="5" t="str">
        <f t="shared" si="1"/>
        <v>-1.2-(-1.5)</v>
      </c>
    </row>
    <row r="95" spans="1:10" x14ac:dyDescent="0.4">
      <c r="A95" s="5" t="s">
        <v>8</v>
      </c>
      <c r="B95" s="6">
        <v>42821.395833333336</v>
      </c>
      <c r="C95" s="5">
        <v>67.05</v>
      </c>
      <c r="D95" s="5">
        <v>67.47</v>
      </c>
      <c r="E95" s="5">
        <v>65.959999999999994</v>
      </c>
      <c r="F95" s="5">
        <v>66.430000000000007</v>
      </c>
      <c r="G95" s="5">
        <v>28803</v>
      </c>
      <c r="H95" s="7">
        <v>-3.0649125343357011</v>
      </c>
      <c r="I95" s="7">
        <v>-3.112863288480594</v>
      </c>
      <c r="J95" s="5" t="str">
        <f t="shared" si="1"/>
        <v>-3.0</v>
      </c>
    </row>
    <row r="96" spans="1:10" x14ac:dyDescent="0.4">
      <c r="A96" s="5" t="s">
        <v>8</v>
      </c>
      <c r="B96" s="6">
        <v>42824.395833333336</v>
      </c>
      <c r="C96" s="5">
        <v>74.400000000000006</v>
      </c>
      <c r="D96" s="5">
        <v>74.75</v>
      </c>
      <c r="E96" s="5">
        <v>73.8</v>
      </c>
      <c r="F96" s="5">
        <v>74.59</v>
      </c>
      <c r="G96" s="5">
        <v>14899</v>
      </c>
      <c r="H96" s="7">
        <v>-0.37493304767006042</v>
      </c>
      <c r="I96" s="7">
        <v>-0.37563768344756571</v>
      </c>
      <c r="J96" s="5" t="str">
        <f t="shared" si="1"/>
        <v>-0.3-(-0.6)</v>
      </c>
    </row>
    <row r="97" spans="1:10" x14ac:dyDescent="0.4">
      <c r="A97" s="5" t="s">
        <v>8</v>
      </c>
      <c r="B97" s="6">
        <v>42825.395833333336</v>
      </c>
      <c r="C97" s="5">
        <v>74.42</v>
      </c>
      <c r="D97" s="5">
        <v>74.69</v>
      </c>
      <c r="E97" s="5">
        <v>74.05</v>
      </c>
      <c r="F97" s="5">
        <v>74.3</v>
      </c>
      <c r="G97" s="5">
        <v>6992</v>
      </c>
      <c r="H97" s="7">
        <v>0</v>
      </c>
      <c r="I97" s="7">
        <v>0</v>
      </c>
      <c r="J97" s="5" t="str">
        <f t="shared" si="1"/>
        <v>0.0-(-0.3)</v>
      </c>
    </row>
    <row r="98" spans="1:10" x14ac:dyDescent="0.4">
      <c r="A98" s="5" t="s">
        <v>8</v>
      </c>
      <c r="B98" s="6">
        <v>42828.395833333336</v>
      </c>
      <c r="C98" s="5">
        <v>72.72</v>
      </c>
      <c r="D98" s="5">
        <v>73.42</v>
      </c>
      <c r="E98" s="5">
        <v>72.510000000000005</v>
      </c>
      <c r="F98" s="5">
        <v>73.05</v>
      </c>
      <c r="G98" s="5">
        <v>12639</v>
      </c>
      <c r="H98" s="7">
        <v>-0.43811610076671326</v>
      </c>
      <c r="I98" s="7">
        <v>-0.43907864174897698</v>
      </c>
      <c r="J98" s="5" t="str">
        <f t="shared" si="1"/>
        <v>-0.3-(-0.6)</v>
      </c>
    </row>
    <row r="99" spans="1:10" x14ac:dyDescent="0.4">
      <c r="A99" s="5" t="s">
        <v>8</v>
      </c>
      <c r="B99" s="6">
        <v>42829.395833333336</v>
      </c>
      <c r="C99" s="5">
        <v>72.3</v>
      </c>
      <c r="D99" s="5">
        <v>72.48</v>
      </c>
      <c r="E99" s="5">
        <v>71.33</v>
      </c>
      <c r="F99" s="5">
        <v>71.69</v>
      </c>
      <c r="G99" s="5">
        <v>13706</v>
      </c>
      <c r="H99" s="7">
        <v>-0.41322314049586389</v>
      </c>
      <c r="I99" s="7">
        <v>-0.41407926660313882</v>
      </c>
      <c r="J99" s="5" t="str">
        <f t="shared" si="1"/>
        <v>-0.3-(-0.6)</v>
      </c>
    </row>
    <row r="100" spans="1:10" x14ac:dyDescent="0.4">
      <c r="A100" s="5" t="s">
        <v>8</v>
      </c>
      <c r="B100" s="6">
        <v>42832.395833333336</v>
      </c>
      <c r="C100" s="5">
        <v>70.47</v>
      </c>
      <c r="D100" s="5">
        <v>72.150000000000006</v>
      </c>
      <c r="E100" s="5">
        <v>70.349999999999994</v>
      </c>
      <c r="F100" s="5">
        <v>71.31</v>
      </c>
      <c r="G100" s="5">
        <v>27975</v>
      </c>
      <c r="H100" s="7">
        <v>-2.5850152059718061</v>
      </c>
      <c r="I100" s="7">
        <v>-2.6190139185020853</v>
      </c>
      <c r="J100" s="5" t="str">
        <f t="shared" si="1"/>
        <v>-2.4-(-2.7)</v>
      </c>
    </row>
    <row r="101" spans="1:10" x14ac:dyDescent="0.4">
      <c r="A101" s="5" t="s">
        <v>8</v>
      </c>
      <c r="B101" s="6">
        <v>42836.395833333336</v>
      </c>
      <c r="C101" s="5">
        <v>64.94</v>
      </c>
      <c r="D101" s="5">
        <v>66.040000000000006</v>
      </c>
      <c r="E101" s="5">
        <v>63.95</v>
      </c>
      <c r="F101" s="5">
        <v>65.53</v>
      </c>
      <c r="G101" s="5">
        <v>35267</v>
      </c>
      <c r="H101" s="7">
        <v>-3.420582986317664</v>
      </c>
      <c r="I101" s="7">
        <v>-3.4804541865714946</v>
      </c>
      <c r="J101" s="5" t="str">
        <f t="shared" si="1"/>
        <v>-3.0</v>
      </c>
    </row>
    <row r="102" spans="1:10" x14ac:dyDescent="0.4">
      <c r="A102" s="5" t="s">
        <v>8</v>
      </c>
      <c r="B102" s="6">
        <v>42837.395833333336</v>
      </c>
      <c r="C102" s="5">
        <v>63.57</v>
      </c>
      <c r="D102" s="5">
        <v>64.239999999999995</v>
      </c>
      <c r="E102" s="5">
        <v>63.28</v>
      </c>
      <c r="F102" s="5">
        <v>64.19</v>
      </c>
      <c r="G102" s="5">
        <v>26445</v>
      </c>
      <c r="H102" s="7">
        <v>-0.9967294813891816</v>
      </c>
      <c r="I102" s="7">
        <v>-1.0017300857639495</v>
      </c>
      <c r="J102" s="5" t="str">
        <f t="shared" si="1"/>
        <v>-0.9-(-1.2)</v>
      </c>
    </row>
    <row r="103" spans="1:10" x14ac:dyDescent="0.4">
      <c r="A103" s="5" t="s">
        <v>8</v>
      </c>
      <c r="B103" s="6">
        <v>42846.395833333336</v>
      </c>
      <c r="C103" s="5">
        <v>65.86</v>
      </c>
      <c r="D103" s="5">
        <v>66.23</v>
      </c>
      <c r="E103" s="5">
        <v>65.5</v>
      </c>
      <c r="F103" s="5">
        <v>65.959999999999994</v>
      </c>
      <c r="G103" s="5">
        <v>16964</v>
      </c>
      <c r="H103" s="7">
        <v>-0.84311954230653763</v>
      </c>
      <c r="I103" s="7">
        <v>-0.84669390003823086</v>
      </c>
      <c r="J103" s="5" t="str">
        <f t="shared" si="1"/>
        <v>-0.6-(-0.9)</v>
      </c>
    </row>
    <row r="104" spans="1:10" x14ac:dyDescent="0.4">
      <c r="A104" s="5" t="s">
        <v>8</v>
      </c>
      <c r="B104" s="6">
        <v>42851.395833333336</v>
      </c>
      <c r="C104" s="5">
        <v>74.78</v>
      </c>
      <c r="D104" s="5">
        <v>74.98</v>
      </c>
      <c r="E104" s="5">
        <v>74.52</v>
      </c>
      <c r="F104" s="5">
        <v>74.84</v>
      </c>
      <c r="G104" s="5">
        <v>8951</v>
      </c>
      <c r="H104" s="7">
        <v>-0.3995737879595061</v>
      </c>
      <c r="I104" s="7">
        <v>-0.40037421693403735</v>
      </c>
      <c r="J104" s="5" t="str">
        <f t="shared" si="1"/>
        <v>-0.3-(-0.6)</v>
      </c>
    </row>
    <row r="105" spans="1:10" x14ac:dyDescent="0.4">
      <c r="A105" s="5" t="s">
        <v>8</v>
      </c>
      <c r="B105" s="6">
        <v>42853.395833333336</v>
      </c>
      <c r="C105" s="5">
        <v>74.72</v>
      </c>
      <c r="D105" s="5">
        <v>75</v>
      </c>
      <c r="E105" s="5">
        <v>74.56</v>
      </c>
      <c r="F105" s="5">
        <v>74.900000000000006</v>
      </c>
      <c r="G105" s="5">
        <v>9097</v>
      </c>
      <c r="H105" s="7">
        <v>-0.47948854555141107</v>
      </c>
      <c r="I105" s="7">
        <v>-0.48064177977208672</v>
      </c>
      <c r="J105" s="5" t="str">
        <f t="shared" si="1"/>
        <v>-0.3-(-0.6)</v>
      </c>
    </row>
    <row r="106" spans="1:10" x14ac:dyDescent="0.4">
      <c r="A106" s="5" t="s">
        <v>8</v>
      </c>
      <c r="B106" s="6">
        <v>42857.395833333336</v>
      </c>
      <c r="C106" s="5">
        <v>77.400000000000006</v>
      </c>
      <c r="D106" s="5">
        <v>78.290000000000006</v>
      </c>
      <c r="E106" s="5">
        <v>77.38</v>
      </c>
      <c r="F106" s="5">
        <v>78.069999999999993</v>
      </c>
      <c r="G106" s="5">
        <v>15995</v>
      </c>
      <c r="H106" s="7">
        <v>-0.78195103191898396</v>
      </c>
      <c r="I106" s="7">
        <v>-0.78502430045403016</v>
      </c>
      <c r="J106" s="5" t="str">
        <f t="shared" si="1"/>
        <v>-0.6-(-0.9)</v>
      </c>
    </row>
    <row r="107" spans="1:10" x14ac:dyDescent="0.4">
      <c r="A107" s="5" t="s">
        <v>8</v>
      </c>
      <c r="B107" s="6">
        <v>42858.395833333336</v>
      </c>
      <c r="C107" s="5">
        <v>77.260000000000005</v>
      </c>
      <c r="D107" s="5">
        <v>77.319999999999993</v>
      </c>
      <c r="E107" s="5">
        <v>76.52</v>
      </c>
      <c r="F107" s="5">
        <v>76.8</v>
      </c>
      <c r="G107" s="5">
        <v>12979</v>
      </c>
      <c r="H107" s="7">
        <v>-0.60465714653286873</v>
      </c>
      <c r="I107" s="7">
        <v>-0.60649260039930675</v>
      </c>
      <c r="J107" s="5" t="str">
        <f t="shared" si="1"/>
        <v>-0.6-(-0.9)</v>
      </c>
    </row>
    <row r="108" spans="1:10" x14ac:dyDescent="0.4">
      <c r="A108" s="5" t="s">
        <v>8</v>
      </c>
      <c r="B108" s="6">
        <v>42866.395833333336</v>
      </c>
      <c r="C108" s="5">
        <v>77.819999999999993</v>
      </c>
      <c r="D108" s="5">
        <v>78.94</v>
      </c>
      <c r="E108" s="5">
        <v>77.58</v>
      </c>
      <c r="F108" s="5">
        <v>78.540000000000006</v>
      </c>
      <c r="G108" s="5">
        <v>19229</v>
      </c>
      <c r="H108" s="7">
        <v>-2.1624339954739917</v>
      </c>
      <c r="I108" s="7">
        <v>-2.1861572223137191</v>
      </c>
      <c r="J108" s="5" t="str">
        <f t="shared" si="1"/>
        <v>-2.1-(-2.4)</v>
      </c>
    </row>
    <row r="109" spans="1:10" x14ac:dyDescent="0.4">
      <c r="A109" s="5" t="s">
        <v>8</v>
      </c>
      <c r="B109" s="6">
        <v>42867.395833333336</v>
      </c>
      <c r="C109" s="5">
        <v>79.47</v>
      </c>
      <c r="D109" s="5">
        <v>79.760000000000005</v>
      </c>
      <c r="E109" s="5">
        <v>79.08</v>
      </c>
      <c r="F109" s="5">
        <v>79.3</v>
      </c>
      <c r="G109" s="5">
        <v>10718</v>
      </c>
      <c r="H109" s="7">
        <v>-0.42601177797268941</v>
      </c>
      <c r="I109" s="7">
        <v>-0.42692179358295379</v>
      </c>
      <c r="J109" s="5" t="str">
        <f t="shared" si="1"/>
        <v>-0.3-(-0.6)</v>
      </c>
    </row>
    <row r="110" spans="1:10" x14ac:dyDescent="0.4">
      <c r="A110" s="5" t="s">
        <v>8</v>
      </c>
      <c r="B110" s="6">
        <v>42872.395833333336</v>
      </c>
      <c r="C110" s="5">
        <v>77.11</v>
      </c>
      <c r="D110" s="5">
        <v>78.53</v>
      </c>
      <c r="E110" s="5">
        <v>76.83</v>
      </c>
      <c r="F110" s="5">
        <v>77.28</v>
      </c>
      <c r="G110" s="5">
        <v>31924</v>
      </c>
      <c r="H110" s="7">
        <v>-6.4312583424341678</v>
      </c>
      <c r="I110" s="7">
        <v>-6.6473814930422854</v>
      </c>
      <c r="J110" s="5" t="str">
        <f t="shared" si="1"/>
        <v>-3.0</v>
      </c>
    </row>
    <row r="111" spans="1:10" x14ac:dyDescent="0.4">
      <c r="A111" s="5" t="s">
        <v>8</v>
      </c>
      <c r="B111" s="6">
        <v>42879.395833333336</v>
      </c>
      <c r="C111" s="5">
        <v>76.72</v>
      </c>
      <c r="D111" s="5">
        <v>77.27</v>
      </c>
      <c r="E111" s="5">
        <v>76.63</v>
      </c>
      <c r="F111" s="5">
        <v>77.239999999999995</v>
      </c>
      <c r="G111" s="5">
        <v>11144</v>
      </c>
      <c r="H111" s="7">
        <v>-0.31185031185030521</v>
      </c>
      <c r="I111" s="7">
        <v>-0.31233757822681862</v>
      </c>
      <c r="J111" s="5" t="str">
        <f t="shared" si="1"/>
        <v>-0.3-(-0.6)</v>
      </c>
    </row>
    <row r="112" spans="1:10" x14ac:dyDescent="0.4">
      <c r="A112" s="5" t="s">
        <v>8</v>
      </c>
      <c r="B112" s="6">
        <v>42880.395833333336</v>
      </c>
      <c r="C112" s="5">
        <v>78.790000000000006</v>
      </c>
      <c r="D112" s="5">
        <v>79.25</v>
      </c>
      <c r="E112" s="5">
        <v>78.569999999999993</v>
      </c>
      <c r="F112" s="5">
        <v>79.069999999999993</v>
      </c>
      <c r="G112" s="5">
        <v>16590</v>
      </c>
      <c r="H112" s="7">
        <v>-0.21529888551163565</v>
      </c>
      <c r="I112" s="7">
        <v>-0.21553098676292934</v>
      </c>
      <c r="J112" s="5" t="str">
        <f t="shared" si="1"/>
        <v>0.0-(-0.3)</v>
      </c>
    </row>
    <row r="113" spans="1:10" x14ac:dyDescent="0.4">
      <c r="A113" s="5" t="s">
        <v>8</v>
      </c>
      <c r="B113" s="6">
        <v>42885.395833333336</v>
      </c>
      <c r="C113" s="5">
        <v>79.03</v>
      </c>
      <c r="D113" s="5">
        <v>79.239999999999995</v>
      </c>
      <c r="E113" s="5">
        <v>78.42</v>
      </c>
      <c r="F113" s="5">
        <v>78.53</v>
      </c>
      <c r="G113" s="5">
        <v>17875</v>
      </c>
      <c r="H113" s="7">
        <v>-0.62869357475166598</v>
      </c>
      <c r="I113" s="7">
        <v>-0.63067817521599578</v>
      </c>
      <c r="J113" s="5" t="str">
        <f t="shared" si="1"/>
        <v>-0.6-(-0.9)</v>
      </c>
    </row>
    <row r="114" spans="1:10" x14ac:dyDescent="0.4">
      <c r="A114" s="5" t="s">
        <v>8</v>
      </c>
      <c r="B114" s="6">
        <v>42886.395833333336</v>
      </c>
      <c r="C114" s="5">
        <v>78.91</v>
      </c>
      <c r="D114" s="5">
        <v>80.69</v>
      </c>
      <c r="E114" s="5">
        <v>78.83</v>
      </c>
      <c r="F114" s="5">
        <v>80.48</v>
      </c>
      <c r="G114" s="5">
        <v>16204</v>
      </c>
      <c r="H114" s="7">
        <v>-1.3625000000000043</v>
      </c>
      <c r="I114" s="7">
        <v>-1.371867214093798</v>
      </c>
      <c r="J114" s="5" t="str">
        <f t="shared" si="1"/>
        <v>-1.2-(-1.5)</v>
      </c>
    </row>
    <row r="115" spans="1:10" x14ac:dyDescent="0.4">
      <c r="A115" s="5" t="s">
        <v>8</v>
      </c>
      <c r="B115" s="6">
        <v>42888.395833333336</v>
      </c>
      <c r="C115" s="5">
        <v>80.89</v>
      </c>
      <c r="D115" s="5">
        <v>81.290000000000006</v>
      </c>
      <c r="E115" s="5">
        <v>80.58</v>
      </c>
      <c r="F115" s="5">
        <v>80.87</v>
      </c>
      <c r="G115" s="5">
        <v>13500</v>
      </c>
      <c r="H115" s="7">
        <v>-0.49206544470415259</v>
      </c>
      <c r="I115" s="7">
        <v>-0.4932800728619734</v>
      </c>
      <c r="J115" s="5" t="str">
        <f t="shared" si="1"/>
        <v>-0.3-(-0.6)</v>
      </c>
    </row>
    <row r="116" spans="1:10" x14ac:dyDescent="0.4">
      <c r="A116" s="5" t="s">
        <v>8</v>
      </c>
      <c r="B116" s="6">
        <v>42892.395833333336</v>
      </c>
      <c r="C116" s="5">
        <v>80.25</v>
      </c>
      <c r="D116" s="5">
        <v>80.42</v>
      </c>
      <c r="E116" s="5">
        <v>79.41</v>
      </c>
      <c r="F116" s="5">
        <v>79.84</v>
      </c>
      <c r="G116" s="5">
        <v>18542</v>
      </c>
      <c r="H116" s="7">
        <v>-0.49597024178549987</v>
      </c>
      <c r="I116" s="7">
        <v>-0.49720425610927327</v>
      </c>
      <c r="J116" s="5" t="str">
        <f t="shared" si="1"/>
        <v>-0.3-(-0.6)</v>
      </c>
    </row>
    <row r="117" spans="1:10" x14ac:dyDescent="0.4">
      <c r="A117" s="5" t="s">
        <v>8</v>
      </c>
      <c r="B117" s="6">
        <v>42898.395833333336</v>
      </c>
      <c r="C117" s="5">
        <v>78.14</v>
      </c>
      <c r="D117" s="5">
        <v>79.83</v>
      </c>
      <c r="E117" s="5">
        <v>77.349999999999994</v>
      </c>
      <c r="F117" s="5">
        <v>79.38</v>
      </c>
      <c r="G117" s="5">
        <v>28866</v>
      </c>
      <c r="H117" s="7">
        <v>-2.8109452736318468</v>
      </c>
      <c r="I117" s="7">
        <v>-2.8512086557996237</v>
      </c>
      <c r="J117" s="5" t="str">
        <f t="shared" si="1"/>
        <v>-2.7-(-3.0)</v>
      </c>
    </row>
    <row r="118" spans="1:10" x14ac:dyDescent="0.4">
      <c r="A118" s="5" t="s">
        <v>8</v>
      </c>
      <c r="B118" s="6">
        <v>42901.395833333336</v>
      </c>
      <c r="C118" s="5">
        <v>80.48</v>
      </c>
      <c r="D118" s="5">
        <v>80.56</v>
      </c>
      <c r="E118" s="5">
        <v>79.180000000000007</v>
      </c>
      <c r="F118" s="5">
        <v>79.45</v>
      </c>
      <c r="G118" s="5">
        <v>26936</v>
      </c>
      <c r="H118" s="7">
        <v>-2.6019605470168119</v>
      </c>
      <c r="I118" s="7">
        <v>-2.6364104361663818</v>
      </c>
      <c r="J118" s="5" t="str">
        <f t="shared" si="1"/>
        <v>-2.4-(-2.7)</v>
      </c>
    </row>
    <row r="119" spans="1:10" x14ac:dyDescent="0.4">
      <c r="A119" s="5" t="s">
        <v>8</v>
      </c>
      <c r="B119" s="6">
        <v>42906.395833333336</v>
      </c>
      <c r="C119" s="5">
        <v>83.34</v>
      </c>
      <c r="D119" s="5">
        <v>84.22</v>
      </c>
      <c r="E119" s="5">
        <v>83.27</v>
      </c>
      <c r="F119" s="5">
        <v>84.15</v>
      </c>
      <c r="G119" s="5">
        <v>22173</v>
      </c>
      <c r="H119" s="7">
        <v>-1.8605746585021177</v>
      </c>
      <c r="I119" s="7">
        <v>-1.8781010840747872</v>
      </c>
      <c r="J119" s="5" t="str">
        <f t="shared" si="1"/>
        <v>-1.8-(-2.1)</v>
      </c>
    </row>
    <row r="120" spans="1:10" x14ac:dyDescent="0.4">
      <c r="A120" s="5" t="s">
        <v>8</v>
      </c>
      <c r="B120" s="6">
        <v>42909.395833333336</v>
      </c>
      <c r="C120" s="5">
        <v>84.22</v>
      </c>
      <c r="D120" s="5">
        <v>84.49</v>
      </c>
      <c r="E120" s="5">
        <v>83.78</v>
      </c>
      <c r="F120" s="5">
        <v>84.38</v>
      </c>
      <c r="G120" s="5">
        <v>15154</v>
      </c>
      <c r="H120" s="7">
        <v>-3.5608308605342594E-2</v>
      </c>
      <c r="I120" s="7">
        <v>-3.5614649868937184E-2</v>
      </c>
      <c r="J120" s="5" t="str">
        <f t="shared" si="1"/>
        <v>0.0-(-0.3)</v>
      </c>
    </row>
    <row r="121" spans="1:10" x14ac:dyDescent="0.4">
      <c r="A121" s="5" t="s">
        <v>8</v>
      </c>
      <c r="B121" s="6">
        <v>42913.395833333336</v>
      </c>
      <c r="C121" s="5">
        <v>86.61</v>
      </c>
      <c r="D121" s="5">
        <v>86.66</v>
      </c>
      <c r="E121" s="5">
        <v>85.97</v>
      </c>
      <c r="F121" s="5">
        <v>86.52</v>
      </c>
      <c r="G121" s="5">
        <v>18047</v>
      </c>
      <c r="H121" s="7">
        <v>-0.44827586206896619</v>
      </c>
      <c r="I121" s="7">
        <v>-0.44928363116303438</v>
      </c>
      <c r="J121" s="5" t="str">
        <f t="shared" si="1"/>
        <v>-0.3-(-0.6)</v>
      </c>
    </row>
    <row r="122" spans="1:10" x14ac:dyDescent="0.4">
      <c r="A122" s="5" t="s">
        <v>8</v>
      </c>
      <c r="B122" s="6">
        <v>42915.395833333336</v>
      </c>
      <c r="C122" s="5">
        <v>85.7</v>
      </c>
      <c r="D122" s="5">
        <v>86.55</v>
      </c>
      <c r="E122" s="5">
        <v>85.15</v>
      </c>
      <c r="F122" s="5">
        <v>86.27</v>
      </c>
      <c r="G122" s="5">
        <v>18505</v>
      </c>
      <c r="H122" s="7">
        <v>-0.98209127671865315</v>
      </c>
      <c r="I122" s="7">
        <v>-0.98694560184841074</v>
      </c>
      <c r="J122" s="5" t="str">
        <f t="shared" si="1"/>
        <v>-0.9-(-1.2)</v>
      </c>
    </row>
    <row r="123" spans="1:10" x14ac:dyDescent="0.4">
      <c r="A123" s="5" t="s">
        <v>8</v>
      </c>
      <c r="B123" s="6">
        <v>42921.395833333336</v>
      </c>
      <c r="C123" s="5">
        <v>81.34</v>
      </c>
      <c r="D123" s="5">
        <v>83.23</v>
      </c>
      <c r="E123" s="5">
        <v>80.75</v>
      </c>
      <c r="F123" s="5">
        <v>82.88</v>
      </c>
      <c r="G123" s="5">
        <v>25145</v>
      </c>
      <c r="H123" s="7">
        <v>-1.2384652744050462</v>
      </c>
      <c r="I123" s="7">
        <v>-1.2461981680510141</v>
      </c>
      <c r="J123" s="5" t="str">
        <f t="shared" si="1"/>
        <v>-1.2-(-1.5)</v>
      </c>
    </row>
    <row r="124" spans="1:10" x14ac:dyDescent="0.4">
      <c r="A124" s="5" t="s">
        <v>8</v>
      </c>
      <c r="B124" s="6">
        <v>42922.395833333336</v>
      </c>
      <c r="C124" s="5">
        <v>79.61</v>
      </c>
      <c r="D124" s="5">
        <v>80.959999999999994</v>
      </c>
      <c r="E124" s="5">
        <v>78.81</v>
      </c>
      <c r="F124" s="5">
        <v>80.91</v>
      </c>
      <c r="G124" s="5">
        <v>41111</v>
      </c>
      <c r="H124" s="7">
        <v>-3.4445118253487004</v>
      </c>
      <c r="I124" s="7">
        <v>-3.5052335905121188</v>
      </c>
      <c r="J124" s="5" t="str">
        <f t="shared" si="1"/>
        <v>-3.0</v>
      </c>
    </row>
    <row r="125" spans="1:10" x14ac:dyDescent="0.4">
      <c r="A125" s="5" t="s">
        <v>8</v>
      </c>
      <c r="B125" s="6">
        <v>42927.395833333336</v>
      </c>
      <c r="C125" s="5">
        <v>82.5</v>
      </c>
      <c r="D125" s="5">
        <v>82.94</v>
      </c>
      <c r="E125" s="5">
        <v>82.23</v>
      </c>
      <c r="F125" s="5">
        <v>82.74</v>
      </c>
      <c r="G125" s="5">
        <v>15545</v>
      </c>
      <c r="H125" s="7">
        <v>-0.53050397877983813</v>
      </c>
      <c r="I125" s="7">
        <v>-0.5319161477599933</v>
      </c>
      <c r="J125" s="5" t="str">
        <f t="shared" si="1"/>
        <v>-0.3-(-0.6)</v>
      </c>
    </row>
    <row r="126" spans="1:10" x14ac:dyDescent="0.4">
      <c r="A126" s="5" t="s">
        <v>8</v>
      </c>
      <c r="B126" s="6">
        <v>42934.395833333336</v>
      </c>
      <c r="C126" s="5">
        <v>90.04</v>
      </c>
      <c r="D126" s="5">
        <v>90.2</v>
      </c>
      <c r="E126" s="5">
        <v>88.65</v>
      </c>
      <c r="F126" s="5">
        <v>89.54</v>
      </c>
      <c r="G126" s="5">
        <v>15194</v>
      </c>
      <c r="H126" s="7">
        <v>-0.46429361043553785</v>
      </c>
      <c r="I126" s="7">
        <v>-0.46537480111654861</v>
      </c>
      <c r="J126" s="5" t="str">
        <f t="shared" si="1"/>
        <v>-0.3-(-0.6)</v>
      </c>
    </row>
    <row r="127" spans="1:10" x14ac:dyDescent="0.4">
      <c r="A127" s="5" t="s">
        <v>8</v>
      </c>
      <c r="B127" s="6">
        <v>42937.395833333336</v>
      </c>
      <c r="C127" s="5">
        <v>92.88</v>
      </c>
      <c r="D127" s="5">
        <v>93.37</v>
      </c>
      <c r="E127" s="5">
        <v>92.79</v>
      </c>
      <c r="F127" s="5">
        <v>92.96</v>
      </c>
      <c r="G127" s="5">
        <v>15012</v>
      </c>
      <c r="H127" s="7">
        <v>-0.64184852374840451</v>
      </c>
      <c r="I127" s="7">
        <v>-0.64391722810212015</v>
      </c>
      <c r="J127" s="5" t="str">
        <f t="shared" si="1"/>
        <v>-0.6-(-0.9)</v>
      </c>
    </row>
    <row r="128" spans="1:10" x14ac:dyDescent="0.4">
      <c r="A128" s="5" t="s">
        <v>8</v>
      </c>
      <c r="B128" s="6">
        <v>42944.395833333336</v>
      </c>
      <c r="C128" s="5">
        <v>92.56</v>
      </c>
      <c r="D128" s="5">
        <v>93.48</v>
      </c>
      <c r="E128" s="5">
        <v>92.18</v>
      </c>
      <c r="F128" s="5">
        <v>92.72</v>
      </c>
      <c r="G128" s="5">
        <v>17511</v>
      </c>
      <c r="H128" s="7">
        <v>-2.2184660891612027</v>
      </c>
      <c r="I128" s="7">
        <v>-2.2434441592680678</v>
      </c>
      <c r="J128" s="5" t="str">
        <f t="shared" si="1"/>
        <v>-2.1-(-2.4)</v>
      </c>
    </row>
    <row r="129" spans="1:10" x14ac:dyDescent="0.4">
      <c r="A129" s="5" t="s">
        <v>8</v>
      </c>
      <c r="B129" s="6">
        <v>42950.395833333336</v>
      </c>
      <c r="C129" s="5">
        <v>93.83</v>
      </c>
      <c r="D129" s="5">
        <v>95.02</v>
      </c>
      <c r="E129" s="5">
        <v>93.65</v>
      </c>
      <c r="F129" s="5">
        <v>95.01</v>
      </c>
      <c r="G129" s="5">
        <v>12381</v>
      </c>
      <c r="H129" s="7">
        <v>-1.3354363827549907</v>
      </c>
      <c r="I129" s="7">
        <v>-1.3444335249386332</v>
      </c>
      <c r="J129" s="5" t="str">
        <f t="shared" si="1"/>
        <v>-1.2-(-1.5)</v>
      </c>
    </row>
    <row r="130" spans="1:10" x14ac:dyDescent="0.4">
      <c r="A130" s="5" t="s">
        <v>8</v>
      </c>
      <c r="B130" s="6">
        <v>42956.395833333336</v>
      </c>
      <c r="C130" s="5">
        <v>91.12</v>
      </c>
      <c r="D130" s="5">
        <v>91.44</v>
      </c>
      <c r="E130" s="5">
        <v>89</v>
      </c>
      <c r="F130" s="5">
        <v>90.31</v>
      </c>
      <c r="G130" s="5">
        <v>35843</v>
      </c>
      <c r="H130" s="7">
        <v>-1.6407599309153671</v>
      </c>
      <c r="I130" s="7">
        <v>-1.6543694685758397</v>
      </c>
      <c r="J130" s="5" t="str">
        <f t="shared" si="1"/>
        <v>-1.5-(-1.8)</v>
      </c>
    </row>
    <row r="131" spans="1:10" x14ac:dyDescent="0.4">
      <c r="A131" s="5" t="s">
        <v>8</v>
      </c>
      <c r="B131" s="6">
        <v>42957.395833333336</v>
      </c>
      <c r="C131" s="5">
        <v>85</v>
      </c>
      <c r="D131" s="5">
        <v>87.99</v>
      </c>
      <c r="E131" s="5">
        <v>84.48</v>
      </c>
      <c r="F131" s="5">
        <v>87.99</v>
      </c>
      <c r="G131" s="5">
        <v>53003</v>
      </c>
      <c r="H131" s="7">
        <v>-5.9318282425852145</v>
      </c>
      <c r="I131" s="7">
        <v>-6.1150435109486052</v>
      </c>
      <c r="J131" s="5" t="str">
        <f t="shared" ref="J131:J152" si="2">IF(H131&gt;-0.3,"0.0-(-0.3)",IF(AND(H131&gt;=-0.6,H131&lt;-0.3),"-0.3-(-0.6)",IF(AND(H131&gt;=-0.9,H131&lt;-0.6),"-0.6-(-0.9)",IF(AND(H131&gt;=-1.2,H131&lt;-0.9),"-0.9-(-1.2)",IF(AND(H131&gt;=-1.5,H131&lt;-1.2),"-1.2-(-1.5)",IF(AND(H131&gt;=-1.8,H131&lt;-1.5),"-1.5-(-1.8)",IF(AND(H131&gt;=-2.1,H131&lt;-1.8),"-1.8-(-2.1)",IF(AND(H131&gt;=-2.4,H131&lt;-2.1),"-2.1-(-2.4)",IF(AND(H131&gt;=-2.7,H131&lt;-2.4),"-2.4-(-2.7)",IF(AND(H131&gt;=-3,H131&lt;-2.7),"-2.7-(-3.0)","-3.0"))))))))))</f>
        <v>-3.0</v>
      </c>
    </row>
    <row r="132" spans="1:10" x14ac:dyDescent="0.4">
      <c r="A132" s="5" t="s">
        <v>8</v>
      </c>
      <c r="B132" s="6">
        <v>42958.395833333336</v>
      </c>
      <c r="C132" s="5">
        <v>77.17</v>
      </c>
      <c r="D132" s="5">
        <v>78.64</v>
      </c>
      <c r="E132" s="5">
        <v>75.64</v>
      </c>
      <c r="F132" s="5">
        <v>76.66</v>
      </c>
      <c r="G132" s="5">
        <v>30756</v>
      </c>
      <c r="H132" s="7">
        <v>-1.253998720409474</v>
      </c>
      <c r="I132" s="7">
        <v>-1.261927639797402</v>
      </c>
      <c r="J132" s="5" t="str">
        <f t="shared" si="2"/>
        <v>-1.2-(-1.5)</v>
      </c>
    </row>
    <row r="133" spans="1:10" x14ac:dyDescent="0.4">
      <c r="A133" s="5" t="s">
        <v>8</v>
      </c>
      <c r="B133" s="6">
        <v>42964.395833333336</v>
      </c>
      <c r="C133" s="5">
        <v>82.41</v>
      </c>
      <c r="D133" s="5">
        <v>83.98</v>
      </c>
      <c r="E133" s="5">
        <v>82.38</v>
      </c>
      <c r="F133" s="5">
        <v>82.85</v>
      </c>
      <c r="G133" s="5">
        <v>26771</v>
      </c>
      <c r="H133" s="7">
        <v>-2.9671494171670907</v>
      </c>
      <c r="I133" s="7">
        <v>-3.0120599016625875</v>
      </c>
      <c r="J133" s="5" t="str">
        <f t="shared" si="2"/>
        <v>-2.7-(-3.0)</v>
      </c>
    </row>
    <row r="134" spans="1:10" x14ac:dyDescent="0.4">
      <c r="A134" s="5" t="s">
        <v>8</v>
      </c>
      <c r="B134" s="6">
        <v>42970.395833333336</v>
      </c>
      <c r="C134" s="5">
        <v>80.3</v>
      </c>
      <c r="D134" s="5">
        <v>80.48</v>
      </c>
      <c r="E134" s="5">
        <v>78</v>
      </c>
      <c r="F134" s="5">
        <v>79.010000000000005</v>
      </c>
      <c r="G134" s="5">
        <v>30955</v>
      </c>
      <c r="H134" s="7">
        <v>-2.4419876078240859</v>
      </c>
      <c r="I134" s="7">
        <v>-2.4722986031836633</v>
      </c>
      <c r="J134" s="5" t="str">
        <f t="shared" si="2"/>
        <v>-2.4-(-2.7)</v>
      </c>
    </row>
    <row r="135" spans="1:10" x14ac:dyDescent="0.4">
      <c r="A135" s="5" t="s">
        <v>8</v>
      </c>
      <c r="B135" s="6">
        <v>42971.395833333336</v>
      </c>
      <c r="C135" s="5">
        <v>78.819999999999993</v>
      </c>
      <c r="D135" s="5">
        <v>82.54</v>
      </c>
      <c r="E135" s="5">
        <v>78.8</v>
      </c>
      <c r="F135" s="5">
        <v>82.01</v>
      </c>
      <c r="G135" s="5">
        <v>30080</v>
      </c>
      <c r="H135" s="7">
        <v>-3.5487028879099434</v>
      </c>
      <c r="I135" s="7">
        <v>-3.61319981825637</v>
      </c>
      <c r="J135" s="5" t="str">
        <f t="shared" si="2"/>
        <v>-3.0</v>
      </c>
    </row>
    <row r="136" spans="1:10" x14ac:dyDescent="0.4">
      <c r="A136" s="5" t="s">
        <v>8</v>
      </c>
      <c r="B136" s="6">
        <v>42976.395833333336</v>
      </c>
      <c r="C136" s="5">
        <v>78.67</v>
      </c>
      <c r="D136" s="5">
        <v>79.430000000000007</v>
      </c>
      <c r="E136" s="5">
        <v>76.14</v>
      </c>
      <c r="F136" s="5">
        <v>76.37</v>
      </c>
      <c r="G136" s="5">
        <v>39913</v>
      </c>
      <c r="H136" s="7">
        <v>-4.2244947650353044</v>
      </c>
      <c r="I136" s="7">
        <v>-4.3163220187261357</v>
      </c>
      <c r="J136" s="5" t="str">
        <f t="shared" si="2"/>
        <v>-3.0</v>
      </c>
    </row>
    <row r="137" spans="1:10" x14ac:dyDescent="0.4">
      <c r="A137" s="5" t="s">
        <v>8</v>
      </c>
      <c r="B137" s="6">
        <v>42983.395833333336</v>
      </c>
      <c r="C137" s="5">
        <v>82.33</v>
      </c>
      <c r="D137" s="5">
        <v>82.35</v>
      </c>
      <c r="E137" s="5">
        <v>81.010000000000005</v>
      </c>
      <c r="F137" s="5">
        <v>81.12</v>
      </c>
      <c r="G137" s="5">
        <v>19337</v>
      </c>
      <c r="H137" s="7">
        <v>-1.7541766109785191</v>
      </c>
      <c r="I137" s="7">
        <v>-1.7697446177702691</v>
      </c>
      <c r="J137" s="5" t="str">
        <f t="shared" si="2"/>
        <v>-1.5-(-1.8)</v>
      </c>
    </row>
    <row r="138" spans="1:10" x14ac:dyDescent="0.4">
      <c r="A138" s="5" t="s">
        <v>8</v>
      </c>
      <c r="B138" s="6">
        <v>42985.395833333336</v>
      </c>
      <c r="C138" s="5">
        <v>81.09</v>
      </c>
      <c r="D138" s="5">
        <v>81.599999999999994</v>
      </c>
      <c r="E138" s="5">
        <v>80.94</v>
      </c>
      <c r="F138" s="5">
        <v>81.58</v>
      </c>
      <c r="G138" s="5">
        <v>8717</v>
      </c>
      <c r="H138" s="7">
        <v>-0.31960663798400851</v>
      </c>
      <c r="I138" s="7">
        <v>-0.32011847085807243</v>
      </c>
      <c r="J138" s="5" t="str">
        <f t="shared" si="2"/>
        <v>-0.3-(-0.6)</v>
      </c>
    </row>
    <row r="139" spans="1:10" x14ac:dyDescent="0.4">
      <c r="A139" s="5" t="s">
        <v>8</v>
      </c>
      <c r="B139" s="6">
        <v>42986.395833333336</v>
      </c>
      <c r="C139" s="5">
        <v>80.84</v>
      </c>
      <c r="D139" s="5">
        <v>80.989999999999995</v>
      </c>
      <c r="E139" s="5">
        <v>80.47</v>
      </c>
      <c r="F139" s="5">
        <v>80.790000000000006</v>
      </c>
      <c r="G139" s="5">
        <v>10633</v>
      </c>
      <c r="H139" s="7">
        <v>-1.1373364314540695</v>
      </c>
      <c r="I139" s="7">
        <v>-1.143853563846557</v>
      </c>
      <c r="J139" s="5" t="str">
        <f t="shared" si="2"/>
        <v>-0.9-(-1.2)</v>
      </c>
    </row>
    <row r="140" spans="1:10" x14ac:dyDescent="0.4">
      <c r="A140" s="5" t="s">
        <v>8</v>
      </c>
      <c r="B140" s="6">
        <v>42992.395833333336</v>
      </c>
      <c r="C140" s="5">
        <v>89.05</v>
      </c>
      <c r="D140" s="5">
        <v>89.15</v>
      </c>
      <c r="E140" s="5">
        <v>88.02</v>
      </c>
      <c r="F140" s="5">
        <v>88.39</v>
      </c>
      <c r="G140" s="5">
        <v>12108</v>
      </c>
      <c r="H140" s="7">
        <v>-0.39149888143177686</v>
      </c>
      <c r="I140" s="7">
        <v>-0.39226724437978588</v>
      </c>
      <c r="J140" s="5" t="str">
        <f t="shared" si="2"/>
        <v>-0.3-(-0.6)</v>
      </c>
    </row>
    <row r="141" spans="1:10" x14ac:dyDescent="0.4">
      <c r="A141" s="5" t="s">
        <v>8</v>
      </c>
      <c r="B141" s="6">
        <v>42997.395833333336</v>
      </c>
      <c r="C141" s="5">
        <v>93.04</v>
      </c>
      <c r="D141" s="5">
        <v>93.83</v>
      </c>
      <c r="E141" s="5">
        <v>92.55</v>
      </c>
      <c r="F141" s="5">
        <v>93.68</v>
      </c>
      <c r="G141" s="5">
        <v>11359</v>
      </c>
      <c r="H141" s="7">
        <v>-0.38543897216274026</v>
      </c>
      <c r="I141" s="7">
        <v>-0.38618370243879813</v>
      </c>
      <c r="J141" s="5" t="str">
        <f t="shared" si="2"/>
        <v>-0.3-(-0.6)</v>
      </c>
    </row>
    <row r="142" spans="1:10" x14ac:dyDescent="0.4">
      <c r="A142" s="5" t="s">
        <v>8</v>
      </c>
      <c r="B142" s="6">
        <v>42998.395833333336</v>
      </c>
      <c r="C142" s="5">
        <v>93.55</v>
      </c>
      <c r="D142" s="5">
        <v>94.08</v>
      </c>
      <c r="E142" s="5">
        <v>93.25</v>
      </c>
      <c r="F142" s="5">
        <v>93.29</v>
      </c>
      <c r="G142" s="5">
        <v>8717</v>
      </c>
      <c r="H142" s="7">
        <v>-1.068832834545224E-2</v>
      </c>
      <c r="I142" s="7">
        <v>-1.0688899587972617E-2</v>
      </c>
      <c r="J142" s="5" t="str">
        <f t="shared" si="2"/>
        <v>0.0-(-0.3)</v>
      </c>
    </row>
    <row r="143" spans="1:10" x14ac:dyDescent="0.4">
      <c r="A143" s="5" t="s">
        <v>8</v>
      </c>
      <c r="B143" s="6">
        <v>42999.395833333336</v>
      </c>
      <c r="C143" s="5">
        <v>92.85</v>
      </c>
      <c r="D143" s="5">
        <v>93.92</v>
      </c>
      <c r="E143" s="5">
        <v>92.34</v>
      </c>
      <c r="F143" s="5">
        <v>93.72</v>
      </c>
      <c r="G143" s="5">
        <v>10153</v>
      </c>
      <c r="H143" s="7">
        <v>-0.72703945258206648</v>
      </c>
      <c r="I143" s="7">
        <v>-0.72969526477448998</v>
      </c>
      <c r="J143" s="5" t="str">
        <f t="shared" si="2"/>
        <v>-0.6-(-0.9)</v>
      </c>
    </row>
    <row r="144" spans="1:10" x14ac:dyDescent="0.4">
      <c r="A144" s="5" t="s">
        <v>8</v>
      </c>
      <c r="B144" s="6">
        <v>43000.395833333336</v>
      </c>
      <c r="C144" s="5">
        <v>91.78</v>
      </c>
      <c r="D144" s="5">
        <v>92.76</v>
      </c>
      <c r="E144" s="5">
        <v>91.18</v>
      </c>
      <c r="F144" s="5">
        <v>91.93</v>
      </c>
      <c r="G144" s="5">
        <v>9444</v>
      </c>
      <c r="H144" s="7">
        <v>-1.7344753747323387</v>
      </c>
      <c r="I144" s="7">
        <v>-1.7496936268109511</v>
      </c>
      <c r="J144" s="5" t="str">
        <f t="shared" si="2"/>
        <v>-1.5-(-1.8)</v>
      </c>
    </row>
    <row r="145" spans="1:10" x14ac:dyDescent="0.4">
      <c r="A145" s="5" t="s">
        <v>8</v>
      </c>
      <c r="B145" s="6">
        <v>43006.395833333336</v>
      </c>
      <c r="C145" s="5">
        <v>94.42</v>
      </c>
      <c r="D145" s="5">
        <v>94.64</v>
      </c>
      <c r="E145" s="5">
        <v>94</v>
      </c>
      <c r="F145" s="5">
        <v>94.23</v>
      </c>
      <c r="G145" s="5">
        <v>7990</v>
      </c>
      <c r="H145" s="7">
        <v>-0.12693039983076426</v>
      </c>
      <c r="I145" s="7">
        <v>-0.12701102469496267</v>
      </c>
      <c r="J145" s="5" t="str">
        <f t="shared" si="2"/>
        <v>0.0-(-0.3)</v>
      </c>
    </row>
    <row r="146" spans="1:10" x14ac:dyDescent="0.4">
      <c r="A146" s="5" t="s">
        <v>8</v>
      </c>
      <c r="B146" s="6">
        <v>43012.395833333336</v>
      </c>
      <c r="C146" s="5">
        <v>99.38</v>
      </c>
      <c r="D146" s="5">
        <v>99.92</v>
      </c>
      <c r="E146" s="5">
        <v>99.12</v>
      </c>
      <c r="F146" s="5">
        <v>99.63</v>
      </c>
      <c r="G146" s="5">
        <v>7416</v>
      </c>
      <c r="H146" s="7">
        <v>-0.44079342817070505</v>
      </c>
      <c r="I146" s="7">
        <v>-0.44176778672886413</v>
      </c>
      <c r="J146" s="5" t="str">
        <f t="shared" si="2"/>
        <v>-0.3-(-0.6)</v>
      </c>
    </row>
    <row r="147" spans="1:10" x14ac:dyDescent="0.4">
      <c r="A147" s="5" t="s">
        <v>8</v>
      </c>
      <c r="B147" s="6">
        <v>43014.395833333336</v>
      </c>
      <c r="C147" s="5">
        <v>102.28</v>
      </c>
      <c r="D147" s="5">
        <v>102.75</v>
      </c>
      <c r="E147" s="5">
        <v>102.02</v>
      </c>
      <c r="F147" s="5">
        <v>102.44</v>
      </c>
      <c r="G147" s="5">
        <v>6966</v>
      </c>
      <c r="H147" s="7">
        <v>-0.59286616775196754</v>
      </c>
      <c r="I147" s="7">
        <v>-0.5946305964733023</v>
      </c>
      <c r="J147" s="5" t="str">
        <f t="shared" si="2"/>
        <v>-0.3-(-0.6)</v>
      </c>
    </row>
    <row r="148" spans="1:10" x14ac:dyDescent="0.4">
      <c r="A148" s="5" t="s">
        <v>8</v>
      </c>
      <c r="B148" s="6">
        <v>43019.395833333336</v>
      </c>
      <c r="C148" s="5">
        <v>102.89</v>
      </c>
      <c r="D148" s="5">
        <v>103.49</v>
      </c>
      <c r="E148" s="5">
        <v>102.56</v>
      </c>
      <c r="F148" s="5">
        <v>103.25</v>
      </c>
      <c r="G148" s="5">
        <v>5434</v>
      </c>
      <c r="H148" s="7">
        <v>-0.20368574199805409</v>
      </c>
      <c r="I148" s="7">
        <v>-0.20389346351952722</v>
      </c>
      <c r="J148" s="5" t="str">
        <f t="shared" si="2"/>
        <v>0.0-(-0.3)</v>
      </c>
    </row>
    <row r="149" spans="1:10" x14ac:dyDescent="0.4">
      <c r="A149" s="5" t="s">
        <v>8</v>
      </c>
      <c r="B149" s="6">
        <v>43020.395833333336</v>
      </c>
      <c r="C149" s="5">
        <v>104.75</v>
      </c>
      <c r="D149" s="5">
        <v>105.27</v>
      </c>
      <c r="E149" s="5">
        <v>104.1</v>
      </c>
      <c r="F149" s="5">
        <v>105.03</v>
      </c>
      <c r="G149" s="5">
        <v>6388</v>
      </c>
      <c r="H149" s="7">
        <v>-0.38040893961008621</v>
      </c>
      <c r="I149" s="7">
        <v>-0.3811343346461753</v>
      </c>
      <c r="J149" s="5" t="str">
        <f t="shared" si="2"/>
        <v>-0.3-(-0.6)</v>
      </c>
    </row>
    <row r="150" spans="1:10" x14ac:dyDescent="0.4">
      <c r="A150" s="5" t="s">
        <v>8</v>
      </c>
      <c r="B150" s="6">
        <v>43025.395833333336</v>
      </c>
      <c r="C150" s="5">
        <v>109.6</v>
      </c>
      <c r="D150" s="5">
        <v>109.68</v>
      </c>
      <c r="E150" s="5">
        <v>109.03</v>
      </c>
      <c r="F150" s="5">
        <v>109.44</v>
      </c>
      <c r="G150" s="5">
        <v>5734</v>
      </c>
      <c r="H150" s="7">
        <v>-6.382784717790406E-2</v>
      </c>
      <c r="I150" s="7">
        <v>-6.3848225820237026E-2</v>
      </c>
      <c r="J150" s="5" t="str">
        <f t="shared" si="2"/>
        <v>0.0-(-0.3)</v>
      </c>
    </row>
    <row r="151" spans="1:10" x14ac:dyDescent="0.4">
      <c r="A151" s="5" t="s">
        <v>8</v>
      </c>
      <c r="B151" s="6">
        <v>43027.395833333336</v>
      </c>
      <c r="C151" s="5">
        <v>106.28</v>
      </c>
      <c r="D151" s="5">
        <v>108</v>
      </c>
      <c r="E151" s="5">
        <v>105.5</v>
      </c>
      <c r="F151" s="5">
        <v>106.34</v>
      </c>
      <c r="G151" s="5">
        <v>16799</v>
      </c>
      <c r="H151" s="7">
        <v>-3.3290885937784216</v>
      </c>
      <c r="I151" s="7">
        <v>-3.3857641540901469</v>
      </c>
      <c r="J151" s="5" t="str">
        <f t="shared" si="2"/>
        <v>-3.0</v>
      </c>
    </row>
    <row r="152" spans="1:10" x14ac:dyDescent="0.4">
      <c r="A152" s="5" t="s">
        <v>8</v>
      </c>
      <c r="B152" s="6">
        <v>43033.395833333336</v>
      </c>
      <c r="C152" s="5">
        <v>105.29</v>
      </c>
      <c r="D152" s="5">
        <v>107.25</v>
      </c>
      <c r="E152" s="5">
        <v>104.99</v>
      </c>
      <c r="F152" s="5">
        <v>106.81</v>
      </c>
      <c r="G152" s="5">
        <v>12853</v>
      </c>
      <c r="H152" s="7">
        <v>-2.4098618963759333</v>
      </c>
      <c r="I152" s="7">
        <v>-2.4393741694580684</v>
      </c>
      <c r="J152" s="5" t="str">
        <f t="shared" si="2"/>
        <v>-2.4-(-2.7)</v>
      </c>
    </row>
  </sheetData>
  <autoFilter ref="B1:J152"/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increase</vt:lpstr>
      <vt:lpstr>decrease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Weiyi Wang</dc:creator>
  <cp:lastModifiedBy>Weiyi Wang</cp:lastModifiedBy>
  <dcterms:created xsi:type="dcterms:W3CDTF">2017-10-29T19:02:05Z</dcterms:created>
  <dcterms:modified xsi:type="dcterms:W3CDTF">2017-10-29T20:57:58Z</dcterms:modified>
</cp:coreProperties>
</file>