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custom_list/scenario2/"/>
    </mc:Choice>
  </mc:AlternateContent>
  <xr:revisionPtr revIDLastSave="0" documentId="8_{296FB594-1D60-6643-AAF6-7BD994A3AD2C}" xr6:coauthVersionLast="47" xr6:coauthVersionMax="47" xr10:uidLastSave="{00000000-0000-0000-0000-000000000000}"/>
  <bookViews>
    <workbookView xWindow="0" yWindow="760" windowWidth="30240" windowHeight="17360" tabRatio="495" xr2:uid="{00000000-000D-0000-FFFF-FFFF00000000}"/>
  </bookViews>
  <sheets>
    <sheet name="辅耗材" sheetId="2" r:id="rId1"/>
  </sheets>
  <definedNames>
    <definedName name="_xlnm._FilterDatabase" localSheetId="0" hidden="1">辅耗材!$A$2:$AM$63</definedName>
    <definedName name="_xlnm.Print_Area" localSheetId="0">辅耗材!$A$1:$AC$65</definedName>
    <definedName name="_xlnm.Print_Titles" localSheetId="0">辅耗材!$1:$2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2" l="1"/>
  <c r="N67" i="2"/>
  <c r="X65" i="2"/>
  <c r="T65" i="2"/>
  <c r="R65" i="2"/>
  <c r="X62" i="2"/>
  <c r="T62" i="2" s="1"/>
  <c r="X50" i="2"/>
  <c r="T50" i="2" s="1"/>
  <c r="X49" i="2"/>
  <c r="T49" i="2" s="1"/>
  <c r="X48" i="2"/>
  <c r="T48" i="2" s="1"/>
  <c r="X47" i="2"/>
  <c r="T47" i="2"/>
  <c r="R47" i="2"/>
  <c r="X46" i="2"/>
  <c r="T46" i="2" s="1"/>
  <c r="X45" i="2"/>
  <c r="T45" i="2"/>
  <c r="X44" i="2"/>
  <c r="T44" i="2" s="1"/>
  <c r="X43" i="2"/>
  <c r="T43" i="2" s="1"/>
  <c r="X42" i="2"/>
  <c r="T42" i="2" s="1"/>
  <c r="X41" i="2"/>
  <c r="T41" i="2" s="1"/>
  <c r="X40" i="2"/>
  <c r="T40" i="2"/>
  <c r="X39" i="2"/>
  <c r="T39" i="2"/>
  <c r="R39" i="2"/>
  <c r="T38" i="2"/>
  <c r="R38" i="2"/>
  <c r="X37" i="2"/>
  <c r="R37" i="2" s="1"/>
  <c r="T37" i="2"/>
  <c r="X36" i="2"/>
  <c r="R36" i="2" s="1"/>
  <c r="T36" i="2"/>
  <c r="X35" i="2"/>
  <c r="R35" i="2" s="1"/>
  <c r="X32" i="2"/>
  <c r="T32" i="2"/>
  <c r="R32" i="2"/>
  <c r="X31" i="2"/>
  <c r="T31" i="2"/>
  <c r="R31" i="2"/>
  <c r="X30" i="2"/>
  <c r="T30" i="2"/>
  <c r="R30" i="2"/>
  <c r="X21" i="2"/>
  <c r="T21" i="2"/>
  <c r="R21" i="2"/>
  <c r="T20" i="2"/>
  <c r="T19" i="2"/>
  <c r="T18" i="2"/>
  <c r="T17" i="2"/>
  <c r="T16" i="2"/>
  <c r="T15" i="2"/>
  <c r="X14" i="2"/>
  <c r="T14" i="2"/>
  <c r="R14" i="2"/>
  <c r="X13" i="2"/>
  <c r="T13" i="2" s="1"/>
  <c r="X10" i="2"/>
  <c r="T10" i="2" s="1"/>
  <c r="X8" i="2"/>
  <c r="T8" i="2" s="1"/>
  <c r="X7" i="2"/>
  <c r="T7" i="2" s="1"/>
  <c r="X4" i="2"/>
  <c r="T4" i="2"/>
  <c r="R4" i="2"/>
  <c r="X3" i="2"/>
  <c r="R3" i="2" s="1"/>
  <c r="T3" i="2"/>
  <c r="T35" i="2" l="1"/>
  <c r="T67" i="2" s="1"/>
  <c r="R8" i="2"/>
  <c r="R49" i="2"/>
  <c r="R10" i="2"/>
  <c r="R50" i="2"/>
  <c r="R62" i="2"/>
  <c r="R13" i="2"/>
  <c r="R7" i="2"/>
  <c r="R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AD1" authorId="0" shapeId="0" xr:uid="{00000000-0006-0000-0000-000001000000}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 shapeId="0" xr:uid="{00000000-0006-0000-0000-000002000000}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<sst xmlns="http://schemas.openxmlformats.org/spreadsheetml/2006/main" count="679" uniqueCount="335">
  <si>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</si>
  <si>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</si>
  <si>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</si>
  <si>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</si>
  <si>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</si>
  <si>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</si>
  <si>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</si>
  <si>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</si>
  <si>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</si>
  <si>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</si>
  <si>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</si>
  <si>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</si>
  <si>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</si>
  <si>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</si>
  <si>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</si>
  <si>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</si>
  <si>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</si>
  <si>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</si>
  <si>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</si>
  <si>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</si>
  <si>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</si>
  <si>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</si>
  <si>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</si>
  <si>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</si>
  <si>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</si>
  <si>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</si>
  <si>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</si>
  <si>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</si>
  <si>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</si>
  <si>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</si>
  <si>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</si>
  <si>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</si>
  <si>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</si>
  <si>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</si>
  <si>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</si>
  <si>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</si>
  <si>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</si>
  <si>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</si>
  <si>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C100.C05-032-04-00</t>
  </si>
  <si>
    <t>宸翔</t>
  </si>
  <si>
    <t>SMT工厂月度辅耗材</t>
  </si>
  <si>
    <t>Silvass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</si>
  <si>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</si>
  <si>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</si>
  <si>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</si>
  <si>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个</t>
  </si>
  <si>
    <t>29*21*12</t>
  </si>
  <si>
    <t>F01</t>
  </si>
  <si>
    <t>一般贸易</t>
  </si>
  <si>
    <t>世博创想</t>
  </si>
  <si>
    <t>E100.020310008</t>
  </si>
  <si>
    <t>智梅尔克</t>
  </si>
  <si>
    <t>SMT工厂设备配件</t>
  </si>
  <si>
    <t>Infrared heating tube-length：630mm,110V-500W</t>
  </si>
  <si>
    <t>红外发热管</t>
  </si>
  <si>
    <t>型号：长度630mm,110V-500W</t>
  </si>
  <si>
    <t>108*20*20</t>
  </si>
  <si>
    <t>F02</t>
  </si>
  <si>
    <t>E100.020310014</t>
  </si>
  <si>
    <t>Coupler-X/Y axis-12-14</t>
  </si>
  <si>
    <t>联轴器</t>
  </si>
  <si>
    <t>X/Y轴联轴器</t>
  </si>
  <si>
    <t>型号：12-14</t>
  </si>
  <si>
    <t>E100.020310015</t>
  </si>
  <si>
    <t>Coupler-Z axis-8-14</t>
  </si>
  <si>
    <t>Z轴联轴器</t>
  </si>
  <si>
    <t>型号：8-14</t>
  </si>
  <si>
    <t>F03</t>
  </si>
  <si>
    <t>E100.A37-066-02-00</t>
  </si>
  <si>
    <t>捷豹</t>
  </si>
  <si>
    <t>Connector-metal</t>
  </si>
  <si>
    <t>重型双柱爪</t>
  </si>
  <si>
    <t>Jaguar Part No.:QLDZ.0014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</si>
  <si>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</si>
  <si>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</si>
  <si>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</si>
  <si>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</si>
  <si>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</si>
  <si>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</si>
  <si>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</si>
  <si>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Part No.:N510059196AA
Part Name:ELEMENT
Remark: ZS-36-A-X264
Used for : Panasonic NPM 3 nozzle head (NH) maintenance
Spare Sr. No.: 22
Spare Page No.: 148
Section No.: 43-D</t>
  </si>
  <si>
    <t>E100.020200009</t>
  </si>
  <si>
    <t>劲拓</t>
  </si>
  <si>
    <t>Frequency converter-FA2P5N1W20360133</t>
  </si>
  <si>
    <t>变频器</t>
  </si>
  <si>
    <t>JT波峰焊    变频器</t>
  </si>
  <si>
    <t>S/N:FA2P5N1W20360133
JI编号：30000127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</si>
  <si>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</si>
  <si>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</si>
  <si>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</si>
  <si>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</si>
  <si>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</si>
  <si>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</si>
  <si>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</si>
  <si>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品牌：星火世纪，型号：STM86118S</t>
  </si>
  <si>
    <t>E100.020310012</t>
  </si>
  <si>
    <t>Motor-STM8680</t>
  </si>
  <si>
    <t>步进电机-STM8680</t>
  </si>
  <si>
    <t>品牌：星火自动化，型号：STM8680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</si>
  <si>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</si>
  <si>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</si>
  <si>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</si>
  <si>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</si>
  <si>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</si>
  <si>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</si>
  <si>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</si>
  <si>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</si>
  <si>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</si>
  <si>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</si>
  <si>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</si>
  <si>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</si>
  <si>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</si>
  <si>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Solder bit_Blade_Type_900M-T-sk</t>
  </si>
  <si>
    <t>40*26*12</t>
  </si>
  <si>
    <t>F07</t>
  </si>
  <si>
    <t>J100.S07-010-04-01</t>
  </si>
  <si>
    <t>Point Bit</t>
  </si>
  <si>
    <t>1.符合白光牌烙铁手柄使用；
2. 900M-T-B
3.圆头，宽度1.2mm</t>
  </si>
  <si>
    <t>J100.S07-010-06-01</t>
  </si>
  <si>
    <t>Solder tip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</si>
  <si>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</si>
  <si>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</si>
  <si>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</si>
  <si>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</si>
  <si>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</si>
  <si>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</si>
  <si>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焊接头(900-T-1.2D)</t>
  </si>
  <si>
    <t>900-T-1.2D</t>
  </si>
  <si>
    <t>C100.C06-007-01-00</t>
  </si>
  <si>
    <t>Thermocouple</t>
  </si>
  <si>
    <t>热电偶</t>
  </si>
  <si>
    <t>WRNT-013 3000mm</t>
  </si>
  <si>
    <t>C100.C06-019-06-00</t>
  </si>
  <si>
    <t>Soldering sponge-size:60mm X 55mm</t>
  </si>
  <si>
    <t>焊接海绵</t>
  </si>
  <si>
    <t>size:60mm X 55mm</t>
  </si>
  <si>
    <t>深圳办</t>
  </si>
  <si>
    <t>E100.A20-001-15-00</t>
  </si>
  <si>
    <t>尼高</t>
  </si>
  <si>
    <t>Screw Bit(Hexagonal)</t>
  </si>
  <si>
    <t>电批头</t>
  </si>
  <si>
    <t>6.30x75x4.0x1</t>
  </si>
  <si>
    <t>26.5*26*32</t>
  </si>
  <si>
    <t>F08</t>
  </si>
  <si>
    <t>E100.A20-001-16-00</t>
  </si>
  <si>
    <t>6.30X75X3.0</t>
  </si>
  <si>
    <t>E100.A20-001-17-00</t>
  </si>
  <si>
    <t>6.30X75X3.5</t>
  </si>
  <si>
    <t>E100.A20-001-20-00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</si>
  <si>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</si>
  <si>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</si>
  <si>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</si>
  <si>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</si>
  <si>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</si>
  <si>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</si>
  <si>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</si>
  <si>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</si>
  <si>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</si>
  <si>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</si>
  <si>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</si>
  <si>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</si>
  <si>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Bit-6.30X75XT9</t>
  </si>
  <si>
    <t>6.30X75XT9</t>
  </si>
  <si>
    <t>E100.A20-001-33-00</t>
  </si>
  <si>
    <t>Screw bit-6.30X75XT10</t>
  </si>
  <si>
    <t>6.30X75XT10</t>
  </si>
  <si>
    <t>C100.C06-006-01-00</t>
  </si>
  <si>
    <t>国威</t>
  </si>
  <si>
    <t xml:space="preserve">Stencil wiping paper-roll-298 </t>
  </si>
  <si>
    <t>钢网擦拭纸</t>
  </si>
  <si>
    <t>Paper width: 30cm, paper length: 28m,Shaft length: 36cm Shaft Internal diameter：26.1±0.2mm Shaft material：paper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</si>
  <si>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</si>
  <si>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</si>
  <si>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</si>
  <si>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</si>
  <si>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</si>
  <si>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</si>
  <si>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</si>
  <si>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Paper width: 400mm, paper length: 10m,Shaft length: 410mm, Shaft inner diameter: 19.5mm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</si>
  <si>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</si>
  <si>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</si>
  <si>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</si>
  <si>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</si>
  <si>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</si>
  <si>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</si>
  <si>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</si>
  <si>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</si>
  <si>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</si>
  <si>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品牌：浦洛 
型号：AT-TSSOP20-CMS</t>
  </si>
  <si>
    <t>29*19*23.5</t>
  </si>
  <si>
    <t>F133</t>
  </si>
  <si>
    <t>E100.A37-154-01-00</t>
  </si>
  <si>
    <t>骏硕</t>
  </si>
  <si>
    <t>Pulley-KLV-M913A-A10</t>
  </si>
  <si>
    <t>滑轮</t>
  </si>
  <si>
    <t>KLV-M913A-A10</t>
  </si>
  <si>
    <t>E100.012800005</t>
  </si>
  <si>
    <t>零售</t>
  </si>
  <si>
    <t>普联</t>
  </si>
  <si>
    <t>Programmer machine-CMS-WRITER8</t>
  </si>
  <si>
    <t>编程机器</t>
  </si>
  <si>
    <t>中微烧录器CMS-WRITER8  V8</t>
  </si>
  <si>
    <t>买单</t>
  </si>
  <si>
    <t>E100.0111901002</t>
  </si>
  <si>
    <t>宇思</t>
  </si>
  <si>
    <t>麦格米特</t>
  </si>
  <si>
    <t>Bracket-3m*45cm</t>
  </si>
  <si>
    <t>打包架</t>
  </si>
  <si>
    <t>钣金流利条（1930MM*18条）</t>
  </si>
  <si>
    <t>1.主要材料：2张桌子+不锈钢精益管架+导轨滑轮;
2.精益管架外围长:1700mm*1400mm;
    配套桌子:2张，长600*宽140*高560mm,
    桌子表面要贴静电皮+接地点+接地线
3.整个打包架相关的尺寸必须要参考图纸进行制作；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</si>
  <si>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</si>
  <si>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</si>
  <si>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</si>
  <si>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</si>
  <si>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</si>
  <si>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</si>
  <si>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</si>
  <si>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</si>
  <si>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</si>
  <si>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</si>
  <si>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</si>
  <si>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</si>
  <si>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</si>
  <si>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</si>
  <si>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</si>
  <si>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 xml:space="preserve">1.主要材质: 不锈钢精益管+滑轮轨道+万向滑轮(可刹车)
2. 周转车外围尺寸: 高 1450*宽450*长450mm
3. 符合ESD静电要求
4.  层数: 11层，每层高度可调，宽度可调.
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</si>
  <si>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</si>
  <si>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</si>
  <si>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</si>
  <si>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</si>
  <si>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</si>
  <si>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</si>
  <si>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</si>
  <si>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</si>
  <si>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1.在插件线上层增加放置物料的架子
(放置板/架角度可调)
2. 长度：3m,宽度:45cm,
3.配套上支撑架斜三角支架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</si>
  <si>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</si>
  <si>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</si>
  <si>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</si>
  <si>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</si>
  <si>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</si>
  <si>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</si>
  <si>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</si>
  <si>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</si>
  <si>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</si>
  <si>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</si>
  <si>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</si>
  <si>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</si>
  <si>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</si>
  <si>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</si>
  <si>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</si>
  <si>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</si>
  <si>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</si>
  <si>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</si>
  <si>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</si>
  <si>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</si>
  <si>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</si>
  <si>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monolayer Filter RJ45*2 1 Power filter AC*1+DC*2 1 Filter SMA*4 1 1 sealing plate</t>
  </si>
  <si>
    <t>70*70*62</t>
  </si>
  <si>
    <t>F146-F155</t>
  </si>
  <si>
    <t>E100.E17-004-01-00</t>
  </si>
  <si>
    <t>双层屏蔽箱</t>
  </si>
  <si>
    <t>double-deck Upper layer AC*1+DC*2 RJ45*5 Mid-level SMA*8 Lower layer AC*1+DC*2 RJ45*3+VGA*1 USB2.0*2+USB3.0*2+RS232*1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</si>
  <si>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</si>
  <si>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</si>
  <si>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</si>
  <si>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</si>
  <si>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</si>
  <si>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</si>
  <si>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</si>
  <si>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品牌：东元，型号：AEVF4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</si>
  <si>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</si>
  <si>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</si>
  <si>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</si>
  <si>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</si>
  <si>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</si>
  <si>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</si>
  <si>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</si>
  <si>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配件型号42883105</t>
  </si>
  <si>
    <t>30*25*20</t>
  </si>
  <si>
    <t>F167</t>
  </si>
  <si>
    <t>E100.0203154000</t>
  </si>
  <si>
    <t>Motor-DZ-03060</t>
  </si>
  <si>
    <t>微型直流电机(24V)</t>
  </si>
  <si>
    <t>卧式机 Axial Insertion 
DC MotorTG-205A-FU (24V) 
DZ-03060</t>
  </si>
  <si>
    <t>E100.0203125000</t>
  </si>
  <si>
    <t>Clamp-LS1D-01033</t>
  </si>
  <si>
    <t>链夹</t>
  </si>
  <si>
    <t>5.0链夹</t>
  </si>
  <si>
    <t>1.品牌:中禾旭 2.型号:LS1D-01033 用于立式插件机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</si>
  <si>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</si>
  <si>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</si>
  <si>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</si>
  <si>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</si>
  <si>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</si>
  <si>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</si>
  <si>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</si>
  <si>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</si>
  <si>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</si>
  <si>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</si>
  <si>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</si>
  <si>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KYB-M7027-001</t>
  </si>
  <si>
    <t>E100.020396061</t>
  </si>
  <si>
    <t>Sealing ring</t>
  </si>
  <si>
    <t>密封圈</t>
  </si>
  <si>
    <t>O型密封圈 4#</t>
  </si>
  <si>
    <t>零件编号：30009424</t>
  </si>
  <si>
    <t>E100.020396062</t>
  </si>
  <si>
    <t>O型密封圈7#</t>
  </si>
  <si>
    <t>零件编号：30009423</t>
  </si>
  <si>
    <t>E100.020396047</t>
  </si>
  <si>
    <t>Gear-36.8*81.5mm-L</t>
  </si>
  <si>
    <t>齿轮</t>
  </si>
  <si>
    <t>13齿左螺旋齿轮</t>
  </si>
  <si>
    <t>13齿左螺旋齿轮36.8*81.5mm，编号：30001429</t>
  </si>
  <si>
    <t>E100.020396048</t>
  </si>
  <si>
    <t>Gear-36.8x81.5mm-R</t>
  </si>
  <si>
    <t>13齿右螺旋齿轮</t>
  </si>
  <si>
    <t>13齿右螺旋齿轮36.8x81.5mm，编号：30001424</t>
  </si>
  <si>
    <t>E100.020396049</t>
  </si>
  <si>
    <t>Gear-36.8*65mm-L</t>
  </si>
  <si>
    <t>13齿左螺旋齿轮36.8*65mm，编号：30001430</t>
  </si>
  <si>
    <t>E100.020396050</t>
  </si>
  <si>
    <t>Gear-36.8*65mm-R</t>
  </si>
  <si>
    <t>13齿右螺旋齿轮36.8*65mm，编号：30001425</t>
  </si>
  <si>
    <t>E100.020396055</t>
  </si>
  <si>
    <t>Heat board-380V  1.2KW   L=1128mm</t>
  </si>
  <si>
    <t>发热板</t>
  </si>
  <si>
    <t>锡炉450发热板1</t>
  </si>
  <si>
    <t>380V  1.2KW   L=1128mm 陆铨，零件编号：30001144</t>
  </si>
  <si>
    <t>134*26*15</t>
  </si>
  <si>
    <t>F168</t>
  </si>
  <si>
    <t>E100.020396056</t>
  </si>
  <si>
    <t xml:space="preserve">Heat board-380V  1.2KW   L=1058mm </t>
  </si>
  <si>
    <t>锡炉450发热板2</t>
  </si>
  <si>
    <t>380V  1.2KW   L=1058mm 陆铨，零件编号：30001143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</si>
</sst>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8" formatCode="_([$€-2]* #,##0.00_);_([$€-2]* \(#,##0.00\);_([$€-2]* &quot;-&quot;??_)"/>
    <numFmt numFmtId="169" formatCode="[$-10804]0.00"/>
    <numFmt numFmtId="170" formatCode="&quot;US$&quot;#,##0.00_);[Red]\(&quot;US$&quot;#,##0.00\)"/>
    <numFmt numFmtId="171" formatCode="h:mm:ss;@"/>
    <numFmt numFmtId="172" formatCode="0.00_);\(0.00\)"/>
    <numFmt numFmtId="173" formatCode="0.00_);[Red]\(0.00\)"/>
    <numFmt numFmtId="174" formatCode="0.00_ "/>
    <numFmt numFmtId="175" formatCode="m&quot;月&quot;d&quot;日&quot;;@"/>
  </numFmts>
  <fonts count="10">
    <font>
      <sz val="11"/>
      <color theme="1"/>
      <name val="Calibri"/>
      <charset val="134"/>
      <scheme val="minor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6"/>
      <name val="微软雅黑"/>
      <family val="2"/>
      <charset val="134"/>
    </font>
    <font>
      <sz val="11"/>
      <color theme="1"/>
      <name val="Calibri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E6B8B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168" fontId="0" fillId="0" borderId="0"/>
    <xf numFmtId="168" fontId="8" fillId="0" borderId="0">
      <alignment vertical="center"/>
    </xf>
    <xf numFmtId="168" fontId="8" fillId="0" borderId="0"/>
    <xf numFmtId="169" fontId="8" fillId="0" borderId="0">
      <alignment vertical="center"/>
    </xf>
    <xf numFmtId="17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39">
    <xf numFmtId="168" fontId="0" fillId="0" borderId="0" xfId="0"/>
    <xf numFmtId="168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 wrapText="1"/>
    </xf>
    <xf numFmtId="168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1" fillId="0" borderId="1" xfId="0" applyFont="1" applyBorder="1" applyAlignment="1" applyProtection="1">
      <alignment horizontal="center" vertical="center" wrapText="1"/>
      <protection locked="0"/>
    </xf>
    <xf numFmtId="171" fontId="2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NumberFormat="1" applyFont="1" applyBorder="1" applyAlignment="1">
      <alignment horizontal="center" vertical="center" wrapText="1"/>
    </xf>
    <xf numFmtId="168" fontId="1" fillId="0" borderId="3" xfId="0" applyFont="1" applyBorder="1" applyAlignment="1" applyProtection="1">
      <alignment horizontal="center" vertical="center" wrapText="1"/>
      <protection locked="0"/>
    </xf>
    <xf numFmtId="170" fontId="4" fillId="0" borderId="3" xfId="4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70" fontId="2" fillId="0" borderId="3" xfId="4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0" fontId="4" fillId="0" borderId="1" xfId="4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168" fontId="1" fillId="0" borderId="4" xfId="0" applyFont="1" applyBorder="1" applyAlignment="1" applyProtection="1">
      <alignment horizontal="center" vertical="center" wrapText="1"/>
      <protection locked="0"/>
    </xf>
    <xf numFmtId="170" fontId="1" fillId="0" borderId="4" xfId="4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0" fontId="1" fillId="0" borderId="3" xfId="4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0" fontId="1" fillId="0" borderId="1" xfId="4" applyFont="1" applyBorder="1" applyAlignment="1">
      <alignment horizontal="center" vertical="center" wrapText="1"/>
    </xf>
    <xf numFmtId="17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8" fontId="1" fillId="0" borderId="2" xfId="0" applyFont="1" applyBorder="1" applyAlignment="1" applyProtection="1">
      <alignment horizontal="center" vertical="center" wrapText="1"/>
      <protection locked="0"/>
    </xf>
    <xf numFmtId="170" fontId="4" fillId="4" borderId="3" xfId="4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170" fontId="4" fillId="4" borderId="1" xfId="4" applyFont="1" applyFill="1" applyBorder="1" applyAlignment="1">
      <alignment horizontal="center" vertical="center" wrapText="1"/>
    </xf>
    <xf numFmtId="170" fontId="4" fillId="4" borderId="4" xfId="4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1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174" fontId="1" fillId="0" borderId="3" xfId="0" applyNumberFormat="1" applyFont="1" applyBorder="1" applyAlignment="1" applyProtection="1">
      <alignment horizontal="center" vertical="center" wrapText="1"/>
      <protection locked="0"/>
    </xf>
    <xf numFmtId="49" fontId="7" fillId="0" borderId="3" xfId="0" applyNumberFormat="1" applyFont="1" applyBorder="1" applyAlignment="1" applyProtection="1">
      <alignment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74" fontId="1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6" borderId="3" xfId="0" applyNumberFormat="1" applyFont="1" applyFill="1" applyBorder="1" applyAlignment="1" applyProtection="1">
      <alignment horizontal="center" vertical="center" wrapText="1"/>
      <protection locked="0"/>
    </xf>
    <xf numFmtId="175" fontId="2" fillId="0" borderId="0" xfId="0" applyNumberFormat="1" applyFont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3" fillId="2" borderId="0" xfId="0" applyNumberFormat="1" applyFont="1" applyFill="1" applyAlignment="1">
      <alignment horizontal="center" vertical="center" wrapText="1"/>
    </xf>
    <xf numFmtId="168" fontId="1" fillId="0" borderId="0" xfId="0" applyFont="1" applyAlignment="1" applyProtection="1">
      <alignment horizontal="center" vertical="center" wrapText="1"/>
      <protection locked="0"/>
    </xf>
    <xf numFmtId="170" fontId="4" fillId="0" borderId="0" xfId="4" applyFont="1" applyAlignment="1">
      <alignment horizontal="center" vertical="center" wrapText="1"/>
    </xf>
    <xf numFmtId="170" fontId="1" fillId="0" borderId="0" xfId="4" applyFont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74" fontId="1" fillId="0" borderId="0" xfId="0" applyNumberFormat="1" applyFont="1" applyAlignment="1" applyProtection="1">
      <alignment horizontal="center" vertical="center" wrapText="1"/>
      <protection locked="0"/>
    </xf>
    <xf numFmtId="174" fontId="1" fillId="0" borderId="0" xfId="0" applyNumberFormat="1" applyFont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168" fontId="1" fillId="0" borderId="7" xfId="0" applyFont="1" applyBorder="1" applyAlignment="1">
      <alignment horizontal="center" vertical="center"/>
    </xf>
    <xf numFmtId="168" fontId="1" fillId="0" borderId="2" xfId="0" applyFont="1" applyBorder="1" applyAlignment="1">
      <alignment horizontal="center" vertical="center"/>
    </xf>
    <xf numFmtId="168" fontId="1" fillId="0" borderId="2" xfId="0" applyFont="1" applyBorder="1" applyAlignment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1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1" fontId="1" fillId="0" borderId="2" xfId="0" applyNumberFormat="1" applyFont="1" applyBorder="1" applyAlignment="1" applyProtection="1">
      <alignment horizontal="center" vertical="center" wrapText="1"/>
      <protection locked="0"/>
    </xf>
    <xf numFmtId="171" fontId="1" fillId="0" borderId="4" xfId="0" applyNumberFormat="1" applyFont="1" applyBorder="1" applyAlignment="1" applyProtection="1">
      <alignment horizontal="center" vertical="center" wrapText="1"/>
      <protection locked="0"/>
    </xf>
    <xf numFmtId="171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1" fillId="2" borderId="1" xfId="0" applyFont="1" applyFill="1" applyBorder="1" applyAlignment="1" applyProtection="1">
      <alignment horizontal="center" vertical="center" wrapText="1"/>
      <protection locked="0"/>
    </xf>
    <xf numFmtId="168" fontId="1" fillId="0" borderId="4" xfId="0" applyFont="1" applyBorder="1" applyAlignment="1" applyProtection="1">
      <alignment horizontal="center" vertical="center" wrapText="1"/>
      <protection locked="0"/>
    </xf>
    <xf numFmtId="168" fontId="1" fillId="0" borderId="3" xfId="0" applyFont="1" applyBorder="1" applyAlignment="1" applyProtection="1">
      <alignment horizontal="center" vertical="center" wrapText="1"/>
      <protection locked="0"/>
    </xf>
    <xf numFmtId="17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0" fontId="1" fillId="0" borderId="4" xfId="4" applyFont="1" applyBorder="1" applyAlignment="1">
      <alignment horizontal="center" vertical="center" wrapText="1"/>
    </xf>
    <xf numFmtId="170" fontId="1" fillId="0" borderId="3" xfId="4" applyFont="1" applyBorder="1" applyAlignment="1">
      <alignment horizontal="center" vertical="center" wrapText="1"/>
    </xf>
    <xf numFmtId="170" fontId="4" fillId="4" borderId="4" xfId="4" applyFont="1" applyFill="1" applyBorder="1" applyAlignment="1">
      <alignment horizontal="center" vertical="center" wrapText="1"/>
    </xf>
    <xf numFmtId="170" fontId="4" fillId="4" borderId="3" xfId="4" applyFont="1" applyFill="1" applyBorder="1" applyAlignment="1">
      <alignment horizontal="center" vertical="center" wrapText="1"/>
    </xf>
    <xf numFmtId="171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71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171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168" fontId="1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>
      <alignment horizontal="center" vertical="center" wrapText="1"/>
    </xf>
    <xf numFmtId="168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17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4" fontId="1" fillId="0" borderId="4" xfId="0" applyNumberFormat="1" applyFont="1" applyBorder="1" applyAlignment="1" applyProtection="1">
      <alignment horizontal="center" vertical="center" wrapText="1"/>
      <protection locked="0"/>
    </xf>
    <xf numFmtId="174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168" fontId="1" fillId="2" borderId="1" xfId="0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168" fontId="2" fillId="0" borderId="0" xfId="0" applyFont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168" fontId="1" fillId="0" borderId="0" xfId="0" applyFont="1" applyAlignment="1">
      <alignment horizontal="center" vertical="center"/>
    </xf>
  </cellXfs>
  <cellStyles count="7">
    <cellStyle name="Normal" xfId="0" builtinId="0"/>
    <cellStyle name="Normal 2" xfId="1" xr:uid="{00000000-0005-0000-0000-000031000000}"/>
    <cellStyle name="Normal 2 2 2 2 2" xfId="2" xr:uid="{00000000-0005-0000-0000-000032000000}"/>
    <cellStyle name="Normal 4" xfId="3" xr:uid="{00000000-0005-0000-0000-000033000000}"/>
    <cellStyle name="常规 2" xfId="4" xr:uid="{00000000-0005-0000-0000-000035000000}"/>
    <cellStyle name="常规 2 16" xfId="5" xr:uid="{00000000-0005-0000-0000-000036000000}"/>
    <cellStyle name="常规 2 2 2" xfId="6" xr:uid="{00000000-0005-0000-0000-000037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4A90E2"/>
      <color rgb="FF969696"/>
      <color rgb="FF2B77C5"/>
      <color rgb="FF666666"/>
      <color rgb="FF333333"/>
      <color rgb="FFFFFFFF"/>
      <color rgb="FF000000"/>
      <color rgb="FFFFFF00"/>
      <color rgb="FFFF0000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82"/>
  <sheetViews>
    <sheetView tabSelected="1" workbookViewId="0">
      <selection activeCell="A153" sqref="A64:XFD153"/>
    </sheetView>
  </sheetViews>
  <sheetFormatPr baseColWidth="10" defaultColWidth="10.6640625" defaultRowHeight="30" customHeight="1"/>
  <cols>
    <col min="1" max="1" width="7.83203125" style="2" customWidth="1"/>
    <col min="2" max="2" width="23.1640625" style="3" customWidth="1"/>
    <col min="3" max="3" width="9.33203125" style="3" customWidth="1"/>
    <col min="4" max="4" width="10.6640625" style="2" customWidth="1"/>
    <col min="5" max="5" width="10.6640625" style="1" customWidth="1"/>
    <col min="6" max="6" width="10.6640625" style="1" hidden="1" customWidth="1"/>
    <col min="7" max="7" width="11.1640625" style="3" hidden="1" customWidth="1"/>
    <col min="8" max="8" width="21.83203125" style="3" customWidth="1"/>
    <col min="9" max="9" width="10.1640625" style="3" customWidth="1"/>
    <col min="10" max="10" width="11.1640625" style="3" customWidth="1"/>
    <col min="11" max="11" width="16.83203125" style="3" customWidth="1"/>
    <col min="12" max="12" width="20.83203125" style="3" customWidth="1"/>
    <col min="13" max="13" width="21.6640625" style="4" customWidth="1"/>
    <col min="14" max="15" width="10.6640625" style="2" customWidth="1"/>
    <col min="16" max="16" width="13.33203125" style="1" customWidth="1"/>
    <col min="17" max="19" width="10.6640625" style="5" customWidth="1"/>
    <col min="20" max="24" width="10.6640625" style="6" customWidth="1"/>
    <col min="25" max="25" width="10.6640625" style="7" customWidth="1"/>
    <col min="26" max="27" width="10.6640625" style="1" hidden="1" customWidth="1"/>
    <col min="28" max="29" width="10.6640625" style="1" customWidth="1"/>
    <col min="30" max="30" width="10.6640625" style="2" customWidth="1"/>
    <col min="31" max="31" width="10.6640625" style="8" customWidth="1"/>
    <col min="32" max="33" width="10.6640625" style="1" hidden="1" customWidth="1"/>
    <col min="34" max="34" width="10.6640625" style="4" hidden="1" customWidth="1"/>
    <col min="35" max="38" width="10.6640625" style="1" hidden="1" customWidth="1"/>
    <col min="39" max="39" width="10.6640625" style="9" customWidth="1"/>
    <col min="40" max="40" width="10.6640625" style="1" customWidth="1"/>
    <col min="41" max="16384" width="10.6640625" style="1"/>
  </cols>
  <sheetData>
    <row r="1" spans="1:40" ht="30" customHeight="1">
      <c r="A1" s="84" t="s">
        <v>0</v>
      </c>
      <c r="B1" s="85" t="s">
        <v>1</v>
      </c>
      <c r="C1" s="88" t="s">
        <v>2</v>
      </c>
      <c r="D1" s="84" t="s">
        <v>3</v>
      </c>
      <c r="E1" s="93" t="s">
        <v>4</v>
      </c>
      <c r="F1" s="93" t="s">
        <v>5</v>
      </c>
      <c r="G1" s="96" t="s">
        <v>6</v>
      </c>
      <c r="H1" s="85" t="s">
        <v>7</v>
      </c>
      <c r="I1" s="96" t="s">
        <v>8</v>
      </c>
      <c r="J1" s="96" t="s">
        <v>9</v>
      </c>
      <c r="K1" s="96" t="s">
        <v>10</v>
      </c>
      <c r="L1" s="96" t="s">
        <v>11</v>
      </c>
      <c r="M1" s="104" t="s">
        <v>12</v>
      </c>
      <c r="N1" s="84" t="s">
        <v>13</v>
      </c>
      <c r="O1" s="84" t="s">
        <v>14</v>
      </c>
      <c r="P1" s="93" t="s">
        <v>15</v>
      </c>
      <c r="Q1" s="113" t="s">
        <v>16</v>
      </c>
      <c r="R1" s="113" t="s">
        <v>17</v>
      </c>
      <c r="S1" s="113" t="s">
        <v>18</v>
      </c>
      <c r="T1" s="118" t="s">
        <v>19</v>
      </c>
      <c r="U1" s="118" t="s">
        <v>20</v>
      </c>
      <c r="V1" s="118" t="s">
        <v>21</v>
      </c>
      <c r="W1" s="118" t="s">
        <v>22</v>
      </c>
      <c r="X1" s="118" t="s">
        <v>23</v>
      </c>
      <c r="Y1" s="121" t="s">
        <v>24</v>
      </c>
      <c r="Z1" s="93" t="s">
        <v>25</v>
      </c>
      <c r="AA1" s="93" t="s">
        <v>26</v>
      </c>
      <c r="AB1" s="125" t="s">
        <v>27</v>
      </c>
      <c r="AC1" s="93" t="s">
        <v>28</v>
      </c>
      <c r="AD1" s="126" t="s">
        <v>29</v>
      </c>
      <c r="AE1" s="131" t="s">
        <v>30</v>
      </c>
      <c r="AF1" s="93" t="s">
        <v>31</v>
      </c>
      <c r="AG1" s="93" t="s">
        <v>32</v>
      </c>
      <c r="AH1" s="93" t="s">
        <v>33</v>
      </c>
      <c r="AI1" s="93" t="s">
        <v>34</v>
      </c>
      <c r="AJ1" s="93" t="s">
        <v>35</v>
      </c>
      <c r="AK1" s="93" t="s">
        <v>36</v>
      </c>
      <c r="AL1" s="93" t="s">
        <v>37</v>
      </c>
      <c r="AM1" s="136"/>
      <c r="AN1" s="138"/>
    </row>
    <row r="2" spans="1:40" ht="18" customHeight="1">
      <c r="A2" s="84"/>
      <c r="B2" s="85"/>
      <c r="C2" s="90"/>
      <c r="D2" s="84"/>
      <c r="E2" s="93"/>
      <c r="F2" s="93"/>
      <c r="G2" s="96"/>
      <c r="H2" s="85"/>
      <c r="I2" s="96"/>
      <c r="J2" s="96"/>
      <c r="K2" s="96"/>
      <c r="L2" s="96"/>
      <c r="M2" s="104"/>
      <c r="N2" s="84"/>
      <c r="O2" s="84"/>
      <c r="P2" s="93"/>
      <c r="Q2" s="113"/>
      <c r="R2" s="113"/>
      <c r="S2" s="113"/>
      <c r="T2" s="118"/>
      <c r="U2" s="118"/>
      <c r="V2" s="118"/>
      <c r="W2" s="118"/>
      <c r="X2" s="118"/>
      <c r="Y2" s="121"/>
      <c r="Z2" s="93"/>
      <c r="AA2" s="93"/>
      <c r="AB2" s="125"/>
      <c r="AC2" s="93"/>
      <c r="AD2" s="127"/>
      <c r="AE2" s="132"/>
      <c r="AF2" s="93"/>
      <c r="AG2" s="93"/>
      <c r="AH2" s="93"/>
      <c r="AI2" s="93"/>
      <c r="AJ2" s="93"/>
      <c r="AK2" s="93"/>
      <c r="AL2" s="93"/>
      <c r="AM2" s="136"/>
      <c r="AN2" s="138"/>
    </row>
    <row r="3" spans="1:40" ht="25" customHeight="1">
      <c r="A3" s="10">
        <v>1</v>
      </c>
      <c r="B3" s="11" t="s">
        <v>38</v>
      </c>
      <c r="C3" s="10" t="s">
        <v>39</v>
      </c>
      <c r="D3" s="10" t="s">
        <v>40</v>
      </c>
      <c r="E3" s="13" t="s">
        <v>41</v>
      </c>
      <c r="F3" s="13"/>
      <c r="G3" s="11"/>
      <c r="H3" s="11" t="s">
        <v>42</v>
      </c>
      <c r="I3" s="11"/>
      <c r="J3" s="11"/>
      <c r="K3" s="30" t="s">
        <v>43</v>
      </c>
      <c r="L3" s="11" t="s">
        <v>43</v>
      </c>
      <c r="M3" s="13" t="s">
        <v>44</v>
      </c>
      <c r="N3" s="10">
        <v>500</v>
      </c>
      <c r="O3" s="10" t="s">
        <v>45</v>
      </c>
      <c r="P3" s="13" t="s">
        <v>46</v>
      </c>
      <c r="Q3" s="41">
        <v>0.01</v>
      </c>
      <c r="R3" s="41">
        <f>Q3*X3</f>
        <v>0.01</v>
      </c>
      <c r="S3" s="42">
        <v>2.8</v>
      </c>
      <c r="T3" s="43">
        <f>S3*X3</f>
        <v>2.8</v>
      </c>
      <c r="U3" s="44"/>
      <c r="V3" s="44"/>
      <c r="W3" s="26">
        <v>500</v>
      </c>
      <c r="X3" s="26">
        <f>N3/W3</f>
        <v>1</v>
      </c>
      <c r="Y3" s="49" t="s">
        <v>47</v>
      </c>
      <c r="Z3" s="13"/>
      <c r="AA3" s="13"/>
      <c r="AB3" s="13" t="s">
        <v>48</v>
      </c>
      <c r="AC3" s="13" t="s">
        <v>49</v>
      </c>
      <c r="AD3" s="10">
        <v>5</v>
      </c>
      <c r="AE3" s="50">
        <v>0.13</v>
      </c>
      <c r="AF3" s="13"/>
      <c r="AG3" s="13"/>
      <c r="AH3" s="13"/>
      <c r="AI3" s="13"/>
      <c r="AJ3" s="13"/>
      <c r="AK3" s="13"/>
      <c r="AL3" s="13"/>
    </row>
    <row r="4" spans="1:40" ht="25" customHeight="1">
      <c r="A4" s="10">
        <v>2</v>
      </c>
      <c r="B4" s="11" t="s">
        <v>50</v>
      </c>
      <c r="C4" s="10" t="s">
        <v>51</v>
      </c>
      <c r="D4" s="10" t="s">
        <v>52</v>
      </c>
      <c r="E4" s="13" t="s">
        <v>41</v>
      </c>
      <c r="F4" s="13"/>
      <c r="G4" s="11"/>
      <c r="H4" s="14" t="s">
        <v>53</v>
      </c>
      <c r="I4" s="11"/>
      <c r="J4" s="11"/>
      <c r="K4" s="30" t="s">
        <v>54</v>
      </c>
      <c r="L4" s="11" t="s">
        <v>54</v>
      </c>
      <c r="M4" s="13" t="s">
        <v>55</v>
      </c>
      <c r="N4" s="10">
        <v>3</v>
      </c>
      <c r="O4" s="10" t="s">
        <v>45</v>
      </c>
      <c r="P4" s="106" t="s">
        <v>56</v>
      </c>
      <c r="Q4" s="114">
        <v>0.04</v>
      </c>
      <c r="R4" s="114">
        <f>Q4*X4</f>
        <v>0.04</v>
      </c>
      <c r="S4" s="115">
        <v>2.04</v>
      </c>
      <c r="T4" s="114">
        <f t="shared" ref="T4" si="0">S4*X4</f>
        <v>2.04</v>
      </c>
      <c r="U4" s="44"/>
      <c r="V4" s="44"/>
      <c r="W4" s="10">
        <v>3</v>
      </c>
      <c r="X4" s="108">
        <f>N4/W4</f>
        <v>1</v>
      </c>
      <c r="Y4" s="122" t="s">
        <v>57</v>
      </c>
      <c r="Z4" s="13"/>
      <c r="AA4" s="13"/>
      <c r="AB4" s="13" t="s">
        <v>48</v>
      </c>
      <c r="AC4" s="13" t="s">
        <v>49</v>
      </c>
      <c r="AD4" s="10">
        <v>110</v>
      </c>
      <c r="AE4" s="50">
        <v>0.13</v>
      </c>
      <c r="AF4" s="13"/>
      <c r="AG4" s="13"/>
      <c r="AH4" s="13"/>
      <c r="AI4" s="13"/>
      <c r="AJ4" s="13"/>
      <c r="AK4" s="13"/>
      <c r="AL4" s="13"/>
    </row>
    <row r="5" spans="1:40" ht="25" customHeight="1">
      <c r="A5" s="10">
        <v>3</v>
      </c>
      <c r="B5" s="11" t="s">
        <v>58</v>
      </c>
      <c r="C5" s="10" t="s">
        <v>51</v>
      </c>
      <c r="D5" s="10" t="s">
        <v>52</v>
      </c>
      <c r="E5" s="13" t="s">
        <v>41</v>
      </c>
      <c r="F5" s="13"/>
      <c r="G5" s="11"/>
      <c r="H5" s="14" t="s">
        <v>59</v>
      </c>
      <c r="I5" s="11"/>
      <c r="J5" s="11"/>
      <c r="K5" s="30" t="s">
        <v>60</v>
      </c>
      <c r="L5" s="11" t="s">
        <v>61</v>
      </c>
      <c r="M5" s="13" t="s">
        <v>62</v>
      </c>
      <c r="N5" s="10">
        <v>2</v>
      </c>
      <c r="O5" s="10" t="s">
        <v>45</v>
      </c>
      <c r="P5" s="94"/>
      <c r="Q5" s="115"/>
      <c r="R5" s="115"/>
      <c r="S5" s="115"/>
      <c r="T5" s="115"/>
      <c r="U5" s="41"/>
      <c r="V5" s="41"/>
      <c r="W5" s="10">
        <v>2</v>
      </c>
      <c r="X5" s="91"/>
      <c r="Y5" s="123"/>
      <c r="Z5" s="13"/>
      <c r="AA5" s="13"/>
      <c r="AB5" s="13" t="s">
        <v>48</v>
      </c>
      <c r="AC5" s="13" t="s">
        <v>49</v>
      </c>
      <c r="AD5" s="10">
        <v>78</v>
      </c>
      <c r="AE5" s="50">
        <v>0.13</v>
      </c>
      <c r="AF5" s="13"/>
      <c r="AG5" s="13"/>
      <c r="AH5" s="13"/>
      <c r="AI5" s="13"/>
      <c r="AJ5" s="13"/>
      <c r="AK5" s="13"/>
      <c r="AL5" s="13"/>
    </row>
    <row r="6" spans="1:40" ht="25" customHeight="1">
      <c r="A6" s="10">
        <v>4</v>
      </c>
      <c r="B6" s="11" t="s">
        <v>63</v>
      </c>
      <c r="C6" s="10" t="s">
        <v>51</v>
      </c>
      <c r="D6" s="10" t="s">
        <v>52</v>
      </c>
      <c r="E6" s="13" t="s">
        <v>41</v>
      </c>
      <c r="F6" s="13"/>
      <c r="G6" s="11"/>
      <c r="H6" s="14" t="s">
        <v>64</v>
      </c>
      <c r="I6" s="11"/>
      <c r="J6" s="11"/>
      <c r="K6" s="30" t="s">
        <v>60</v>
      </c>
      <c r="L6" s="11" t="s">
        <v>65</v>
      </c>
      <c r="M6" s="13" t="s">
        <v>66</v>
      </c>
      <c r="N6" s="10">
        <v>1</v>
      </c>
      <c r="O6" s="10" t="s">
        <v>45</v>
      </c>
      <c r="P6" s="95"/>
      <c r="Q6" s="116"/>
      <c r="R6" s="116"/>
      <c r="S6" s="116"/>
      <c r="T6" s="116"/>
      <c r="U6" s="44"/>
      <c r="V6" s="44"/>
      <c r="W6" s="10">
        <v>1</v>
      </c>
      <c r="X6" s="92"/>
      <c r="Y6" s="124"/>
      <c r="Z6" s="13"/>
      <c r="AA6" s="13"/>
      <c r="AB6" s="13" t="s">
        <v>48</v>
      </c>
      <c r="AC6" s="13" t="s">
        <v>49</v>
      </c>
      <c r="AD6" s="10">
        <v>78</v>
      </c>
      <c r="AE6" s="50">
        <v>0.13</v>
      </c>
      <c r="AF6" s="13"/>
      <c r="AG6" s="13"/>
      <c r="AH6" s="13"/>
      <c r="AI6" s="13"/>
      <c r="AJ6" s="13"/>
      <c r="AK6" s="13"/>
      <c r="AL6" s="13"/>
    </row>
    <row r="7" spans="1:40" ht="25" customHeight="1">
      <c r="A7" s="10">
        <v>5</v>
      </c>
      <c r="B7" s="11" t="s">
        <v>50</v>
      </c>
      <c r="C7" s="10" t="s">
        <v>51</v>
      </c>
      <c r="D7" s="10" t="s">
        <v>52</v>
      </c>
      <c r="E7" s="13" t="s">
        <v>41</v>
      </c>
      <c r="F7" s="13"/>
      <c r="G7" s="11"/>
      <c r="H7" s="14" t="s">
        <v>53</v>
      </c>
      <c r="I7" s="11"/>
      <c r="J7" s="11"/>
      <c r="K7" s="30" t="s">
        <v>54</v>
      </c>
      <c r="L7" s="11" t="s">
        <v>54</v>
      </c>
      <c r="M7" s="13" t="s">
        <v>55</v>
      </c>
      <c r="N7" s="10">
        <v>3</v>
      </c>
      <c r="O7" s="10" t="s">
        <v>45</v>
      </c>
      <c r="P7" s="31" t="s">
        <v>56</v>
      </c>
      <c r="Q7" s="41">
        <v>0.04</v>
      </c>
      <c r="R7" s="45">
        <f>Q7*X7</f>
        <v>0.04</v>
      </c>
      <c r="S7" s="41">
        <v>1.88</v>
      </c>
      <c r="T7" s="41">
        <f>S7*X7</f>
        <v>1.88</v>
      </c>
      <c r="U7" s="41"/>
      <c r="V7" s="41"/>
      <c r="W7" s="10">
        <v>3</v>
      </c>
      <c r="X7" s="10">
        <f>N7/W7</f>
        <v>1</v>
      </c>
      <c r="Y7" s="51" t="s">
        <v>67</v>
      </c>
      <c r="Z7" s="13"/>
      <c r="AA7" s="13"/>
      <c r="AB7" s="13" t="s">
        <v>48</v>
      </c>
      <c r="AC7" s="13" t="s">
        <v>49</v>
      </c>
      <c r="AD7" s="10">
        <v>110</v>
      </c>
      <c r="AE7" s="50">
        <v>0.13</v>
      </c>
      <c r="AF7" s="13"/>
      <c r="AG7" s="13"/>
      <c r="AH7" s="13"/>
      <c r="AI7" s="13"/>
      <c r="AJ7" s="13"/>
      <c r="AK7" s="13"/>
      <c r="AL7" s="13"/>
    </row>
    <row r="8" spans="1:40" ht="25" customHeight="1">
      <c r="A8" s="10">
        <v>6</v>
      </c>
      <c r="B8" s="11" t="s">
        <v>68</v>
      </c>
      <c r="C8" s="10" t="s">
        <v>69</v>
      </c>
      <c r="D8" s="10" t="s">
        <v>52</v>
      </c>
      <c r="E8" s="13" t="s">
        <v>41</v>
      </c>
      <c r="F8" s="13"/>
      <c r="G8" s="11"/>
      <c r="H8" s="11" t="s">
        <v>70</v>
      </c>
      <c r="I8" s="11"/>
      <c r="J8" s="11"/>
      <c r="K8" s="30" t="s">
        <v>71</v>
      </c>
      <c r="L8" s="11" t="s">
        <v>71</v>
      </c>
      <c r="M8" s="13" t="s">
        <v>72</v>
      </c>
      <c r="N8" s="10">
        <v>100</v>
      </c>
      <c r="O8" s="10" t="s">
        <v>45</v>
      </c>
      <c r="P8" s="106" t="s">
        <v>73</v>
      </c>
      <c r="Q8" s="114">
        <v>0.01</v>
      </c>
      <c r="R8" s="114">
        <f>Q8*X8</f>
        <v>0.01</v>
      </c>
      <c r="S8" s="115">
        <v>4.3</v>
      </c>
      <c r="T8" s="119">
        <f>S8*X8</f>
        <v>4.3</v>
      </c>
      <c r="U8" s="44"/>
      <c r="V8" s="44"/>
      <c r="W8" s="10">
        <v>100</v>
      </c>
      <c r="X8" s="91">
        <f>N8/W8</f>
        <v>1</v>
      </c>
      <c r="Y8" s="122" t="s">
        <v>74</v>
      </c>
      <c r="Z8" s="13"/>
      <c r="AA8" s="13"/>
      <c r="AB8" s="13" t="s">
        <v>48</v>
      </c>
      <c r="AC8" s="13" t="s">
        <v>49</v>
      </c>
      <c r="AD8" s="10">
        <v>22.6</v>
      </c>
      <c r="AE8" s="50">
        <v>0.13</v>
      </c>
      <c r="AF8" s="13"/>
      <c r="AG8" s="13"/>
      <c r="AH8" s="13"/>
      <c r="AI8" s="13"/>
      <c r="AJ8" s="13"/>
      <c r="AK8" s="13"/>
      <c r="AL8" s="13"/>
    </row>
    <row r="9" spans="1:40" ht="25" customHeight="1">
      <c r="A9" s="10">
        <v>7</v>
      </c>
      <c r="B9" s="11" t="s">
        <v>75</v>
      </c>
      <c r="C9" s="10" t="s">
        <v>76</v>
      </c>
      <c r="D9" s="10" t="s">
        <v>40</v>
      </c>
      <c r="E9" s="13" t="s">
        <v>41</v>
      </c>
      <c r="F9" s="13"/>
      <c r="G9" s="11"/>
      <c r="H9" s="11" t="s">
        <v>77</v>
      </c>
      <c r="I9" s="11"/>
      <c r="J9" s="11"/>
      <c r="K9" s="30" t="s">
        <v>78</v>
      </c>
      <c r="L9" s="11" t="s">
        <v>79</v>
      </c>
      <c r="M9" s="13" t="s">
        <v>80</v>
      </c>
      <c r="N9" s="10">
        <v>137</v>
      </c>
      <c r="O9" s="10" t="s">
        <v>45</v>
      </c>
      <c r="P9" s="95"/>
      <c r="Q9" s="116"/>
      <c r="R9" s="116"/>
      <c r="S9" s="116"/>
      <c r="T9" s="120"/>
      <c r="U9" s="44"/>
      <c r="V9" s="44"/>
      <c r="W9" s="10">
        <v>137</v>
      </c>
      <c r="X9" s="92"/>
      <c r="Y9" s="124"/>
      <c r="Z9" s="13"/>
      <c r="AA9" s="13"/>
      <c r="AB9" s="16" t="s">
        <v>48</v>
      </c>
      <c r="AC9" s="13" t="s">
        <v>49</v>
      </c>
      <c r="AD9" s="10">
        <v>0.8</v>
      </c>
      <c r="AE9" s="50">
        <v>0.01</v>
      </c>
      <c r="AF9" s="13"/>
      <c r="AG9" s="13"/>
      <c r="AH9" s="13"/>
      <c r="AI9" s="13"/>
      <c r="AJ9" s="13"/>
      <c r="AK9" s="13"/>
      <c r="AL9" s="13"/>
    </row>
    <row r="10" spans="1:40" ht="25" customHeight="1">
      <c r="A10" s="10">
        <v>8</v>
      </c>
      <c r="B10" s="11" t="s">
        <v>81</v>
      </c>
      <c r="C10" s="10" t="s">
        <v>82</v>
      </c>
      <c r="D10" s="10" t="s">
        <v>52</v>
      </c>
      <c r="E10" s="13" t="s">
        <v>41</v>
      </c>
      <c r="F10" s="13"/>
      <c r="G10" s="11"/>
      <c r="H10" s="14" t="s">
        <v>83</v>
      </c>
      <c r="I10" s="11"/>
      <c r="J10" s="11"/>
      <c r="K10" s="30" t="s">
        <v>84</v>
      </c>
      <c r="L10" s="11" t="s">
        <v>85</v>
      </c>
      <c r="M10" s="13" t="s">
        <v>86</v>
      </c>
      <c r="N10" s="10">
        <v>1</v>
      </c>
      <c r="O10" s="10" t="s">
        <v>45</v>
      </c>
      <c r="P10" s="106" t="s">
        <v>87</v>
      </c>
      <c r="Q10" s="114">
        <v>0.02</v>
      </c>
      <c r="R10" s="114">
        <f>Q10*X10</f>
        <v>0.02</v>
      </c>
      <c r="S10" s="115">
        <v>14</v>
      </c>
      <c r="T10" s="119">
        <f>S10*X10</f>
        <v>14</v>
      </c>
      <c r="U10" s="44"/>
      <c r="V10" s="44"/>
      <c r="W10" s="10">
        <v>1</v>
      </c>
      <c r="X10" s="108">
        <f>N10/W10</f>
        <v>1</v>
      </c>
      <c r="Y10" s="122" t="s">
        <v>88</v>
      </c>
      <c r="Z10" s="13"/>
      <c r="AA10" s="13"/>
      <c r="AB10" s="13" t="s">
        <v>48</v>
      </c>
      <c r="AC10" s="13" t="s">
        <v>49</v>
      </c>
      <c r="AD10" s="10">
        <v>1140</v>
      </c>
      <c r="AE10" s="50">
        <v>0.13</v>
      </c>
      <c r="AF10" s="13"/>
      <c r="AG10" s="13"/>
      <c r="AH10" s="13"/>
      <c r="AI10" s="13"/>
      <c r="AJ10" s="13"/>
      <c r="AK10" s="13"/>
      <c r="AL10" s="13"/>
    </row>
    <row r="11" spans="1:40" ht="25" customHeight="1">
      <c r="A11" s="10">
        <v>9</v>
      </c>
      <c r="B11" s="11" t="s">
        <v>89</v>
      </c>
      <c r="C11" s="10" t="s">
        <v>90</v>
      </c>
      <c r="D11" s="10" t="s">
        <v>52</v>
      </c>
      <c r="E11" s="13" t="s">
        <v>41</v>
      </c>
      <c r="F11" s="13"/>
      <c r="G11" s="11"/>
      <c r="H11" s="14" t="s">
        <v>91</v>
      </c>
      <c r="I11" s="11"/>
      <c r="J11" s="11"/>
      <c r="K11" s="30" t="s">
        <v>92</v>
      </c>
      <c r="L11" s="11" t="s">
        <v>93</v>
      </c>
      <c r="M11" s="13" t="s">
        <v>94</v>
      </c>
      <c r="N11" s="10">
        <v>1</v>
      </c>
      <c r="O11" s="10" t="s">
        <v>45</v>
      </c>
      <c r="P11" s="94"/>
      <c r="Q11" s="115"/>
      <c r="R11" s="115"/>
      <c r="S11" s="115"/>
      <c r="T11" s="119"/>
      <c r="U11" s="44"/>
      <c r="V11" s="44"/>
      <c r="W11" s="10">
        <v>1</v>
      </c>
      <c r="X11" s="91"/>
      <c r="Y11" s="123"/>
      <c r="Z11" s="13"/>
      <c r="AA11" s="13"/>
      <c r="AB11" s="13" t="s">
        <v>48</v>
      </c>
      <c r="AC11" s="13" t="s">
        <v>49</v>
      </c>
      <c r="AD11" s="10">
        <v>230</v>
      </c>
      <c r="AE11" s="50">
        <v>0.13</v>
      </c>
      <c r="AF11" s="13"/>
      <c r="AG11" s="13"/>
      <c r="AH11" s="13"/>
      <c r="AI11" s="13"/>
      <c r="AJ11" s="13"/>
      <c r="AK11" s="13"/>
      <c r="AL11" s="13"/>
      <c r="AM11" s="1"/>
    </row>
    <row r="12" spans="1:40" ht="25" customHeight="1">
      <c r="A12" s="10">
        <v>10</v>
      </c>
      <c r="B12" s="11" t="s">
        <v>95</v>
      </c>
      <c r="C12" s="10" t="s">
        <v>90</v>
      </c>
      <c r="D12" s="10" t="s">
        <v>52</v>
      </c>
      <c r="E12" s="13" t="s">
        <v>41</v>
      </c>
      <c r="F12" s="13"/>
      <c r="G12" s="11"/>
      <c r="H12" s="14" t="s">
        <v>96</v>
      </c>
      <c r="I12" s="11"/>
      <c r="J12" s="11"/>
      <c r="K12" s="30" t="s">
        <v>92</v>
      </c>
      <c r="L12" s="11" t="s">
        <v>97</v>
      </c>
      <c r="M12" s="13" t="s">
        <v>98</v>
      </c>
      <c r="N12" s="10">
        <v>3</v>
      </c>
      <c r="O12" s="10" t="s">
        <v>45</v>
      </c>
      <c r="P12" s="95"/>
      <c r="Q12" s="116"/>
      <c r="R12" s="116"/>
      <c r="S12" s="116"/>
      <c r="T12" s="120"/>
      <c r="U12" s="44"/>
      <c r="V12" s="44"/>
      <c r="W12" s="10">
        <v>3</v>
      </c>
      <c r="X12" s="92"/>
      <c r="Y12" s="124"/>
      <c r="Z12" s="13"/>
      <c r="AA12" s="13"/>
      <c r="AB12" s="13" t="s">
        <v>48</v>
      </c>
      <c r="AC12" s="13" t="s">
        <v>49</v>
      </c>
      <c r="AD12" s="10">
        <v>185</v>
      </c>
      <c r="AE12" s="50">
        <v>0.13</v>
      </c>
      <c r="AF12" s="13"/>
      <c r="AG12" s="13"/>
      <c r="AH12" s="13"/>
      <c r="AI12" s="13"/>
      <c r="AJ12" s="13"/>
      <c r="AK12" s="13"/>
      <c r="AL12" s="13"/>
      <c r="AM12" s="1"/>
    </row>
    <row r="13" spans="1:40" ht="25" customHeight="1">
      <c r="A13" s="10">
        <v>11</v>
      </c>
      <c r="B13" s="11" t="s">
        <v>99</v>
      </c>
      <c r="C13" s="10" t="s">
        <v>100</v>
      </c>
      <c r="D13" s="10" t="s">
        <v>101</v>
      </c>
      <c r="E13" s="10" t="s">
        <v>102</v>
      </c>
      <c r="F13" s="13"/>
      <c r="G13" s="11"/>
      <c r="H13" s="14" t="s">
        <v>103</v>
      </c>
      <c r="I13" s="11"/>
      <c r="J13" s="11"/>
      <c r="K13" s="30" t="s">
        <v>104</v>
      </c>
      <c r="L13" s="11" t="s">
        <v>104</v>
      </c>
      <c r="M13" s="13"/>
      <c r="N13" s="10">
        <v>5</v>
      </c>
      <c r="O13" s="10" t="s">
        <v>45</v>
      </c>
      <c r="P13" s="13" t="s">
        <v>105</v>
      </c>
      <c r="Q13" s="41">
        <v>0.01</v>
      </c>
      <c r="R13" s="41">
        <f>Q13*X13</f>
        <v>0.01</v>
      </c>
      <c r="S13" s="42">
        <v>1.44</v>
      </c>
      <c r="T13" s="43">
        <f>S13*X13</f>
        <v>1.44</v>
      </c>
      <c r="U13" s="44"/>
      <c r="V13" s="44"/>
      <c r="W13" s="26">
        <v>5</v>
      </c>
      <c r="X13" s="26">
        <f>N13/W13</f>
        <v>1</v>
      </c>
      <c r="Y13" s="49" t="s">
        <v>106</v>
      </c>
      <c r="Z13" s="13"/>
      <c r="AA13" s="13"/>
      <c r="AB13" s="13" t="s">
        <v>48</v>
      </c>
      <c r="AC13" s="13" t="s">
        <v>49</v>
      </c>
      <c r="AD13" s="10">
        <v>350</v>
      </c>
      <c r="AE13" s="50">
        <v>0.13</v>
      </c>
      <c r="AF13" s="13"/>
      <c r="AG13" s="13"/>
      <c r="AH13" s="13"/>
      <c r="AI13" s="13"/>
      <c r="AJ13" s="13"/>
      <c r="AK13" s="13"/>
      <c r="AL13" s="13"/>
    </row>
    <row r="14" spans="1:40" ht="25" customHeight="1">
      <c r="A14" s="10">
        <v>12</v>
      </c>
      <c r="B14" s="11" t="s">
        <v>107</v>
      </c>
      <c r="C14" s="10" t="s">
        <v>108</v>
      </c>
      <c r="D14" s="10" t="s">
        <v>40</v>
      </c>
      <c r="E14" s="13" t="s">
        <v>41</v>
      </c>
      <c r="F14" s="13"/>
      <c r="G14" s="11"/>
      <c r="H14" s="11" t="s">
        <v>109</v>
      </c>
      <c r="I14" s="11"/>
      <c r="J14" s="11"/>
      <c r="K14" s="30" t="s">
        <v>110</v>
      </c>
      <c r="L14" s="11" t="s">
        <v>111</v>
      </c>
      <c r="M14" s="13" t="s">
        <v>112</v>
      </c>
      <c r="N14" s="10">
        <v>30</v>
      </c>
      <c r="O14" s="10" t="s">
        <v>45</v>
      </c>
      <c r="P14" s="106" t="s">
        <v>113</v>
      </c>
      <c r="Q14" s="114">
        <v>0.01</v>
      </c>
      <c r="R14" s="114">
        <f>Q14*X14</f>
        <v>0.01</v>
      </c>
      <c r="S14" s="108">
        <v>7.55</v>
      </c>
      <c r="T14" s="108">
        <f>S14*X14</f>
        <v>7.55</v>
      </c>
      <c r="U14" s="44"/>
      <c r="V14" s="44"/>
      <c r="W14" s="10">
        <v>30</v>
      </c>
      <c r="X14" s="91">
        <f>N14/W14</f>
        <v>1</v>
      </c>
      <c r="Y14" s="122" t="s">
        <v>114</v>
      </c>
      <c r="Z14" s="13"/>
      <c r="AA14" s="13"/>
      <c r="AB14" s="16" t="s">
        <v>48</v>
      </c>
      <c r="AC14" s="13" t="s">
        <v>49</v>
      </c>
      <c r="AD14" s="10">
        <v>5</v>
      </c>
      <c r="AE14" s="50">
        <v>0.01</v>
      </c>
      <c r="AF14" s="13"/>
      <c r="AG14" s="13"/>
      <c r="AH14" s="13"/>
      <c r="AI14" s="13"/>
      <c r="AJ14" s="13"/>
      <c r="AK14" s="13"/>
      <c r="AL14" s="13"/>
    </row>
    <row r="15" spans="1:40" ht="25" customHeight="1">
      <c r="A15" s="10">
        <v>13</v>
      </c>
      <c r="B15" s="11" t="s">
        <v>115</v>
      </c>
      <c r="C15" s="10" t="s">
        <v>108</v>
      </c>
      <c r="D15" s="10" t="s">
        <v>101</v>
      </c>
      <c r="E15" s="10" t="s">
        <v>102</v>
      </c>
      <c r="F15" s="13"/>
      <c r="G15" s="11"/>
      <c r="H15" s="11" t="s">
        <v>116</v>
      </c>
      <c r="I15" s="11"/>
      <c r="J15" s="11"/>
      <c r="K15" s="30" t="s">
        <v>110</v>
      </c>
      <c r="L15" s="11" t="s">
        <v>110</v>
      </c>
      <c r="M15" s="13" t="s">
        <v>117</v>
      </c>
      <c r="N15" s="10">
        <v>500</v>
      </c>
      <c r="O15" s="10" t="s">
        <v>45</v>
      </c>
      <c r="P15" s="94"/>
      <c r="Q15" s="115"/>
      <c r="R15" s="115"/>
      <c r="S15" s="91"/>
      <c r="T15" s="91">
        <f t="shared" ref="T15:T21" si="1">S15*X15</f>
        <v>0</v>
      </c>
      <c r="U15" s="44"/>
      <c r="V15" s="44"/>
      <c r="W15" s="10">
        <v>500</v>
      </c>
      <c r="X15" s="91"/>
      <c r="Y15" s="123"/>
      <c r="Z15" s="13"/>
      <c r="AA15" s="13"/>
      <c r="AB15" s="13" t="s">
        <v>48</v>
      </c>
      <c r="AC15" s="13" t="s">
        <v>49</v>
      </c>
      <c r="AD15" s="10">
        <v>5</v>
      </c>
      <c r="AE15" s="50">
        <v>0.01</v>
      </c>
      <c r="AF15" s="13"/>
      <c r="AG15" s="13"/>
      <c r="AH15" s="13"/>
      <c r="AI15" s="13"/>
      <c r="AJ15" s="13"/>
      <c r="AK15" s="13"/>
      <c r="AL15" s="13"/>
    </row>
    <row r="16" spans="1:40" ht="25" customHeight="1">
      <c r="A16" s="10">
        <v>14</v>
      </c>
      <c r="B16" s="11" t="s">
        <v>118</v>
      </c>
      <c r="C16" s="10" t="s">
        <v>108</v>
      </c>
      <c r="D16" s="10" t="s">
        <v>101</v>
      </c>
      <c r="E16" s="10" t="s">
        <v>102</v>
      </c>
      <c r="F16" s="13"/>
      <c r="G16" s="11"/>
      <c r="H16" s="11" t="s">
        <v>119</v>
      </c>
      <c r="I16" s="11"/>
      <c r="J16" s="11"/>
      <c r="K16" s="30" t="s">
        <v>110</v>
      </c>
      <c r="L16" s="11" t="s">
        <v>110</v>
      </c>
      <c r="M16" s="13" t="s">
        <v>120</v>
      </c>
      <c r="N16" s="10">
        <v>400</v>
      </c>
      <c r="O16" s="10" t="s">
        <v>45</v>
      </c>
      <c r="P16" s="94"/>
      <c r="Q16" s="115"/>
      <c r="R16" s="115"/>
      <c r="S16" s="91"/>
      <c r="T16" s="91">
        <f t="shared" si="1"/>
        <v>0</v>
      </c>
      <c r="U16" s="44"/>
      <c r="V16" s="44"/>
      <c r="W16" s="10">
        <v>400</v>
      </c>
      <c r="X16" s="91"/>
      <c r="Y16" s="123"/>
      <c r="Z16" s="13"/>
      <c r="AA16" s="13"/>
      <c r="AB16" s="13" t="s">
        <v>48</v>
      </c>
      <c r="AC16" s="13" t="s">
        <v>49</v>
      </c>
      <c r="AD16" s="10">
        <v>5</v>
      </c>
      <c r="AE16" s="50">
        <v>0.01</v>
      </c>
      <c r="AF16" s="13"/>
      <c r="AG16" s="13"/>
      <c r="AH16" s="13"/>
      <c r="AI16" s="13"/>
      <c r="AJ16" s="13"/>
      <c r="AK16" s="13"/>
      <c r="AL16" s="13"/>
    </row>
    <row r="17" spans="1:40" ht="25" customHeight="1">
      <c r="A17" s="10">
        <v>15</v>
      </c>
      <c r="B17" s="11" t="s">
        <v>121</v>
      </c>
      <c r="C17" s="10" t="s">
        <v>108</v>
      </c>
      <c r="D17" s="10" t="s">
        <v>101</v>
      </c>
      <c r="E17" s="10" t="s">
        <v>102</v>
      </c>
      <c r="F17" s="13"/>
      <c r="G17" s="11"/>
      <c r="H17" s="11" t="s">
        <v>122</v>
      </c>
      <c r="I17" s="11"/>
      <c r="J17" s="11"/>
      <c r="K17" s="30" t="s">
        <v>110</v>
      </c>
      <c r="L17" s="11" t="s">
        <v>123</v>
      </c>
      <c r="M17" s="13" t="s">
        <v>124</v>
      </c>
      <c r="N17" s="10">
        <v>40</v>
      </c>
      <c r="O17" s="10" t="s">
        <v>45</v>
      </c>
      <c r="P17" s="94"/>
      <c r="Q17" s="115"/>
      <c r="R17" s="115"/>
      <c r="S17" s="91"/>
      <c r="T17" s="91">
        <f t="shared" si="1"/>
        <v>0</v>
      </c>
      <c r="U17" s="44"/>
      <c r="V17" s="44"/>
      <c r="W17" s="10">
        <v>40</v>
      </c>
      <c r="X17" s="91"/>
      <c r="Y17" s="123"/>
      <c r="Z17" s="13"/>
      <c r="AA17" s="13"/>
      <c r="AB17" s="13" t="s">
        <v>48</v>
      </c>
      <c r="AC17" s="13" t="s">
        <v>49</v>
      </c>
      <c r="AD17" s="10">
        <v>5</v>
      </c>
      <c r="AE17" s="50">
        <v>0.01</v>
      </c>
      <c r="AF17" s="13"/>
      <c r="AG17" s="13"/>
      <c r="AH17" s="13"/>
      <c r="AI17" s="13"/>
      <c r="AJ17" s="13"/>
      <c r="AK17" s="13"/>
      <c r="AL17" s="13"/>
    </row>
    <row r="18" spans="1:40" ht="25" customHeight="1">
      <c r="A18" s="10">
        <v>16</v>
      </c>
      <c r="B18" s="11" t="s">
        <v>125</v>
      </c>
      <c r="C18" s="10" t="s">
        <v>108</v>
      </c>
      <c r="D18" s="10" t="s">
        <v>101</v>
      </c>
      <c r="E18" s="10" t="s">
        <v>102</v>
      </c>
      <c r="F18" s="13"/>
      <c r="G18" s="11"/>
      <c r="H18" s="11" t="s">
        <v>119</v>
      </c>
      <c r="I18" s="11"/>
      <c r="J18" s="11"/>
      <c r="K18" s="30" t="s">
        <v>110</v>
      </c>
      <c r="L18" s="11" t="s">
        <v>126</v>
      </c>
      <c r="M18" s="13" t="s">
        <v>127</v>
      </c>
      <c r="N18" s="10">
        <v>40</v>
      </c>
      <c r="O18" s="10" t="s">
        <v>45</v>
      </c>
      <c r="P18" s="94"/>
      <c r="Q18" s="115"/>
      <c r="R18" s="115"/>
      <c r="S18" s="91"/>
      <c r="T18" s="91">
        <f t="shared" si="1"/>
        <v>0</v>
      </c>
      <c r="U18" s="44"/>
      <c r="V18" s="44"/>
      <c r="W18" s="10">
        <v>40</v>
      </c>
      <c r="X18" s="91"/>
      <c r="Y18" s="123"/>
      <c r="Z18" s="13"/>
      <c r="AA18" s="13"/>
      <c r="AB18" s="13" t="s">
        <v>48</v>
      </c>
      <c r="AC18" s="13" t="s">
        <v>49</v>
      </c>
      <c r="AD18" s="10">
        <v>3</v>
      </c>
      <c r="AE18" s="50">
        <v>0.01</v>
      </c>
      <c r="AF18" s="13"/>
      <c r="AG18" s="13"/>
      <c r="AH18" s="13"/>
      <c r="AI18" s="13"/>
      <c r="AJ18" s="13"/>
      <c r="AK18" s="13"/>
      <c r="AL18" s="13"/>
    </row>
    <row r="19" spans="1:40" ht="25" customHeight="1">
      <c r="A19" s="10">
        <v>17</v>
      </c>
      <c r="B19" s="11" t="s">
        <v>128</v>
      </c>
      <c r="C19" s="10" t="s">
        <v>108</v>
      </c>
      <c r="D19" s="10" t="s">
        <v>101</v>
      </c>
      <c r="E19" s="10" t="s">
        <v>102</v>
      </c>
      <c r="F19" s="13"/>
      <c r="G19" s="11"/>
      <c r="H19" s="11" t="s">
        <v>129</v>
      </c>
      <c r="I19" s="11"/>
      <c r="J19" s="11"/>
      <c r="K19" s="30" t="s">
        <v>130</v>
      </c>
      <c r="L19" s="11" t="s">
        <v>130</v>
      </c>
      <c r="M19" s="13" t="s">
        <v>131</v>
      </c>
      <c r="N19" s="10">
        <v>140</v>
      </c>
      <c r="O19" s="10" t="s">
        <v>45</v>
      </c>
      <c r="P19" s="94"/>
      <c r="Q19" s="115"/>
      <c r="R19" s="115"/>
      <c r="S19" s="91"/>
      <c r="T19" s="91">
        <f t="shared" si="1"/>
        <v>0</v>
      </c>
      <c r="U19" s="44"/>
      <c r="V19" s="44"/>
      <c r="W19" s="10">
        <v>140</v>
      </c>
      <c r="X19" s="91"/>
      <c r="Y19" s="123"/>
      <c r="Z19" s="13"/>
      <c r="AA19" s="13"/>
      <c r="AB19" s="13" t="s">
        <v>48</v>
      </c>
      <c r="AC19" s="13" t="s">
        <v>49</v>
      </c>
      <c r="AD19" s="10">
        <v>1.2</v>
      </c>
      <c r="AE19" s="50">
        <v>0.01</v>
      </c>
      <c r="AF19" s="13"/>
      <c r="AG19" s="13"/>
      <c r="AH19" s="13"/>
      <c r="AI19" s="13"/>
      <c r="AJ19" s="13"/>
      <c r="AK19" s="13"/>
      <c r="AL19" s="13"/>
    </row>
    <row r="20" spans="1:40" ht="25" customHeight="1">
      <c r="A20" s="10">
        <v>18</v>
      </c>
      <c r="B20" s="11" t="s">
        <v>132</v>
      </c>
      <c r="C20" s="10" t="s">
        <v>108</v>
      </c>
      <c r="D20" s="10" t="s">
        <v>101</v>
      </c>
      <c r="E20" s="10" t="s">
        <v>102</v>
      </c>
      <c r="F20" s="13"/>
      <c r="G20" s="11"/>
      <c r="H20" s="11" t="s">
        <v>133</v>
      </c>
      <c r="I20" s="11"/>
      <c r="J20" s="11"/>
      <c r="K20" s="30" t="s">
        <v>134</v>
      </c>
      <c r="L20" s="11" t="s">
        <v>134</v>
      </c>
      <c r="M20" s="13" t="s">
        <v>135</v>
      </c>
      <c r="N20" s="10">
        <v>250</v>
      </c>
      <c r="O20" s="10" t="s">
        <v>45</v>
      </c>
      <c r="P20" s="95"/>
      <c r="Q20" s="115"/>
      <c r="R20" s="116"/>
      <c r="S20" s="92"/>
      <c r="T20" s="92">
        <f t="shared" si="1"/>
        <v>0</v>
      </c>
      <c r="U20" s="44"/>
      <c r="V20" s="44"/>
      <c r="W20" s="10">
        <v>250</v>
      </c>
      <c r="X20" s="92"/>
      <c r="Y20" s="124"/>
      <c r="Z20" s="13"/>
      <c r="AA20" s="13"/>
      <c r="AB20" s="13" t="s">
        <v>48</v>
      </c>
      <c r="AC20" s="13" t="s">
        <v>49</v>
      </c>
      <c r="AD20" s="10">
        <v>0.99</v>
      </c>
      <c r="AE20" s="50">
        <v>0.01</v>
      </c>
      <c r="AF20" s="13"/>
      <c r="AG20" s="13"/>
      <c r="AH20" s="13"/>
      <c r="AI20" s="13"/>
      <c r="AJ20" s="13"/>
      <c r="AK20" s="13"/>
      <c r="AL20" s="13"/>
      <c r="AM20" s="9" t="s">
        <v>136</v>
      </c>
    </row>
    <row r="21" spans="1:40" ht="25" customHeight="1">
      <c r="A21" s="10">
        <v>19</v>
      </c>
      <c r="B21" s="11" t="s">
        <v>137</v>
      </c>
      <c r="C21" s="10" t="s">
        <v>138</v>
      </c>
      <c r="D21" s="10" t="s">
        <v>101</v>
      </c>
      <c r="E21" s="10" t="s">
        <v>102</v>
      </c>
      <c r="F21" s="13"/>
      <c r="G21" s="11"/>
      <c r="H21" s="11" t="s">
        <v>139</v>
      </c>
      <c r="I21" s="11"/>
      <c r="J21" s="11"/>
      <c r="K21" s="30" t="s">
        <v>140</v>
      </c>
      <c r="L21" s="11" t="s">
        <v>140</v>
      </c>
      <c r="M21" s="13" t="s">
        <v>141</v>
      </c>
      <c r="N21" s="10">
        <v>388</v>
      </c>
      <c r="O21" s="10" t="s">
        <v>45</v>
      </c>
      <c r="P21" s="106" t="s">
        <v>142</v>
      </c>
      <c r="Q21" s="108">
        <v>0.02</v>
      </c>
      <c r="R21" s="108">
        <f>Q21*X21</f>
        <v>0.02</v>
      </c>
      <c r="S21" s="108">
        <v>20</v>
      </c>
      <c r="T21" s="108">
        <f t="shared" si="1"/>
        <v>20</v>
      </c>
      <c r="U21" s="44"/>
      <c r="V21" s="44"/>
      <c r="W21" s="10">
        <v>388</v>
      </c>
      <c r="X21" s="91">
        <f>N21/W21</f>
        <v>1</v>
      </c>
      <c r="Y21" s="122" t="s">
        <v>143</v>
      </c>
      <c r="Z21" s="13"/>
      <c r="AA21" s="13"/>
      <c r="AB21" s="13" t="s">
        <v>48</v>
      </c>
      <c r="AC21" s="13" t="s">
        <v>49</v>
      </c>
      <c r="AD21" s="10">
        <v>1.32</v>
      </c>
      <c r="AE21" s="50">
        <v>0.13</v>
      </c>
      <c r="AF21" s="13"/>
      <c r="AG21" s="13"/>
      <c r="AH21" s="13"/>
      <c r="AI21" s="13"/>
      <c r="AJ21" s="13"/>
      <c r="AK21" s="13"/>
      <c r="AL21" s="13"/>
    </row>
    <row r="22" spans="1:40" ht="25" customHeight="1">
      <c r="A22" s="10">
        <v>20</v>
      </c>
      <c r="B22" s="11" t="s">
        <v>144</v>
      </c>
      <c r="C22" s="10" t="s">
        <v>138</v>
      </c>
      <c r="D22" s="10" t="s">
        <v>101</v>
      </c>
      <c r="E22" s="10" t="s">
        <v>102</v>
      </c>
      <c r="F22" s="13"/>
      <c r="G22" s="11"/>
      <c r="H22" s="11" t="s">
        <v>139</v>
      </c>
      <c r="I22" s="11"/>
      <c r="J22" s="11"/>
      <c r="K22" s="30" t="s">
        <v>140</v>
      </c>
      <c r="L22" s="11" t="s">
        <v>140</v>
      </c>
      <c r="M22" s="13" t="s">
        <v>145</v>
      </c>
      <c r="N22" s="10">
        <v>457</v>
      </c>
      <c r="O22" s="10" t="s">
        <v>45</v>
      </c>
      <c r="P22" s="94"/>
      <c r="Q22" s="91"/>
      <c r="R22" s="91"/>
      <c r="S22" s="91"/>
      <c r="T22" s="91"/>
      <c r="U22" s="44"/>
      <c r="V22" s="44"/>
      <c r="W22" s="10">
        <v>457</v>
      </c>
      <c r="X22" s="91"/>
      <c r="Y22" s="123"/>
      <c r="Z22" s="13"/>
      <c r="AA22" s="13"/>
      <c r="AB22" s="13" t="s">
        <v>48</v>
      </c>
      <c r="AC22" s="13" t="s">
        <v>49</v>
      </c>
      <c r="AD22" s="10">
        <v>1.32</v>
      </c>
      <c r="AE22" s="50">
        <v>0.13</v>
      </c>
      <c r="AF22" s="13"/>
      <c r="AG22" s="13"/>
      <c r="AH22" s="13"/>
      <c r="AI22" s="13"/>
      <c r="AJ22" s="13"/>
      <c r="AK22" s="13"/>
      <c r="AL22" s="13"/>
    </row>
    <row r="23" spans="1:40" ht="25" customHeight="1">
      <c r="A23" s="10">
        <v>21</v>
      </c>
      <c r="B23" s="11" t="s">
        <v>146</v>
      </c>
      <c r="C23" s="10" t="s">
        <v>138</v>
      </c>
      <c r="D23" s="10" t="s">
        <v>101</v>
      </c>
      <c r="E23" s="10" t="s">
        <v>102</v>
      </c>
      <c r="F23" s="13"/>
      <c r="G23" s="11"/>
      <c r="H23" s="11" t="s">
        <v>139</v>
      </c>
      <c r="I23" s="11"/>
      <c r="J23" s="11"/>
      <c r="K23" s="30" t="s">
        <v>140</v>
      </c>
      <c r="L23" s="11" t="s">
        <v>140</v>
      </c>
      <c r="M23" s="13" t="s">
        <v>147</v>
      </c>
      <c r="N23" s="10">
        <v>458</v>
      </c>
      <c r="O23" s="10" t="s">
        <v>45</v>
      </c>
      <c r="P23" s="94"/>
      <c r="Q23" s="91"/>
      <c r="R23" s="91"/>
      <c r="S23" s="91"/>
      <c r="T23" s="91"/>
      <c r="U23" s="44"/>
      <c r="V23" s="44"/>
      <c r="W23" s="10">
        <v>458</v>
      </c>
      <c r="X23" s="91"/>
      <c r="Y23" s="123"/>
      <c r="Z23" s="13"/>
      <c r="AA23" s="13"/>
      <c r="AB23" s="13" t="s">
        <v>48</v>
      </c>
      <c r="AC23" s="13" t="s">
        <v>49</v>
      </c>
      <c r="AD23" s="10">
        <v>1.32</v>
      </c>
      <c r="AE23" s="50">
        <v>0.13</v>
      </c>
      <c r="AF23" s="13"/>
      <c r="AG23" s="13"/>
      <c r="AH23" s="13"/>
      <c r="AI23" s="13"/>
      <c r="AJ23" s="13"/>
      <c r="AK23" s="13"/>
      <c r="AL23" s="13"/>
    </row>
    <row r="24" spans="1:40" ht="25" customHeight="1">
      <c r="A24" s="10">
        <v>22</v>
      </c>
      <c r="B24" s="11" t="s">
        <v>148</v>
      </c>
      <c r="C24" s="10" t="s">
        <v>138</v>
      </c>
      <c r="D24" s="10" t="s">
        <v>101</v>
      </c>
      <c r="E24" s="10" t="s">
        <v>102</v>
      </c>
      <c r="F24" s="13"/>
      <c r="G24" s="11"/>
      <c r="H24" s="11" t="s">
        <v>139</v>
      </c>
      <c r="I24" s="11"/>
      <c r="J24" s="11"/>
      <c r="K24" s="30" t="s">
        <v>140</v>
      </c>
      <c r="L24" s="11" t="s">
        <v>140</v>
      </c>
      <c r="M24" s="13" t="s">
        <v>149</v>
      </c>
      <c r="N24" s="10">
        <v>287</v>
      </c>
      <c r="O24" s="10" t="s">
        <v>45</v>
      </c>
      <c r="P24" s="94"/>
      <c r="Q24" s="91"/>
      <c r="R24" s="91"/>
      <c r="S24" s="91"/>
      <c r="T24" s="91"/>
      <c r="U24" s="44"/>
      <c r="V24" s="44"/>
      <c r="W24" s="10">
        <v>287</v>
      </c>
      <c r="X24" s="91"/>
      <c r="Y24" s="123"/>
      <c r="Z24" s="13"/>
      <c r="AA24" s="13"/>
      <c r="AB24" s="13" t="s">
        <v>48</v>
      </c>
      <c r="AC24" s="13" t="s">
        <v>49</v>
      </c>
      <c r="AD24" s="10">
        <v>1.32</v>
      </c>
      <c r="AE24" s="50">
        <v>0.13</v>
      </c>
      <c r="AF24" s="13"/>
      <c r="AG24" s="13"/>
      <c r="AH24" s="13"/>
      <c r="AI24" s="13"/>
      <c r="AJ24" s="13"/>
      <c r="AK24" s="13"/>
      <c r="AL24" s="13"/>
    </row>
    <row r="25" spans="1:40" ht="25" customHeight="1">
      <c r="A25" s="10">
        <v>23</v>
      </c>
      <c r="B25" s="11" t="s">
        <v>150</v>
      </c>
      <c r="C25" s="10" t="s">
        <v>138</v>
      </c>
      <c r="D25" s="10" t="s">
        <v>101</v>
      </c>
      <c r="E25" s="10" t="s">
        <v>102</v>
      </c>
      <c r="F25" s="13"/>
      <c r="G25" s="11"/>
      <c r="H25" s="11" t="s">
        <v>151</v>
      </c>
      <c r="I25" s="11"/>
      <c r="J25" s="11"/>
      <c r="K25" s="30" t="s">
        <v>140</v>
      </c>
      <c r="L25" s="11" t="s">
        <v>152</v>
      </c>
      <c r="M25" s="13" t="s">
        <v>153</v>
      </c>
      <c r="N25" s="10">
        <v>40</v>
      </c>
      <c r="O25" s="10" t="s">
        <v>45</v>
      </c>
      <c r="P25" s="94"/>
      <c r="Q25" s="91"/>
      <c r="R25" s="91"/>
      <c r="S25" s="91"/>
      <c r="T25" s="91"/>
      <c r="U25" s="44"/>
      <c r="V25" s="44"/>
      <c r="W25" s="10">
        <v>40</v>
      </c>
      <c r="X25" s="91"/>
      <c r="Y25" s="123"/>
      <c r="Z25" s="13"/>
      <c r="AA25" s="13"/>
      <c r="AB25" s="13" t="s">
        <v>48</v>
      </c>
      <c r="AC25" s="13" t="s">
        <v>49</v>
      </c>
      <c r="AD25" s="10">
        <v>1.32</v>
      </c>
      <c r="AE25" s="50">
        <v>0.13</v>
      </c>
      <c r="AF25" s="13"/>
      <c r="AG25" s="13"/>
      <c r="AH25" s="13"/>
      <c r="AI25" s="13"/>
      <c r="AJ25" s="13"/>
      <c r="AK25" s="13"/>
      <c r="AL25" s="13"/>
    </row>
    <row r="26" spans="1:40" ht="25" customHeight="1">
      <c r="A26" s="10">
        <v>24</v>
      </c>
      <c r="B26" s="11" t="s">
        <v>154</v>
      </c>
      <c r="C26" s="10" t="s">
        <v>138</v>
      </c>
      <c r="D26" s="10" t="s">
        <v>101</v>
      </c>
      <c r="E26" s="10" t="s">
        <v>102</v>
      </c>
      <c r="F26" s="13"/>
      <c r="G26" s="11"/>
      <c r="H26" s="11" t="s">
        <v>155</v>
      </c>
      <c r="I26" s="11"/>
      <c r="J26" s="11"/>
      <c r="K26" s="30" t="s">
        <v>140</v>
      </c>
      <c r="L26" s="11" t="s">
        <v>152</v>
      </c>
      <c r="M26" s="13" t="s">
        <v>156</v>
      </c>
      <c r="N26" s="10">
        <v>60</v>
      </c>
      <c r="O26" s="10" t="s">
        <v>45</v>
      </c>
      <c r="P26" s="94"/>
      <c r="Q26" s="91"/>
      <c r="R26" s="91"/>
      <c r="S26" s="91"/>
      <c r="T26" s="91"/>
      <c r="U26" s="44"/>
      <c r="V26" s="44"/>
      <c r="W26" s="10">
        <v>60</v>
      </c>
      <c r="X26" s="91"/>
      <c r="Y26" s="123"/>
      <c r="Z26" s="13"/>
      <c r="AA26" s="13"/>
      <c r="AB26" s="13" t="s">
        <v>48</v>
      </c>
      <c r="AC26" s="13" t="s">
        <v>49</v>
      </c>
      <c r="AD26" s="10">
        <v>1.32</v>
      </c>
      <c r="AE26" s="50">
        <v>0.13</v>
      </c>
      <c r="AF26" s="13"/>
      <c r="AG26" s="13"/>
      <c r="AH26" s="13"/>
      <c r="AI26" s="13"/>
      <c r="AJ26" s="13"/>
      <c r="AK26" s="13"/>
      <c r="AL26" s="13"/>
    </row>
    <row r="27" spans="1:40" ht="25" customHeight="1">
      <c r="A27" s="10">
        <v>25</v>
      </c>
      <c r="B27" s="11" t="s">
        <v>157</v>
      </c>
      <c r="C27" s="10" t="s">
        <v>138</v>
      </c>
      <c r="D27" s="10" t="s">
        <v>101</v>
      </c>
      <c r="E27" s="10" t="s">
        <v>102</v>
      </c>
      <c r="F27" s="13"/>
      <c r="G27" s="11"/>
      <c r="H27" s="11" t="s">
        <v>158</v>
      </c>
      <c r="I27" s="11"/>
      <c r="J27" s="11"/>
      <c r="K27" s="30" t="s">
        <v>140</v>
      </c>
      <c r="L27" s="11" t="s">
        <v>152</v>
      </c>
      <c r="M27" s="13" t="s">
        <v>159</v>
      </c>
      <c r="N27" s="10">
        <v>50</v>
      </c>
      <c r="O27" s="10" t="s">
        <v>45</v>
      </c>
      <c r="P27" s="94"/>
      <c r="Q27" s="91"/>
      <c r="R27" s="91"/>
      <c r="S27" s="91"/>
      <c r="T27" s="91"/>
      <c r="U27" s="44"/>
      <c r="V27" s="44"/>
      <c r="W27" s="10">
        <v>50</v>
      </c>
      <c r="X27" s="91"/>
      <c r="Y27" s="123"/>
      <c r="Z27" s="13"/>
      <c r="AA27" s="13"/>
      <c r="AB27" s="13" t="s">
        <v>48</v>
      </c>
      <c r="AC27" s="13" t="s">
        <v>49</v>
      </c>
      <c r="AD27" s="10">
        <v>1.32</v>
      </c>
      <c r="AE27" s="50">
        <v>0.13</v>
      </c>
      <c r="AF27" s="13"/>
      <c r="AG27" s="13"/>
      <c r="AH27" s="13"/>
      <c r="AI27" s="13"/>
      <c r="AJ27" s="13"/>
      <c r="AK27" s="13"/>
      <c r="AL27" s="13"/>
    </row>
    <row r="28" spans="1:40" ht="25" customHeight="1">
      <c r="A28" s="10">
        <v>26</v>
      </c>
      <c r="B28" s="11" t="s">
        <v>160</v>
      </c>
      <c r="C28" s="10" t="s">
        <v>138</v>
      </c>
      <c r="D28" s="10" t="s">
        <v>101</v>
      </c>
      <c r="E28" s="10" t="s">
        <v>102</v>
      </c>
      <c r="F28" s="13"/>
      <c r="G28" s="11"/>
      <c r="H28" s="11" t="s">
        <v>161</v>
      </c>
      <c r="I28" s="11"/>
      <c r="J28" s="11"/>
      <c r="K28" s="30" t="s">
        <v>140</v>
      </c>
      <c r="L28" s="11" t="s">
        <v>140</v>
      </c>
      <c r="M28" s="13" t="s">
        <v>162</v>
      </c>
      <c r="N28" s="10">
        <v>50</v>
      </c>
      <c r="O28" s="10" t="s">
        <v>45</v>
      </c>
      <c r="P28" s="94"/>
      <c r="Q28" s="91"/>
      <c r="R28" s="91"/>
      <c r="S28" s="91"/>
      <c r="T28" s="91"/>
      <c r="U28" s="44"/>
      <c r="V28" s="44"/>
      <c r="W28" s="10">
        <v>50</v>
      </c>
      <c r="X28" s="91"/>
      <c r="Y28" s="123"/>
      <c r="Z28" s="13"/>
      <c r="AA28" s="13"/>
      <c r="AB28" s="13" t="s">
        <v>48</v>
      </c>
      <c r="AC28" s="13" t="s">
        <v>49</v>
      </c>
      <c r="AD28" s="10">
        <v>1.32</v>
      </c>
      <c r="AE28" s="50">
        <v>0.13</v>
      </c>
      <c r="AF28" s="13"/>
      <c r="AG28" s="13"/>
      <c r="AH28" s="13"/>
      <c r="AI28" s="13"/>
      <c r="AJ28" s="13"/>
      <c r="AK28" s="13"/>
      <c r="AL28" s="13"/>
    </row>
    <row r="29" spans="1:40" ht="25" customHeight="1">
      <c r="A29" s="10">
        <v>27</v>
      </c>
      <c r="B29" s="11" t="s">
        <v>163</v>
      </c>
      <c r="C29" s="10" t="s">
        <v>138</v>
      </c>
      <c r="D29" s="10" t="s">
        <v>101</v>
      </c>
      <c r="E29" s="10" t="s">
        <v>102</v>
      </c>
      <c r="F29" s="13"/>
      <c r="G29" s="11"/>
      <c r="H29" s="11" t="s">
        <v>164</v>
      </c>
      <c r="I29" s="11"/>
      <c r="J29" s="11"/>
      <c r="K29" s="30" t="s">
        <v>140</v>
      </c>
      <c r="L29" s="11" t="s">
        <v>140</v>
      </c>
      <c r="M29" s="13" t="s">
        <v>165</v>
      </c>
      <c r="N29" s="10">
        <v>110</v>
      </c>
      <c r="O29" s="10" t="s">
        <v>45</v>
      </c>
      <c r="P29" s="95"/>
      <c r="Q29" s="92"/>
      <c r="R29" s="92"/>
      <c r="S29" s="92"/>
      <c r="T29" s="92"/>
      <c r="U29" s="44"/>
      <c r="V29" s="44"/>
      <c r="W29" s="10">
        <v>110</v>
      </c>
      <c r="X29" s="92"/>
      <c r="Y29" s="124"/>
      <c r="Z29" s="13"/>
      <c r="AA29" s="13"/>
      <c r="AB29" s="13" t="s">
        <v>48</v>
      </c>
      <c r="AC29" s="13" t="s">
        <v>49</v>
      </c>
      <c r="AD29" s="10">
        <v>1.32</v>
      </c>
      <c r="AE29" s="50">
        <v>0.13</v>
      </c>
      <c r="AF29" s="13"/>
      <c r="AG29" s="13"/>
      <c r="AH29" s="13"/>
      <c r="AI29" s="13"/>
      <c r="AJ29" s="13"/>
      <c r="AK29" s="13"/>
      <c r="AL29" s="13"/>
    </row>
    <row r="30" spans="1:40" ht="30" customHeight="1">
      <c r="A30" s="10">
        <v>28</v>
      </c>
      <c r="B30" s="15" t="s">
        <v>166</v>
      </c>
      <c r="C30" s="10" t="s">
        <v>167</v>
      </c>
      <c r="D30" s="10" t="s">
        <v>40</v>
      </c>
      <c r="E30" s="13" t="s">
        <v>41</v>
      </c>
      <c r="F30" s="16"/>
      <c r="G30" s="17"/>
      <c r="H30" s="11" t="s">
        <v>168</v>
      </c>
      <c r="I30" s="17"/>
      <c r="J30" s="17"/>
      <c r="K30" s="32" t="s">
        <v>169</v>
      </c>
      <c r="L30" s="17" t="s">
        <v>169</v>
      </c>
      <c r="M30" s="18" t="s">
        <v>170</v>
      </c>
      <c r="N30" s="33">
        <v>2040</v>
      </c>
      <c r="O30" s="26" t="s">
        <v>171</v>
      </c>
      <c r="P30" s="34" t="s">
        <v>172</v>
      </c>
      <c r="Q30" s="41">
        <v>0.09</v>
      </c>
      <c r="R30" s="34">
        <f>Q30*X30</f>
        <v>6.12</v>
      </c>
      <c r="S30" s="34" t="s">
        <v>173</v>
      </c>
      <c r="T30" s="46">
        <f>S30*X30</f>
        <v>1204.28</v>
      </c>
      <c r="U30" s="44"/>
      <c r="V30" s="44"/>
      <c r="W30" s="40" t="s">
        <v>174</v>
      </c>
      <c r="X30" s="10">
        <f>N30/W30</f>
        <v>68</v>
      </c>
      <c r="Y30" s="49" t="s">
        <v>175</v>
      </c>
      <c r="Z30" s="52"/>
      <c r="AA30" s="52"/>
      <c r="AB30" s="16" t="s">
        <v>48</v>
      </c>
      <c r="AC30" s="13" t="s">
        <v>49</v>
      </c>
      <c r="AD30" s="53">
        <v>14.8</v>
      </c>
      <c r="AE30" s="50">
        <v>0.13</v>
      </c>
      <c r="AF30" s="34"/>
      <c r="AG30" s="13"/>
      <c r="AH30" s="13"/>
      <c r="AI30" s="13"/>
      <c r="AJ30" s="13"/>
      <c r="AK30" s="13"/>
      <c r="AL30" s="13"/>
      <c r="AM30" s="58"/>
      <c r="AN30" s="59"/>
    </row>
    <row r="31" spans="1:40" ht="30" customHeight="1">
      <c r="A31" s="10">
        <v>29</v>
      </c>
      <c r="B31" s="15" t="s">
        <v>176</v>
      </c>
      <c r="C31" s="10" t="s">
        <v>167</v>
      </c>
      <c r="D31" s="10" t="s">
        <v>40</v>
      </c>
      <c r="E31" s="13" t="s">
        <v>41</v>
      </c>
      <c r="F31" s="16"/>
      <c r="G31" s="17"/>
      <c r="H31" s="11" t="s">
        <v>177</v>
      </c>
      <c r="I31" s="17"/>
      <c r="J31" s="17"/>
      <c r="K31" s="32" t="s">
        <v>169</v>
      </c>
      <c r="L31" s="17" t="s">
        <v>169</v>
      </c>
      <c r="M31" s="18" t="s">
        <v>178</v>
      </c>
      <c r="N31" s="33">
        <v>2800</v>
      </c>
      <c r="O31" s="26" t="s">
        <v>171</v>
      </c>
      <c r="P31" s="34" t="s">
        <v>179</v>
      </c>
      <c r="Q31" s="41">
        <v>7.0000000000000007E-2</v>
      </c>
      <c r="R31" s="45">
        <f>Q31*X31</f>
        <v>3.9200000000000004</v>
      </c>
      <c r="S31" s="41">
        <v>15.5</v>
      </c>
      <c r="T31" s="46">
        <f>S31*X31</f>
        <v>868</v>
      </c>
      <c r="U31" s="44"/>
      <c r="V31" s="44"/>
      <c r="W31" s="40" t="s">
        <v>180</v>
      </c>
      <c r="X31" s="10">
        <f>N31/W31</f>
        <v>56</v>
      </c>
      <c r="Y31" s="49" t="s">
        <v>181</v>
      </c>
      <c r="Z31" s="52"/>
      <c r="AA31" s="52"/>
      <c r="AB31" s="16" t="s">
        <v>48</v>
      </c>
      <c r="AC31" s="13" t="s">
        <v>49</v>
      </c>
      <c r="AD31" s="53">
        <v>7.3</v>
      </c>
      <c r="AE31" s="50">
        <v>0.13</v>
      </c>
      <c r="AF31" s="34"/>
      <c r="AG31" s="13"/>
      <c r="AH31" s="13"/>
      <c r="AI31" s="13"/>
      <c r="AJ31" s="13"/>
      <c r="AK31" s="13"/>
      <c r="AL31" s="13"/>
      <c r="AM31" s="58"/>
      <c r="AN31" s="59"/>
    </row>
    <row r="32" spans="1:40" ht="30" customHeight="1">
      <c r="A32" s="10">
        <v>30</v>
      </c>
      <c r="B32" s="18" t="s">
        <v>182</v>
      </c>
      <c r="C32" s="10" t="s">
        <v>183</v>
      </c>
      <c r="D32" s="10" t="s">
        <v>184</v>
      </c>
      <c r="E32" s="13" t="s">
        <v>41</v>
      </c>
      <c r="F32" s="16"/>
      <c r="G32" s="17"/>
      <c r="H32" s="19" t="s">
        <v>185</v>
      </c>
      <c r="I32" s="17"/>
      <c r="J32" s="17"/>
      <c r="K32" s="32" t="s">
        <v>186</v>
      </c>
      <c r="L32" s="17" t="s">
        <v>187</v>
      </c>
      <c r="M32" s="20" t="s">
        <v>188</v>
      </c>
      <c r="N32" s="35">
        <v>2</v>
      </c>
      <c r="O32" s="10" t="s">
        <v>45</v>
      </c>
      <c r="P32" s="109" t="s">
        <v>189</v>
      </c>
      <c r="Q32" s="117">
        <v>0.01</v>
      </c>
      <c r="R32" s="114">
        <f>Q32*X32</f>
        <v>0.01</v>
      </c>
      <c r="S32" s="115">
        <v>1</v>
      </c>
      <c r="T32" s="119">
        <f>S32*X32</f>
        <v>1</v>
      </c>
      <c r="U32" s="44"/>
      <c r="V32" s="44"/>
      <c r="W32" s="10">
        <v>2</v>
      </c>
      <c r="X32" s="108">
        <f>N32/W32</f>
        <v>1</v>
      </c>
      <c r="Y32" s="122" t="s">
        <v>190</v>
      </c>
      <c r="Z32" s="52"/>
      <c r="AA32" s="52"/>
      <c r="AB32" s="16" t="s">
        <v>48</v>
      </c>
      <c r="AC32" s="13" t="s">
        <v>49</v>
      </c>
      <c r="AD32" s="53">
        <v>580</v>
      </c>
      <c r="AE32" s="50">
        <v>0.13</v>
      </c>
      <c r="AF32" s="34"/>
      <c r="AG32" s="13"/>
      <c r="AH32" s="13"/>
      <c r="AI32" s="13"/>
      <c r="AJ32" s="13"/>
      <c r="AK32" s="13"/>
      <c r="AL32" s="13"/>
      <c r="AM32" s="59"/>
      <c r="AN32" s="59"/>
    </row>
    <row r="33" spans="1:40" ht="30" customHeight="1">
      <c r="A33" s="10">
        <v>31</v>
      </c>
      <c r="B33" s="20" t="s">
        <v>191</v>
      </c>
      <c r="C33" s="10" t="s">
        <v>192</v>
      </c>
      <c r="D33" s="10" t="s">
        <v>52</v>
      </c>
      <c r="E33" s="13" t="s">
        <v>41</v>
      </c>
      <c r="F33" s="13"/>
      <c r="G33" s="21"/>
      <c r="H33" s="19" t="s">
        <v>193</v>
      </c>
      <c r="I33" s="21"/>
      <c r="J33" s="21"/>
      <c r="K33" s="36" t="s">
        <v>194</v>
      </c>
      <c r="L33" s="21" t="s">
        <v>194</v>
      </c>
      <c r="M33" s="20" t="s">
        <v>195</v>
      </c>
      <c r="N33" s="35">
        <v>5</v>
      </c>
      <c r="O33" s="10" t="s">
        <v>45</v>
      </c>
      <c r="P33" s="109"/>
      <c r="Q33" s="117"/>
      <c r="R33" s="115"/>
      <c r="S33" s="115"/>
      <c r="T33" s="119"/>
      <c r="U33" s="44"/>
      <c r="V33" s="44"/>
      <c r="W33" s="10">
        <v>5</v>
      </c>
      <c r="X33" s="91"/>
      <c r="Y33" s="123"/>
      <c r="Z33" s="52"/>
      <c r="AA33" s="52"/>
      <c r="AB33" s="16" t="s">
        <v>48</v>
      </c>
      <c r="AC33" s="13" t="s">
        <v>49</v>
      </c>
      <c r="AD33" s="54">
        <v>80</v>
      </c>
      <c r="AE33" s="55">
        <v>0.13</v>
      </c>
      <c r="AF33" s="34"/>
      <c r="AG33" s="13"/>
      <c r="AH33" s="13"/>
      <c r="AI33" s="13"/>
      <c r="AJ33" s="13"/>
      <c r="AK33" s="13"/>
      <c r="AL33" s="13"/>
      <c r="AM33" s="59"/>
      <c r="AN33" s="59"/>
    </row>
    <row r="34" spans="1:40" customFormat="1" ht="30" customHeight="1">
      <c r="A34" s="10">
        <v>130</v>
      </c>
      <c r="B34" s="22" t="s">
        <v>196</v>
      </c>
      <c r="C34" s="23" t="s">
        <v>197</v>
      </c>
      <c r="D34" s="23" t="s">
        <v>198</v>
      </c>
      <c r="E34" s="24" t="s">
        <v>41</v>
      </c>
      <c r="F34" s="16"/>
      <c r="G34" s="17"/>
      <c r="H34" s="25" t="s">
        <v>199</v>
      </c>
      <c r="I34" s="17"/>
      <c r="J34" s="17"/>
      <c r="K34" s="37" t="s">
        <v>200</v>
      </c>
      <c r="L34" s="17" t="s">
        <v>200</v>
      </c>
      <c r="M34" s="20" t="s">
        <v>201</v>
      </c>
      <c r="N34" s="38">
        <v>2</v>
      </c>
      <c r="O34" s="10" t="s">
        <v>45</v>
      </c>
      <c r="P34" s="109"/>
      <c r="Q34" s="117"/>
      <c r="R34" s="115"/>
      <c r="S34" s="116"/>
      <c r="T34" s="120"/>
      <c r="U34" s="44"/>
      <c r="V34" s="44"/>
      <c r="W34" s="34">
        <v>2</v>
      </c>
      <c r="X34" s="92"/>
      <c r="Y34" s="124"/>
      <c r="Z34" s="52"/>
      <c r="AA34" s="52"/>
      <c r="AB34" s="24" t="s">
        <v>202</v>
      </c>
      <c r="AC34" s="31" t="s">
        <v>49</v>
      </c>
      <c r="AD34" s="54">
        <v>450</v>
      </c>
      <c r="AE34" s="55">
        <v>0</v>
      </c>
      <c r="AF34" s="34"/>
      <c r="AG34" s="13"/>
      <c r="AH34" s="13"/>
      <c r="AI34" s="13"/>
      <c r="AJ34" s="13"/>
      <c r="AK34" s="13"/>
      <c r="AL34" s="13"/>
      <c r="AM34" s="58"/>
      <c r="AN34" s="59"/>
    </row>
    <row r="35" spans="1:40" ht="30" customHeight="1">
      <c r="A35" s="10">
        <v>32</v>
      </c>
      <c r="B35" s="86" t="s">
        <v>203</v>
      </c>
      <c r="C35" s="91" t="s">
        <v>204</v>
      </c>
      <c r="D35" s="91" t="s">
        <v>205</v>
      </c>
      <c r="E35" s="94" t="s">
        <v>41</v>
      </c>
      <c r="F35" s="16"/>
      <c r="G35" s="17"/>
      <c r="H35" s="97" t="s">
        <v>206</v>
      </c>
      <c r="I35" s="17"/>
      <c r="J35" s="17"/>
      <c r="K35" s="99" t="s">
        <v>207</v>
      </c>
      <c r="L35" s="17" t="s">
        <v>208</v>
      </c>
      <c r="M35" s="105" t="s">
        <v>209</v>
      </c>
      <c r="N35" s="107">
        <v>3</v>
      </c>
      <c r="O35" s="84" t="s">
        <v>210</v>
      </c>
      <c r="P35" s="34" t="s">
        <v>211</v>
      </c>
      <c r="Q35" s="41">
        <v>0.06</v>
      </c>
      <c r="R35" s="45">
        <f t="shared" ref="R35:R39" si="2">Q35*X35</f>
        <v>0.06</v>
      </c>
      <c r="S35" s="41">
        <v>34.24</v>
      </c>
      <c r="T35" s="46">
        <f t="shared" ref="T35:T50" si="3">S35*X35</f>
        <v>34.24</v>
      </c>
      <c r="U35" s="47"/>
      <c r="V35" s="47"/>
      <c r="W35" s="110" t="s">
        <v>212</v>
      </c>
      <c r="X35" s="10">
        <f>N35/W35</f>
        <v>1</v>
      </c>
      <c r="Y35" s="49" t="s">
        <v>213</v>
      </c>
      <c r="Z35" s="52"/>
      <c r="AA35" s="52"/>
      <c r="AB35" s="94" t="s">
        <v>48</v>
      </c>
      <c r="AC35" s="106" t="s">
        <v>49</v>
      </c>
      <c r="AD35" s="128">
        <v>1160</v>
      </c>
      <c r="AE35" s="133">
        <v>0.13</v>
      </c>
      <c r="AF35" s="34"/>
      <c r="AG35" s="13"/>
      <c r="AH35" s="13"/>
      <c r="AI35" s="13"/>
      <c r="AJ35" s="13"/>
      <c r="AK35" s="13"/>
      <c r="AL35" s="13"/>
      <c r="AM35" s="137" t="s">
        <v>214</v>
      </c>
      <c r="AN35" s="59"/>
    </row>
    <row r="36" spans="1:40" ht="30" customHeight="1">
      <c r="A36" s="10">
        <v>33</v>
      </c>
      <c r="B36" s="86"/>
      <c r="C36" s="91"/>
      <c r="D36" s="91"/>
      <c r="E36" s="94"/>
      <c r="F36" s="16"/>
      <c r="G36" s="17"/>
      <c r="H36" s="97"/>
      <c r="I36" s="17"/>
      <c r="J36" s="17"/>
      <c r="K36" s="99"/>
      <c r="L36" s="17" t="s">
        <v>215</v>
      </c>
      <c r="M36" s="105"/>
      <c r="N36" s="107"/>
      <c r="O36" s="84"/>
      <c r="P36" s="34" t="s">
        <v>216</v>
      </c>
      <c r="Q36" s="41">
        <v>0.03</v>
      </c>
      <c r="R36" s="45">
        <f t="shared" si="2"/>
        <v>0.03</v>
      </c>
      <c r="S36" s="42">
        <v>18.399999999999999</v>
      </c>
      <c r="T36" s="46">
        <f t="shared" si="3"/>
        <v>18.399999999999999</v>
      </c>
      <c r="U36" s="44"/>
      <c r="V36" s="44"/>
      <c r="W36" s="111"/>
      <c r="X36" s="10">
        <f>N35/W35</f>
        <v>1</v>
      </c>
      <c r="Y36" s="49" t="s">
        <v>217</v>
      </c>
      <c r="Z36" s="52"/>
      <c r="AA36" s="52"/>
      <c r="AB36" s="94"/>
      <c r="AC36" s="94"/>
      <c r="AD36" s="129"/>
      <c r="AE36" s="134"/>
      <c r="AF36" s="34"/>
      <c r="AG36" s="13"/>
      <c r="AH36" s="13"/>
      <c r="AI36" s="13"/>
      <c r="AJ36" s="13"/>
      <c r="AK36" s="13"/>
      <c r="AL36" s="13"/>
      <c r="AM36" s="137"/>
      <c r="AN36" s="59"/>
    </row>
    <row r="37" spans="1:40" ht="30" customHeight="1">
      <c r="A37" s="10">
        <v>34</v>
      </c>
      <c r="B37" s="87"/>
      <c r="C37" s="92"/>
      <c r="D37" s="92"/>
      <c r="E37" s="95"/>
      <c r="F37" s="16"/>
      <c r="G37" s="17"/>
      <c r="H37" s="98"/>
      <c r="I37" s="17"/>
      <c r="J37" s="17"/>
      <c r="K37" s="100"/>
      <c r="L37" s="17" t="s">
        <v>218</v>
      </c>
      <c r="M37" s="105"/>
      <c r="N37" s="107"/>
      <c r="O37" s="84"/>
      <c r="P37" s="34" t="s">
        <v>219</v>
      </c>
      <c r="Q37" s="41">
        <v>0.05</v>
      </c>
      <c r="R37" s="45">
        <f t="shared" si="2"/>
        <v>0.05</v>
      </c>
      <c r="S37" s="42">
        <v>13.38</v>
      </c>
      <c r="T37" s="46">
        <f t="shared" si="3"/>
        <v>13.38</v>
      </c>
      <c r="U37" s="44"/>
      <c r="V37" s="44"/>
      <c r="W37" s="112"/>
      <c r="X37" s="10">
        <f>N35/W35</f>
        <v>1</v>
      </c>
      <c r="Y37" s="49" t="s">
        <v>220</v>
      </c>
      <c r="Z37" s="52"/>
      <c r="AA37" s="52"/>
      <c r="AB37" s="95"/>
      <c r="AC37" s="95"/>
      <c r="AD37" s="130"/>
      <c r="AE37" s="135"/>
      <c r="AF37" s="34"/>
      <c r="AG37" s="13"/>
      <c r="AH37" s="13"/>
      <c r="AI37" s="13"/>
      <c r="AJ37" s="13"/>
      <c r="AK37" s="13"/>
      <c r="AL37" s="13"/>
      <c r="AM37" s="137"/>
      <c r="AN37" s="59"/>
    </row>
    <row r="38" spans="1:40" ht="30" customHeight="1">
      <c r="A38" s="10">
        <v>35</v>
      </c>
      <c r="B38" s="28" t="s">
        <v>221</v>
      </c>
      <c r="C38" s="10" t="s">
        <v>204</v>
      </c>
      <c r="D38" s="10" t="s">
        <v>205</v>
      </c>
      <c r="E38" s="13" t="s">
        <v>41</v>
      </c>
      <c r="F38" s="13"/>
      <c r="G38" s="21"/>
      <c r="H38" s="29" t="s">
        <v>222</v>
      </c>
      <c r="I38" s="21"/>
      <c r="J38" s="21"/>
      <c r="K38" s="36" t="s">
        <v>223</v>
      </c>
      <c r="L38" s="21" t="s">
        <v>224</v>
      </c>
      <c r="M38" s="20" t="s">
        <v>225</v>
      </c>
      <c r="N38" s="38">
        <v>12</v>
      </c>
      <c r="O38" s="10" t="s">
        <v>226</v>
      </c>
      <c r="P38" s="34" t="s">
        <v>227</v>
      </c>
      <c r="Q38" s="41">
        <v>0.05</v>
      </c>
      <c r="R38" s="41">
        <f t="shared" si="2"/>
        <v>0.05</v>
      </c>
      <c r="S38" s="41">
        <v>34.909999999999997</v>
      </c>
      <c r="T38" s="46">
        <f t="shared" si="3"/>
        <v>34.909999999999997</v>
      </c>
      <c r="U38" s="48"/>
      <c r="V38" s="48"/>
      <c r="W38" s="34" t="s">
        <v>228</v>
      </c>
      <c r="X38" s="10">
        <v>1</v>
      </c>
      <c r="Y38" s="49" t="s">
        <v>229</v>
      </c>
      <c r="Z38" s="10"/>
      <c r="AA38" s="10"/>
      <c r="AB38" s="13" t="s">
        <v>48</v>
      </c>
      <c r="AC38" s="13" t="s">
        <v>49</v>
      </c>
      <c r="AD38" s="53">
        <v>1300</v>
      </c>
      <c r="AE38" s="50">
        <v>0.13</v>
      </c>
      <c r="AF38" s="34"/>
      <c r="AG38" s="13"/>
      <c r="AH38" s="13"/>
      <c r="AI38" s="13"/>
      <c r="AJ38" s="13"/>
      <c r="AK38" s="13"/>
      <c r="AL38" s="13"/>
      <c r="AM38" s="58"/>
      <c r="AN38" s="59"/>
    </row>
    <row r="39" spans="1:40" ht="26" customHeight="1">
      <c r="A39" s="10">
        <v>36</v>
      </c>
      <c r="B39" s="88" t="s">
        <v>230</v>
      </c>
      <c r="C39" s="88" t="s">
        <v>204</v>
      </c>
      <c r="D39" s="88" t="s">
        <v>205</v>
      </c>
      <c r="E39" s="88" t="s">
        <v>41</v>
      </c>
      <c r="F39" s="13"/>
      <c r="G39" s="11"/>
      <c r="H39" s="88" t="s">
        <v>231</v>
      </c>
      <c r="I39" s="11"/>
      <c r="J39" s="11"/>
      <c r="K39" s="101" t="s">
        <v>232</v>
      </c>
      <c r="L39" s="21" t="s">
        <v>233</v>
      </c>
      <c r="M39" s="106" t="s">
        <v>234</v>
      </c>
      <c r="N39" s="108">
        <v>9</v>
      </c>
      <c r="O39" s="108" t="s">
        <v>210</v>
      </c>
      <c r="P39" s="34" t="s">
        <v>235</v>
      </c>
      <c r="Q39" s="41">
        <v>0.01</v>
      </c>
      <c r="R39" s="41">
        <f t="shared" si="2"/>
        <v>0.01</v>
      </c>
      <c r="S39" s="41">
        <v>10.63</v>
      </c>
      <c r="T39" s="46">
        <f t="shared" si="3"/>
        <v>10.63</v>
      </c>
      <c r="U39" s="44"/>
      <c r="V39" s="44"/>
      <c r="W39" s="91">
        <v>9</v>
      </c>
      <c r="X39" s="10">
        <f>N39/W39</f>
        <v>1</v>
      </c>
      <c r="Y39" s="49" t="s">
        <v>236</v>
      </c>
      <c r="Z39" s="13"/>
      <c r="AA39" s="13"/>
      <c r="AB39" s="94" t="s">
        <v>48</v>
      </c>
      <c r="AC39" s="106" t="s">
        <v>49</v>
      </c>
      <c r="AD39" s="108">
        <v>300</v>
      </c>
      <c r="AE39" s="133">
        <v>0.13</v>
      </c>
      <c r="AF39" s="13"/>
      <c r="AG39" s="13"/>
      <c r="AH39" s="13"/>
      <c r="AI39" s="13"/>
      <c r="AJ39" s="13"/>
      <c r="AK39" s="13"/>
      <c r="AL39" s="13"/>
    </row>
    <row r="40" spans="1:40" ht="30" customHeight="1">
      <c r="A40" s="10">
        <v>37</v>
      </c>
      <c r="B40" s="89"/>
      <c r="C40" s="89"/>
      <c r="D40" s="89"/>
      <c r="E40" s="89"/>
      <c r="F40" s="13"/>
      <c r="G40" s="21"/>
      <c r="H40" s="89"/>
      <c r="I40" s="21"/>
      <c r="J40" s="21"/>
      <c r="K40" s="102"/>
      <c r="L40" s="17" t="s">
        <v>237</v>
      </c>
      <c r="M40" s="94"/>
      <c r="N40" s="91"/>
      <c r="O40" s="91"/>
      <c r="P40" s="34" t="s">
        <v>238</v>
      </c>
      <c r="Q40" s="41">
        <v>0.08</v>
      </c>
      <c r="R40" s="41">
        <v>0.08</v>
      </c>
      <c r="S40" s="41">
        <v>25.83</v>
      </c>
      <c r="T40" s="46">
        <f t="shared" si="3"/>
        <v>25.83</v>
      </c>
      <c r="U40" s="48"/>
      <c r="V40" s="48"/>
      <c r="W40" s="91"/>
      <c r="X40" s="10">
        <f>N39/W39</f>
        <v>1</v>
      </c>
      <c r="Y40" s="49" t="s">
        <v>239</v>
      </c>
      <c r="Z40" s="10"/>
      <c r="AA40" s="10"/>
      <c r="AB40" s="94"/>
      <c r="AC40" s="94"/>
      <c r="AD40" s="91"/>
      <c r="AE40" s="134"/>
      <c r="AF40" s="34"/>
      <c r="AG40" s="13"/>
      <c r="AH40" s="13"/>
      <c r="AI40" s="13"/>
      <c r="AJ40" s="13"/>
      <c r="AK40" s="13"/>
      <c r="AL40" s="13"/>
      <c r="AM40" s="58"/>
      <c r="AN40" s="59"/>
    </row>
    <row r="41" spans="1:40" ht="30" customHeight="1">
      <c r="A41" s="10">
        <v>38</v>
      </c>
      <c r="B41" s="89"/>
      <c r="C41" s="89"/>
      <c r="D41" s="89"/>
      <c r="E41" s="89"/>
      <c r="F41" s="16"/>
      <c r="G41" s="17"/>
      <c r="H41" s="89"/>
      <c r="I41" s="17"/>
      <c r="J41" s="17"/>
      <c r="K41" s="102"/>
      <c r="L41" s="17" t="s">
        <v>240</v>
      </c>
      <c r="M41" s="94"/>
      <c r="N41" s="91"/>
      <c r="O41" s="91"/>
      <c r="P41" s="34" t="s">
        <v>238</v>
      </c>
      <c r="Q41" s="41">
        <v>0.08</v>
      </c>
      <c r="R41" s="41">
        <v>0.08</v>
      </c>
      <c r="S41" s="41">
        <v>21.09</v>
      </c>
      <c r="T41" s="46">
        <f t="shared" si="3"/>
        <v>21.09</v>
      </c>
      <c r="U41" s="48"/>
      <c r="V41" s="48"/>
      <c r="W41" s="91"/>
      <c r="X41" s="10">
        <f>N39/W39</f>
        <v>1</v>
      </c>
      <c r="Y41" s="49" t="s">
        <v>241</v>
      </c>
      <c r="Z41" s="10"/>
      <c r="AA41" s="10"/>
      <c r="AB41" s="94"/>
      <c r="AC41" s="94"/>
      <c r="AD41" s="91"/>
      <c r="AE41" s="134"/>
      <c r="AF41" s="34"/>
      <c r="AG41" s="13"/>
      <c r="AH41" s="13"/>
      <c r="AI41" s="13"/>
      <c r="AJ41" s="13"/>
      <c r="AK41" s="13"/>
      <c r="AL41" s="13"/>
      <c r="AM41" s="58"/>
      <c r="AN41" s="59"/>
    </row>
    <row r="42" spans="1:40" ht="30" customHeight="1">
      <c r="A42" s="10">
        <v>39</v>
      </c>
      <c r="B42" s="89"/>
      <c r="C42" s="89"/>
      <c r="D42" s="89"/>
      <c r="E42" s="89"/>
      <c r="F42" s="16"/>
      <c r="G42" s="17"/>
      <c r="H42" s="89"/>
      <c r="I42" s="17"/>
      <c r="J42" s="17"/>
      <c r="K42" s="102"/>
      <c r="L42" s="17" t="s">
        <v>242</v>
      </c>
      <c r="M42" s="94"/>
      <c r="N42" s="91"/>
      <c r="O42" s="91"/>
      <c r="P42" s="34" t="s">
        <v>243</v>
      </c>
      <c r="Q42" s="41">
        <v>0.08</v>
      </c>
      <c r="R42" s="41">
        <v>0.08</v>
      </c>
      <c r="S42" s="41">
        <v>33.25</v>
      </c>
      <c r="T42" s="46">
        <f t="shared" si="3"/>
        <v>33.25</v>
      </c>
      <c r="U42" s="48"/>
      <c r="V42" s="48"/>
      <c r="W42" s="91"/>
      <c r="X42" s="10">
        <f>N39/W39</f>
        <v>1</v>
      </c>
      <c r="Y42" s="49" t="s">
        <v>244</v>
      </c>
      <c r="Z42" s="10"/>
      <c r="AA42" s="10"/>
      <c r="AB42" s="94"/>
      <c r="AC42" s="94"/>
      <c r="AD42" s="91"/>
      <c r="AE42" s="134"/>
      <c r="AF42" s="34"/>
      <c r="AG42" s="13"/>
      <c r="AH42" s="13"/>
      <c r="AI42" s="13"/>
      <c r="AJ42" s="13"/>
      <c r="AK42" s="13"/>
      <c r="AL42" s="13"/>
      <c r="AM42" s="58"/>
      <c r="AN42" s="59"/>
    </row>
    <row r="43" spans="1:40" ht="30" customHeight="1">
      <c r="A43" s="10">
        <v>40</v>
      </c>
      <c r="B43" s="89"/>
      <c r="C43" s="89"/>
      <c r="D43" s="89"/>
      <c r="E43" s="89"/>
      <c r="F43" s="16"/>
      <c r="G43" s="17"/>
      <c r="H43" s="89"/>
      <c r="I43" s="17"/>
      <c r="J43" s="17"/>
      <c r="K43" s="102"/>
      <c r="L43" s="17" t="s">
        <v>242</v>
      </c>
      <c r="M43" s="94"/>
      <c r="N43" s="91"/>
      <c r="O43" s="91"/>
      <c r="P43" s="34" t="s">
        <v>243</v>
      </c>
      <c r="Q43" s="41">
        <v>0.08</v>
      </c>
      <c r="R43" s="41">
        <v>0.08</v>
      </c>
      <c r="S43" s="41">
        <v>33.25</v>
      </c>
      <c r="T43" s="46">
        <f t="shared" si="3"/>
        <v>33.25</v>
      </c>
      <c r="U43" s="48"/>
      <c r="V43" s="48"/>
      <c r="W43" s="91"/>
      <c r="X43" s="10">
        <f>N39/W39</f>
        <v>1</v>
      </c>
      <c r="Y43" s="49" t="s">
        <v>245</v>
      </c>
      <c r="Z43" s="10"/>
      <c r="AA43" s="10"/>
      <c r="AB43" s="94"/>
      <c r="AC43" s="94"/>
      <c r="AD43" s="91"/>
      <c r="AE43" s="134"/>
      <c r="AF43" s="34"/>
      <c r="AG43" s="13"/>
      <c r="AH43" s="13"/>
      <c r="AI43" s="13"/>
      <c r="AJ43" s="13"/>
      <c r="AK43" s="13"/>
      <c r="AL43" s="13"/>
      <c r="AM43" s="58"/>
      <c r="AN43" s="59"/>
    </row>
    <row r="44" spans="1:40" ht="30" customHeight="1">
      <c r="A44" s="10">
        <v>41</v>
      </c>
      <c r="B44" s="89"/>
      <c r="C44" s="89"/>
      <c r="D44" s="89"/>
      <c r="E44" s="89"/>
      <c r="F44" s="16"/>
      <c r="G44" s="17"/>
      <c r="H44" s="89"/>
      <c r="I44" s="17"/>
      <c r="J44" s="17"/>
      <c r="K44" s="102"/>
      <c r="L44" s="17" t="s">
        <v>242</v>
      </c>
      <c r="M44" s="94"/>
      <c r="N44" s="91"/>
      <c r="O44" s="91"/>
      <c r="P44" s="34" t="s">
        <v>243</v>
      </c>
      <c r="Q44" s="41">
        <v>0.08</v>
      </c>
      <c r="R44" s="41">
        <v>0.08</v>
      </c>
      <c r="S44" s="41">
        <v>33.25</v>
      </c>
      <c r="T44" s="46">
        <f t="shared" si="3"/>
        <v>33.25</v>
      </c>
      <c r="U44" s="48"/>
      <c r="V44" s="48"/>
      <c r="W44" s="91"/>
      <c r="X44" s="10">
        <f>N39/W39</f>
        <v>1</v>
      </c>
      <c r="Y44" s="49" t="s">
        <v>246</v>
      </c>
      <c r="Z44" s="10"/>
      <c r="AA44" s="10"/>
      <c r="AB44" s="94"/>
      <c r="AC44" s="94"/>
      <c r="AD44" s="91"/>
      <c r="AE44" s="134"/>
      <c r="AF44" s="34"/>
      <c r="AG44" s="13"/>
      <c r="AH44" s="13"/>
      <c r="AI44" s="13"/>
      <c r="AJ44" s="13"/>
      <c r="AK44" s="13"/>
      <c r="AL44" s="13"/>
      <c r="AM44" s="58"/>
      <c r="AN44" s="59"/>
    </row>
    <row r="45" spans="1:40" ht="30" customHeight="1">
      <c r="A45" s="10">
        <v>42</v>
      </c>
      <c r="B45" s="89"/>
      <c r="C45" s="89"/>
      <c r="D45" s="89"/>
      <c r="E45" s="89"/>
      <c r="F45" s="16"/>
      <c r="G45" s="17"/>
      <c r="H45" s="89"/>
      <c r="I45" s="17"/>
      <c r="J45" s="17"/>
      <c r="K45" s="102"/>
      <c r="L45" s="17" t="s">
        <v>242</v>
      </c>
      <c r="M45" s="94"/>
      <c r="N45" s="91"/>
      <c r="O45" s="91"/>
      <c r="P45" s="34" t="s">
        <v>243</v>
      </c>
      <c r="Q45" s="41">
        <v>0.08</v>
      </c>
      <c r="R45" s="41">
        <v>0.08</v>
      </c>
      <c r="S45" s="41">
        <v>33.25</v>
      </c>
      <c r="T45" s="46">
        <f t="shared" si="3"/>
        <v>33.25</v>
      </c>
      <c r="U45" s="48"/>
      <c r="V45" s="48"/>
      <c r="W45" s="91"/>
      <c r="X45" s="10">
        <f>N39/W39</f>
        <v>1</v>
      </c>
      <c r="Y45" s="49" t="s">
        <v>247</v>
      </c>
      <c r="Z45" s="10"/>
      <c r="AA45" s="10"/>
      <c r="AB45" s="94"/>
      <c r="AC45" s="94"/>
      <c r="AD45" s="91"/>
      <c r="AE45" s="134"/>
      <c r="AF45" s="34"/>
      <c r="AG45" s="13"/>
      <c r="AH45" s="13"/>
      <c r="AI45" s="13"/>
      <c r="AJ45" s="13"/>
      <c r="AK45" s="13"/>
      <c r="AL45" s="13"/>
      <c r="AM45" s="58"/>
      <c r="AN45" s="59"/>
    </row>
    <row r="46" spans="1:40" ht="30" customHeight="1">
      <c r="A46" s="10">
        <v>43</v>
      </c>
      <c r="B46" s="90"/>
      <c r="C46" s="90"/>
      <c r="D46" s="90"/>
      <c r="E46" s="90"/>
      <c r="F46" s="16"/>
      <c r="G46" s="17"/>
      <c r="H46" s="90"/>
      <c r="I46" s="17"/>
      <c r="J46" s="17"/>
      <c r="K46" s="103"/>
      <c r="L46" s="17" t="s">
        <v>248</v>
      </c>
      <c r="M46" s="95"/>
      <c r="N46" s="92"/>
      <c r="O46" s="92"/>
      <c r="P46" s="34" t="s">
        <v>249</v>
      </c>
      <c r="Q46" s="41">
        <v>0.4</v>
      </c>
      <c r="R46" s="41">
        <v>0.04</v>
      </c>
      <c r="S46" s="41">
        <v>16.91</v>
      </c>
      <c r="T46" s="46">
        <f t="shared" si="3"/>
        <v>16.91</v>
      </c>
      <c r="U46" s="48"/>
      <c r="V46" s="48"/>
      <c r="W46" s="92"/>
      <c r="X46" s="10">
        <f>N39/W39</f>
        <v>1</v>
      </c>
      <c r="Y46" s="49" t="s">
        <v>250</v>
      </c>
      <c r="Z46" s="10"/>
      <c r="AA46" s="10"/>
      <c r="AB46" s="95"/>
      <c r="AC46" s="95"/>
      <c r="AD46" s="92"/>
      <c r="AE46" s="135"/>
      <c r="AF46" s="34"/>
      <c r="AG46" s="13"/>
      <c r="AH46" s="13"/>
      <c r="AI46" s="13"/>
      <c r="AJ46" s="13"/>
      <c r="AK46" s="13"/>
      <c r="AL46" s="13"/>
      <c r="AM46" s="58"/>
      <c r="AN46" s="59"/>
    </row>
    <row r="47" spans="1:40" ht="30" customHeight="1">
      <c r="A47" s="10">
        <v>44</v>
      </c>
      <c r="B47" s="12" t="s">
        <v>251</v>
      </c>
      <c r="C47" s="12" t="s">
        <v>252</v>
      </c>
      <c r="D47" s="12" t="s">
        <v>184</v>
      </c>
      <c r="E47" s="10" t="s">
        <v>102</v>
      </c>
      <c r="F47" s="16"/>
      <c r="G47" s="17"/>
      <c r="H47" s="11" t="s">
        <v>253</v>
      </c>
      <c r="I47" s="17"/>
      <c r="J47" s="17"/>
      <c r="K47" s="39" t="s">
        <v>254</v>
      </c>
      <c r="L47" s="17" t="s">
        <v>255</v>
      </c>
      <c r="M47" s="16" t="s">
        <v>256</v>
      </c>
      <c r="N47" s="26">
        <v>10</v>
      </c>
      <c r="O47" s="26" t="s">
        <v>226</v>
      </c>
      <c r="P47" s="34" t="s">
        <v>257</v>
      </c>
      <c r="Q47" s="41">
        <v>0.3</v>
      </c>
      <c r="R47" s="45">
        <f>Q47*X47</f>
        <v>3</v>
      </c>
      <c r="S47" s="41">
        <v>37</v>
      </c>
      <c r="T47" s="46">
        <f t="shared" si="3"/>
        <v>370</v>
      </c>
      <c r="U47" s="48"/>
      <c r="V47" s="48"/>
      <c r="W47" s="26">
        <v>1</v>
      </c>
      <c r="X47" s="10">
        <f>N47/W47</f>
        <v>10</v>
      </c>
      <c r="Y47" s="49" t="s">
        <v>258</v>
      </c>
      <c r="Z47" s="10"/>
      <c r="AA47" s="10"/>
      <c r="AB47" s="16" t="s">
        <v>48</v>
      </c>
      <c r="AC47" s="16" t="s">
        <v>49</v>
      </c>
      <c r="AD47" s="26">
        <v>3400</v>
      </c>
      <c r="AE47" s="56">
        <v>0.13</v>
      </c>
      <c r="AF47" s="34"/>
      <c r="AG47" s="13"/>
      <c r="AH47" s="13"/>
      <c r="AI47" s="13"/>
      <c r="AJ47" s="13"/>
      <c r="AK47" s="13"/>
      <c r="AL47" s="13"/>
      <c r="AM47" s="59"/>
      <c r="AN47" s="59"/>
    </row>
    <row r="48" spans="1:40" ht="30" customHeight="1">
      <c r="A48" s="10">
        <v>45</v>
      </c>
      <c r="B48" s="12" t="s">
        <v>259</v>
      </c>
      <c r="C48" s="12" t="s">
        <v>252</v>
      </c>
      <c r="D48" s="12" t="s">
        <v>184</v>
      </c>
      <c r="E48" s="10" t="s">
        <v>102</v>
      </c>
      <c r="F48" s="16"/>
      <c r="G48" s="17"/>
      <c r="H48" s="11" t="s">
        <v>253</v>
      </c>
      <c r="I48" s="17"/>
      <c r="J48" s="17"/>
      <c r="K48" s="39" t="s">
        <v>254</v>
      </c>
      <c r="L48" s="17" t="s">
        <v>260</v>
      </c>
      <c r="M48" s="16" t="s">
        <v>261</v>
      </c>
      <c r="N48" s="26">
        <v>10</v>
      </c>
      <c r="O48" s="26" t="s">
        <v>226</v>
      </c>
      <c r="P48" s="34" t="s">
        <v>262</v>
      </c>
      <c r="Q48" s="41">
        <v>0.43</v>
      </c>
      <c r="R48" s="45">
        <f>Q48*X48</f>
        <v>4.3</v>
      </c>
      <c r="S48" s="41">
        <v>54</v>
      </c>
      <c r="T48" s="46">
        <f t="shared" si="3"/>
        <v>540</v>
      </c>
      <c r="U48" s="48"/>
      <c r="V48" s="48"/>
      <c r="W48" s="26">
        <v>1</v>
      </c>
      <c r="X48" s="10">
        <f>N48/W48</f>
        <v>10</v>
      </c>
      <c r="Y48" s="49" t="s">
        <v>263</v>
      </c>
      <c r="Z48" s="10"/>
      <c r="AA48" s="10"/>
      <c r="AB48" s="16" t="s">
        <v>48</v>
      </c>
      <c r="AC48" s="16" t="s">
        <v>49</v>
      </c>
      <c r="AD48" s="26">
        <v>5150</v>
      </c>
      <c r="AE48" s="56">
        <v>0.13</v>
      </c>
      <c r="AF48" s="34"/>
      <c r="AG48" s="13"/>
      <c r="AH48" s="13"/>
      <c r="AI48" s="13"/>
      <c r="AJ48" s="13"/>
      <c r="AK48" s="13"/>
      <c r="AL48" s="13"/>
      <c r="AM48" s="59"/>
      <c r="AN48" s="59"/>
    </row>
    <row r="49" spans="1:40" ht="30" customHeight="1">
      <c r="A49" s="10">
        <v>46</v>
      </c>
      <c r="B49" s="12" t="s">
        <v>264</v>
      </c>
      <c r="C49" s="12" t="s">
        <v>265</v>
      </c>
      <c r="D49" s="13" t="s">
        <v>52</v>
      </c>
      <c r="E49" s="13" t="s">
        <v>41</v>
      </c>
      <c r="F49" s="16"/>
      <c r="G49" s="17"/>
      <c r="H49" s="14" t="s">
        <v>266</v>
      </c>
      <c r="I49" s="17"/>
      <c r="J49" s="17"/>
      <c r="K49" s="39" t="s">
        <v>267</v>
      </c>
      <c r="L49" s="17" t="s">
        <v>268</v>
      </c>
      <c r="M49" s="16" t="s">
        <v>269</v>
      </c>
      <c r="N49" s="26">
        <v>1</v>
      </c>
      <c r="O49" s="26" t="s">
        <v>45</v>
      </c>
      <c r="P49" s="34" t="s">
        <v>270</v>
      </c>
      <c r="Q49" s="41">
        <v>0.02</v>
      </c>
      <c r="R49" s="41">
        <f>Q49*X49</f>
        <v>0.02</v>
      </c>
      <c r="S49" s="42">
        <v>15.16</v>
      </c>
      <c r="T49" s="43">
        <f t="shared" si="3"/>
        <v>15.16</v>
      </c>
      <c r="U49" s="44"/>
      <c r="V49" s="44"/>
      <c r="W49" s="26">
        <v>1</v>
      </c>
      <c r="X49" s="26">
        <f>N49/W49</f>
        <v>1</v>
      </c>
      <c r="Y49" s="49" t="s">
        <v>271</v>
      </c>
      <c r="Z49" s="10"/>
      <c r="AA49" s="10"/>
      <c r="AB49" s="16" t="s">
        <v>48</v>
      </c>
      <c r="AC49" s="16" t="s">
        <v>49</v>
      </c>
      <c r="AD49" s="26">
        <v>935</v>
      </c>
      <c r="AE49" s="56">
        <v>0.13</v>
      </c>
      <c r="AF49" s="34"/>
      <c r="AG49" s="13"/>
      <c r="AH49" s="13"/>
      <c r="AI49" s="13"/>
      <c r="AJ49" s="13"/>
      <c r="AK49" s="13"/>
      <c r="AL49" s="13"/>
      <c r="AM49" s="59"/>
      <c r="AN49" s="59"/>
    </row>
    <row r="50" spans="1:40" ht="30" customHeight="1">
      <c r="A50" s="10">
        <v>47</v>
      </c>
      <c r="B50" s="12" t="s">
        <v>272</v>
      </c>
      <c r="C50" s="12" t="s">
        <v>273</v>
      </c>
      <c r="D50" s="13" t="s">
        <v>52</v>
      </c>
      <c r="E50" s="13" t="s">
        <v>41</v>
      </c>
      <c r="F50" s="16"/>
      <c r="G50" s="17"/>
      <c r="H50" s="11" t="s">
        <v>274</v>
      </c>
      <c r="I50" s="17"/>
      <c r="J50" s="17"/>
      <c r="K50" s="39" t="s">
        <v>275</v>
      </c>
      <c r="L50" s="17" t="s">
        <v>276</v>
      </c>
      <c r="M50" s="16" t="s">
        <v>277</v>
      </c>
      <c r="N50" s="26">
        <v>10</v>
      </c>
      <c r="O50" s="26" t="s">
        <v>45</v>
      </c>
      <c r="P50" s="110" t="s">
        <v>278</v>
      </c>
      <c r="Q50" s="114">
        <v>0.02</v>
      </c>
      <c r="R50" s="114">
        <f>Q50*X50</f>
        <v>0.02</v>
      </c>
      <c r="S50" s="115">
        <v>5</v>
      </c>
      <c r="T50" s="119">
        <f t="shared" si="3"/>
        <v>5</v>
      </c>
      <c r="U50" s="44"/>
      <c r="V50" s="44"/>
      <c r="W50" s="26">
        <v>10</v>
      </c>
      <c r="X50" s="91">
        <f>N50/W50</f>
        <v>1</v>
      </c>
      <c r="Y50" s="122" t="s">
        <v>279</v>
      </c>
      <c r="Z50" s="10"/>
      <c r="AA50" s="10"/>
      <c r="AB50" s="16" t="s">
        <v>48</v>
      </c>
      <c r="AC50" s="16" t="s">
        <v>49</v>
      </c>
      <c r="AD50" s="26">
        <v>22</v>
      </c>
      <c r="AE50" s="56">
        <v>0.13</v>
      </c>
      <c r="AF50" s="34"/>
      <c r="AG50" s="13"/>
      <c r="AH50" s="13"/>
      <c r="AI50" s="13"/>
      <c r="AJ50" s="13"/>
      <c r="AK50" s="13"/>
      <c r="AL50" s="13"/>
      <c r="AM50" s="59"/>
      <c r="AN50" s="59"/>
    </row>
    <row r="51" spans="1:40" ht="30" customHeight="1">
      <c r="A51" s="10">
        <v>48</v>
      </c>
      <c r="B51" s="12" t="s">
        <v>280</v>
      </c>
      <c r="C51" s="12" t="s">
        <v>273</v>
      </c>
      <c r="D51" s="13" t="s">
        <v>52</v>
      </c>
      <c r="E51" s="13" t="s">
        <v>41</v>
      </c>
      <c r="F51" s="16"/>
      <c r="G51" s="17"/>
      <c r="H51" s="14" t="s">
        <v>281</v>
      </c>
      <c r="I51" s="17"/>
      <c r="J51" s="17"/>
      <c r="K51" s="39" t="s">
        <v>92</v>
      </c>
      <c r="L51" s="17" t="s">
        <v>282</v>
      </c>
      <c r="M51" s="16" t="s">
        <v>283</v>
      </c>
      <c r="N51" s="26">
        <v>5</v>
      </c>
      <c r="O51" s="26" t="s">
        <v>45</v>
      </c>
      <c r="P51" s="111"/>
      <c r="Q51" s="115"/>
      <c r="R51" s="115"/>
      <c r="S51" s="115"/>
      <c r="T51" s="119"/>
      <c r="U51" s="44"/>
      <c r="V51" s="44"/>
      <c r="W51" s="26">
        <v>5</v>
      </c>
      <c r="X51" s="91"/>
      <c r="Y51" s="123"/>
      <c r="Z51" s="10"/>
      <c r="AA51" s="10"/>
      <c r="AB51" s="16" t="s">
        <v>48</v>
      </c>
      <c r="AC51" s="16" t="s">
        <v>49</v>
      </c>
      <c r="AD51" s="26">
        <v>350</v>
      </c>
      <c r="AE51" s="56">
        <v>0.13</v>
      </c>
      <c r="AF51" s="34"/>
      <c r="AG51" s="13"/>
      <c r="AH51" s="13"/>
      <c r="AI51" s="13"/>
      <c r="AJ51" s="13"/>
      <c r="AK51" s="13"/>
      <c r="AL51" s="13"/>
      <c r="AM51" s="59"/>
      <c r="AN51" s="59"/>
    </row>
    <row r="52" spans="1:40" ht="30" customHeight="1">
      <c r="A52" s="10">
        <v>49</v>
      </c>
      <c r="B52" s="12" t="s">
        <v>284</v>
      </c>
      <c r="C52" s="12" t="s">
        <v>273</v>
      </c>
      <c r="D52" s="13" t="s">
        <v>52</v>
      </c>
      <c r="E52" s="13" t="s">
        <v>41</v>
      </c>
      <c r="F52" s="16"/>
      <c r="G52" s="17"/>
      <c r="H52" s="11" t="s">
        <v>285</v>
      </c>
      <c r="I52" s="17"/>
      <c r="J52" s="17"/>
      <c r="K52" s="39" t="s">
        <v>286</v>
      </c>
      <c r="L52" s="17" t="s">
        <v>287</v>
      </c>
      <c r="M52" s="16" t="s">
        <v>288</v>
      </c>
      <c r="N52" s="26">
        <v>500</v>
      </c>
      <c r="O52" s="26" t="s">
        <v>45</v>
      </c>
      <c r="P52" s="111"/>
      <c r="Q52" s="115"/>
      <c r="R52" s="115"/>
      <c r="S52" s="115"/>
      <c r="T52" s="119"/>
      <c r="U52" s="44"/>
      <c r="V52" s="44"/>
      <c r="W52" s="26">
        <v>500</v>
      </c>
      <c r="X52" s="91"/>
      <c r="Y52" s="123"/>
      <c r="Z52" s="10"/>
      <c r="AA52" s="10"/>
      <c r="AB52" s="16" t="s">
        <v>48</v>
      </c>
      <c r="AC52" s="16" t="s">
        <v>49</v>
      </c>
      <c r="AD52" s="26">
        <v>8</v>
      </c>
      <c r="AE52" s="56">
        <v>0.13</v>
      </c>
      <c r="AF52" s="34"/>
      <c r="AG52" s="13"/>
      <c r="AH52" s="13"/>
      <c r="AI52" s="13"/>
      <c r="AJ52" s="13"/>
      <c r="AK52" s="13"/>
      <c r="AL52" s="13"/>
      <c r="AM52" s="59"/>
      <c r="AN52" s="59"/>
    </row>
    <row r="53" spans="1:40" ht="30" customHeight="1">
      <c r="A53" s="10">
        <v>50</v>
      </c>
      <c r="B53" s="12" t="s">
        <v>289</v>
      </c>
      <c r="C53" s="12" t="s">
        <v>273</v>
      </c>
      <c r="D53" s="13" t="s">
        <v>52</v>
      </c>
      <c r="E53" s="13" t="s">
        <v>41</v>
      </c>
      <c r="F53" s="16"/>
      <c r="G53" s="17"/>
      <c r="H53" s="19" t="s">
        <v>290</v>
      </c>
      <c r="I53" s="17"/>
      <c r="J53" s="17"/>
      <c r="K53" s="39" t="s">
        <v>291</v>
      </c>
      <c r="L53" s="17" t="s">
        <v>291</v>
      </c>
      <c r="M53" s="16"/>
      <c r="N53" s="26">
        <v>4</v>
      </c>
      <c r="O53" s="26" t="s">
        <v>45</v>
      </c>
      <c r="P53" s="111"/>
      <c r="Q53" s="115"/>
      <c r="R53" s="115"/>
      <c r="S53" s="115"/>
      <c r="T53" s="119"/>
      <c r="U53" s="44"/>
      <c r="V53" s="44"/>
      <c r="W53" s="26">
        <v>4</v>
      </c>
      <c r="X53" s="91"/>
      <c r="Y53" s="123"/>
      <c r="Z53" s="10"/>
      <c r="AA53" s="10"/>
      <c r="AB53" s="16" t="s">
        <v>48</v>
      </c>
      <c r="AC53" s="16" t="s">
        <v>49</v>
      </c>
      <c r="AD53" s="26">
        <v>110</v>
      </c>
      <c r="AE53" s="56">
        <v>0.13</v>
      </c>
      <c r="AF53" s="34"/>
      <c r="AG53" s="13"/>
      <c r="AH53" s="13"/>
      <c r="AI53" s="13"/>
      <c r="AJ53" s="13"/>
      <c r="AK53" s="13"/>
      <c r="AL53" s="13"/>
      <c r="AM53" s="59"/>
      <c r="AN53" s="59"/>
    </row>
    <row r="54" spans="1:40" ht="30" customHeight="1">
      <c r="A54" s="10">
        <v>51</v>
      </c>
      <c r="B54" s="12" t="s">
        <v>292</v>
      </c>
      <c r="C54" s="12" t="s">
        <v>293</v>
      </c>
      <c r="D54" s="13" t="s">
        <v>52</v>
      </c>
      <c r="E54" s="13" t="s">
        <v>41</v>
      </c>
      <c r="F54" s="16"/>
      <c r="G54" s="17"/>
      <c r="H54" s="11" t="s">
        <v>294</v>
      </c>
      <c r="I54" s="17"/>
      <c r="J54" s="17"/>
      <c r="K54" s="39" t="s">
        <v>295</v>
      </c>
      <c r="L54" s="17" t="s">
        <v>296</v>
      </c>
      <c r="M54" s="16"/>
      <c r="N54" s="26">
        <v>5</v>
      </c>
      <c r="O54" s="26" t="s">
        <v>45</v>
      </c>
      <c r="P54" s="111"/>
      <c r="Q54" s="115"/>
      <c r="R54" s="115"/>
      <c r="S54" s="115"/>
      <c r="T54" s="119"/>
      <c r="U54" s="44"/>
      <c r="V54" s="44"/>
      <c r="W54" s="26">
        <v>5</v>
      </c>
      <c r="X54" s="91"/>
      <c r="Y54" s="123"/>
      <c r="Z54" s="10"/>
      <c r="AA54" s="10"/>
      <c r="AB54" s="16" t="s">
        <v>48</v>
      </c>
      <c r="AC54" s="16" t="s">
        <v>49</v>
      </c>
      <c r="AD54" s="26">
        <v>186.45</v>
      </c>
      <c r="AE54" s="56">
        <v>0.13</v>
      </c>
      <c r="AF54" s="34"/>
      <c r="AG54" s="13"/>
      <c r="AH54" s="13"/>
      <c r="AI54" s="13"/>
      <c r="AJ54" s="13"/>
      <c r="AK54" s="13"/>
      <c r="AL54" s="13"/>
      <c r="AM54" s="59"/>
      <c r="AN54" s="59"/>
    </row>
    <row r="55" spans="1:40" ht="30" customHeight="1">
      <c r="A55" s="10">
        <v>52</v>
      </c>
      <c r="B55" s="12" t="s">
        <v>297</v>
      </c>
      <c r="C55" s="12" t="s">
        <v>76</v>
      </c>
      <c r="D55" s="13" t="s">
        <v>52</v>
      </c>
      <c r="E55" s="13" t="s">
        <v>41</v>
      </c>
      <c r="F55" s="16"/>
      <c r="G55" s="17"/>
      <c r="H55" s="19" t="s">
        <v>298</v>
      </c>
      <c r="I55" s="17"/>
      <c r="J55" s="17"/>
      <c r="K55" s="39" t="s">
        <v>299</v>
      </c>
      <c r="L55" s="12" t="s">
        <v>299</v>
      </c>
      <c r="M55" s="12" t="s">
        <v>300</v>
      </c>
      <c r="N55" s="26">
        <v>2</v>
      </c>
      <c r="O55" s="26" t="s">
        <v>45</v>
      </c>
      <c r="P55" s="111"/>
      <c r="Q55" s="115"/>
      <c r="R55" s="115"/>
      <c r="S55" s="115"/>
      <c r="T55" s="119"/>
      <c r="U55" s="44"/>
      <c r="V55" s="44"/>
      <c r="W55" s="26">
        <v>2</v>
      </c>
      <c r="X55" s="91"/>
      <c r="Y55" s="123"/>
      <c r="Z55" s="10"/>
      <c r="AA55" s="10"/>
      <c r="AB55" s="16" t="s">
        <v>48</v>
      </c>
      <c r="AC55" s="16" t="s">
        <v>49</v>
      </c>
      <c r="AD55" s="57">
        <v>4950</v>
      </c>
      <c r="AE55" s="56">
        <v>0.01</v>
      </c>
      <c r="AF55" s="34"/>
      <c r="AG55" s="13"/>
      <c r="AH55" s="13"/>
      <c r="AI55" s="13"/>
      <c r="AJ55" s="13"/>
      <c r="AK55" s="13"/>
      <c r="AL55" s="13"/>
      <c r="AM55" s="59"/>
      <c r="AN55" s="59"/>
    </row>
    <row r="56" spans="1:40" ht="30" customHeight="1">
      <c r="A56" s="10">
        <v>53</v>
      </c>
      <c r="B56" s="12" t="s">
        <v>301</v>
      </c>
      <c r="C56" s="12" t="s">
        <v>265</v>
      </c>
      <c r="D56" s="13" t="s">
        <v>52</v>
      </c>
      <c r="E56" s="13" t="s">
        <v>41</v>
      </c>
      <c r="F56" s="16"/>
      <c r="G56" s="17"/>
      <c r="H56" s="11" t="s">
        <v>302</v>
      </c>
      <c r="I56" s="17"/>
      <c r="J56" s="17"/>
      <c r="K56" s="39" t="s">
        <v>303</v>
      </c>
      <c r="L56" s="17" t="s">
        <v>304</v>
      </c>
      <c r="M56" s="16" t="s">
        <v>305</v>
      </c>
      <c r="N56" s="26">
        <v>10</v>
      </c>
      <c r="O56" s="26" t="s">
        <v>45</v>
      </c>
      <c r="P56" s="111"/>
      <c r="Q56" s="115"/>
      <c r="R56" s="115"/>
      <c r="S56" s="115"/>
      <c r="T56" s="119"/>
      <c r="U56" s="44"/>
      <c r="V56" s="44"/>
      <c r="W56" s="26">
        <v>10</v>
      </c>
      <c r="X56" s="91"/>
      <c r="Y56" s="123"/>
      <c r="Z56" s="10"/>
      <c r="AA56" s="10"/>
      <c r="AB56" s="16" t="s">
        <v>48</v>
      </c>
      <c r="AC56" s="16" t="s">
        <v>49</v>
      </c>
      <c r="AD56" s="26">
        <v>6.5</v>
      </c>
      <c r="AE56" s="56">
        <v>0.13</v>
      </c>
      <c r="AF56" s="34"/>
      <c r="AG56" s="13"/>
      <c r="AH56" s="13"/>
      <c r="AI56" s="13"/>
      <c r="AJ56" s="13"/>
      <c r="AK56" s="13"/>
      <c r="AL56" s="13"/>
      <c r="AM56" s="59"/>
      <c r="AN56" s="59"/>
    </row>
    <row r="57" spans="1:40" ht="30" customHeight="1">
      <c r="A57" s="10">
        <v>54</v>
      </c>
      <c r="B57" s="12" t="s">
        <v>306</v>
      </c>
      <c r="C57" s="12" t="s">
        <v>265</v>
      </c>
      <c r="D57" s="13" t="s">
        <v>52</v>
      </c>
      <c r="E57" s="13" t="s">
        <v>41</v>
      </c>
      <c r="F57" s="16"/>
      <c r="G57" s="17"/>
      <c r="H57" s="11" t="s">
        <v>302</v>
      </c>
      <c r="I57" s="17"/>
      <c r="J57" s="17"/>
      <c r="K57" s="39" t="s">
        <v>303</v>
      </c>
      <c r="L57" s="17" t="s">
        <v>307</v>
      </c>
      <c r="M57" s="16" t="s">
        <v>308</v>
      </c>
      <c r="N57" s="26">
        <v>10</v>
      </c>
      <c r="O57" s="26" t="s">
        <v>45</v>
      </c>
      <c r="P57" s="111"/>
      <c r="Q57" s="115"/>
      <c r="R57" s="115"/>
      <c r="S57" s="115"/>
      <c r="T57" s="119"/>
      <c r="U57" s="44"/>
      <c r="V57" s="44"/>
      <c r="W57" s="26">
        <v>10</v>
      </c>
      <c r="X57" s="91"/>
      <c r="Y57" s="123"/>
      <c r="Z57" s="10"/>
      <c r="AA57" s="10"/>
      <c r="AB57" s="16" t="s">
        <v>48</v>
      </c>
      <c r="AC57" s="16" t="s">
        <v>49</v>
      </c>
      <c r="AD57" s="26">
        <v>6.5</v>
      </c>
      <c r="AE57" s="56">
        <v>0.13</v>
      </c>
      <c r="AF57" s="34"/>
      <c r="AG57" s="13"/>
      <c r="AH57" s="13"/>
      <c r="AI57" s="13"/>
      <c r="AJ57" s="13"/>
      <c r="AK57" s="13"/>
      <c r="AL57" s="13"/>
      <c r="AM57" s="59"/>
      <c r="AN57" s="59"/>
    </row>
    <row r="58" spans="1:40" ht="30" customHeight="1">
      <c r="A58" s="10">
        <v>55</v>
      </c>
      <c r="B58" s="12" t="s">
        <v>309</v>
      </c>
      <c r="C58" s="12" t="s">
        <v>265</v>
      </c>
      <c r="D58" s="13" t="s">
        <v>52</v>
      </c>
      <c r="E58" s="13" t="s">
        <v>41</v>
      </c>
      <c r="F58" s="16"/>
      <c r="G58" s="17"/>
      <c r="H58" s="14" t="s">
        <v>310</v>
      </c>
      <c r="I58" s="17"/>
      <c r="J58" s="17"/>
      <c r="K58" s="39" t="s">
        <v>311</v>
      </c>
      <c r="L58" s="17" t="s">
        <v>312</v>
      </c>
      <c r="M58" s="16" t="s">
        <v>313</v>
      </c>
      <c r="N58" s="26">
        <v>2</v>
      </c>
      <c r="O58" s="26" t="s">
        <v>45</v>
      </c>
      <c r="P58" s="111"/>
      <c r="Q58" s="115"/>
      <c r="R58" s="115"/>
      <c r="S58" s="115"/>
      <c r="T58" s="119"/>
      <c r="U58" s="44"/>
      <c r="V58" s="44"/>
      <c r="W58" s="26">
        <v>2</v>
      </c>
      <c r="X58" s="91"/>
      <c r="Y58" s="123"/>
      <c r="Z58" s="10"/>
      <c r="AA58" s="10"/>
      <c r="AB58" s="16" t="s">
        <v>48</v>
      </c>
      <c r="AC58" s="16" t="s">
        <v>49</v>
      </c>
      <c r="AD58" s="26">
        <v>220</v>
      </c>
      <c r="AE58" s="56">
        <v>0.13</v>
      </c>
      <c r="AF58" s="34"/>
      <c r="AG58" s="13"/>
      <c r="AH58" s="13"/>
      <c r="AI58" s="13"/>
      <c r="AJ58" s="13"/>
      <c r="AK58" s="13"/>
      <c r="AL58" s="13"/>
      <c r="AM58" s="59"/>
      <c r="AN58" s="59"/>
    </row>
    <row r="59" spans="1:40" ht="30" customHeight="1">
      <c r="A59" s="10">
        <v>56</v>
      </c>
      <c r="B59" s="12" t="s">
        <v>314</v>
      </c>
      <c r="C59" s="12" t="s">
        <v>265</v>
      </c>
      <c r="D59" s="13" t="s">
        <v>52</v>
      </c>
      <c r="E59" s="13" t="s">
        <v>41</v>
      </c>
      <c r="F59" s="16"/>
      <c r="G59" s="17"/>
      <c r="H59" s="14" t="s">
        <v>315</v>
      </c>
      <c r="I59" s="17"/>
      <c r="J59" s="17"/>
      <c r="K59" s="39" t="s">
        <v>311</v>
      </c>
      <c r="L59" s="17" t="s">
        <v>316</v>
      </c>
      <c r="M59" s="16" t="s">
        <v>317</v>
      </c>
      <c r="N59" s="26">
        <v>2</v>
      </c>
      <c r="O59" s="26" t="s">
        <v>45</v>
      </c>
      <c r="P59" s="111"/>
      <c r="Q59" s="115"/>
      <c r="R59" s="115"/>
      <c r="S59" s="115"/>
      <c r="T59" s="119"/>
      <c r="U59" s="44"/>
      <c r="V59" s="44"/>
      <c r="W59" s="26">
        <v>2</v>
      </c>
      <c r="X59" s="91"/>
      <c r="Y59" s="123"/>
      <c r="Z59" s="10"/>
      <c r="AA59" s="10"/>
      <c r="AB59" s="16" t="s">
        <v>48</v>
      </c>
      <c r="AC59" s="16" t="s">
        <v>49</v>
      </c>
      <c r="AD59" s="26">
        <v>220</v>
      </c>
      <c r="AE59" s="56">
        <v>0.13</v>
      </c>
      <c r="AF59" s="34"/>
      <c r="AG59" s="13"/>
      <c r="AH59" s="13"/>
      <c r="AI59" s="13"/>
      <c r="AJ59" s="13"/>
      <c r="AK59" s="13"/>
      <c r="AL59" s="13"/>
      <c r="AM59" s="59"/>
      <c r="AN59" s="59"/>
    </row>
    <row r="60" spans="1:40" ht="30" customHeight="1">
      <c r="A60" s="10">
        <v>57</v>
      </c>
      <c r="B60" s="12" t="s">
        <v>318</v>
      </c>
      <c r="C60" s="12" t="s">
        <v>265</v>
      </c>
      <c r="D60" s="13" t="s">
        <v>52</v>
      </c>
      <c r="E60" s="13" t="s">
        <v>41</v>
      </c>
      <c r="F60" s="16"/>
      <c r="G60" s="17"/>
      <c r="H60" s="14" t="s">
        <v>319</v>
      </c>
      <c r="I60" s="17"/>
      <c r="J60" s="17"/>
      <c r="K60" s="39" t="s">
        <v>311</v>
      </c>
      <c r="L60" s="17" t="s">
        <v>312</v>
      </c>
      <c r="M60" s="16" t="s">
        <v>320</v>
      </c>
      <c r="N60" s="26">
        <v>2</v>
      </c>
      <c r="O60" s="26" t="s">
        <v>45</v>
      </c>
      <c r="P60" s="111"/>
      <c r="Q60" s="115"/>
      <c r="R60" s="115"/>
      <c r="S60" s="115"/>
      <c r="T60" s="119"/>
      <c r="U60" s="44"/>
      <c r="V60" s="44"/>
      <c r="W60" s="26">
        <v>2</v>
      </c>
      <c r="X60" s="91"/>
      <c r="Y60" s="123"/>
      <c r="Z60" s="10"/>
      <c r="AA60" s="10"/>
      <c r="AB60" s="16" t="s">
        <v>48</v>
      </c>
      <c r="AC60" s="16" t="s">
        <v>49</v>
      </c>
      <c r="AD60" s="26">
        <v>220</v>
      </c>
      <c r="AE60" s="56">
        <v>0.13</v>
      </c>
      <c r="AF60" s="34"/>
      <c r="AG60" s="13"/>
      <c r="AH60" s="13"/>
      <c r="AI60" s="13"/>
      <c r="AJ60" s="13"/>
      <c r="AK60" s="13"/>
      <c r="AL60" s="13"/>
      <c r="AM60" s="59"/>
      <c r="AN60" s="59"/>
    </row>
    <row r="61" spans="1:40" ht="30" customHeight="1">
      <c r="A61" s="10">
        <v>58</v>
      </c>
      <c r="B61" s="12" t="s">
        <v>321</v>
      </c>
      <c r="C61" s="12" t="s">
        <v>265</v>
      </c>
      <c r="D61" s="13" t="s">
        <v>52</v>
      </c>
      <c r="E61" s="13" t="s">
        <v>41</v>
      </c>
      <c r="F61" s="16"/>
      <c r="G61" s="17"/>
      <c r="H61" s="14" t="s">
        <v>322</v>
      </c>
      <c r="I61" s="17"/>
      <c r="J61" s="17"/>
      <c r="K61" s="39" t="s">
        <v>311</v>
      </c>
      <c r="L61" s="17" t="s">
        <v>316</v>
      </c>
      <c r="M61" s="16" t="s">
        <v>323</v>
      </c>
      <c r="N61" s="26">
        <v>2</v>
      </c>
      <c r="O61" s="26" t="s">
        <v>45</v>
      </c>
      <c r="P61" s="112"/>
      <c r="Q61" s="116"/>
      <c r="R61" s="116"/>
      <c r="S61" s="116"/>
      <c r="T61" s="120"/>
      <c r="U61" s="44"/>
      <c r="V61" s="44"/>
      <c r="W61" s="26">
        <v>2</v>
      </c>
      <c r="X61" s="92"/>
      <c r="Y61" s="124"/>
      <c r="Z61" s="10"/>
      <c r="AA61" s="10"/>
      <c r="AB61" s="16" t="s">
        <v>48</v>
      </c>
      <c r="AC61" s="16" t="s">
        <v>49</v>
      </c>
      <c r="AD61" s="26">
        <v>220</v>
      </c>
      <c r="AE61" s="56">
        <v>0.13</v>
      </c>
      <c r="AF61" s="34"/>
      <c r="AG61" s="13"/>
      <c r="AH61" s="13"/>
      <c r="AI61" s="13"/>
      <c r="AJ61" s="13"/>
      <c r="AK61" s="13"/>
      <c r="AL61" s="13"/>
      <c r="AM61" s="59"/>
      <c r="AN61" s="59"/>
    </row>
    <row r="62" spans="1:40" ht="30" customHeight="1">
      <c r="A62" s="10">
        <v>59</v>
      </c>
      <c r="B62" s="12" t="s">
        <v>324</v>
      </c>
      <c r="C62" s="12" t="s">
        <v>265</v>
      </c>
      <c r="D62" s="13" t="s">
        <v>52</v>
      </c>
      <c r="E62" s="13" t="s">
        <v>41</v>
      </c>
      <c r="F62" s="16"/>
      <c r="G62" s="17"/>
      <c r="H62" s="14" t="s">
        <v>325</v>
      </c>
      <c r="I62" s="17"/>
      <c r="J62" s="17"/>
      <c r="K62" s="39" t="s">
        <v>326</v>
      </c>
      <c r="L62" s="17" t="s">
        <v>327</v>
      </c>
      <c r="M62" s="16" t="s">
        <v>328</v>
      </c>
      <c r="N62" s="26">
        <v>2</v>
      </c>
      <c r="O62" s="26" t="s">
        <v>45</v>
      </c>
      <c r="P62" s="110" t="s">
        <v>329</v>
      </c>
      <c r="Q62" s="114">
        <v>0.05</v>
      </c>
      <c r="R62" s="114">
        <f>Q62*X62</f>
        <v>0.05</v>
      </c>
      <c r="S62" s="115">
        <v>9</v>
      </c>
      <c r="T62" s="119">
        <f>S62*X62</f>
        <v>9</v>
      </c>
      <c r="U62" s="44"/>
      <c r="V62" s="44"/>
      <c r="W62" s="26">
        <v>2</v>
      </c>
      <c r="X62" s="91">
        <f>N62/W62</f>
        <v>1</v>
      </c>
      <c r="Y62" s="122" t="s">
        <v>330</v>
      </c>
      <c r="Z62" s="10"/>
      <c r="AA62" s="10"/>
      <c r="AB62" s="16" t="s">
        <v>48</v>
      </c>
      <c r="AC62" s="16" t="s">
        <v>49</v>
      </c>
      <c r="AD62" s="26">
        <v>328</v>
      </c>
      <c r="AE62" s="56">
        <v>0.13</v>
      </c>
      <c r="AF62" s="34"/>
      <c r="AG62" s="13"/>
      <c r="AH62" s="13"/>
      <c r="AI62" s="13"/>
      <c r="AJ62" s="13"/>
      <c r="AK62" s="13"/>
      <c r="AL62" s="13"/>
      <c r="AM62" s="59"/>
      <c r="AN62" s="59"/>
    </row>
    <row r="63" spans="1:40" ht="30" customHeight="1">
      <c r="A63" s="10">
        <v>60</v>
      </c>
      <c r="B63" s="12" t="s">
        <v>331</v>
      </c>
      <c r="C63" s="12" t="s">
        <v>265</v>
      </c>
      <c r="D63" s="13" t="s">
        <v>52</v>
      </c>
      <c r="E63" s="13" t="s">
        <v>41</v>
      </c>
      <c r="F63" s="16"/>
      <c r="G63" s="17"/>
      <c r="H63" s="14" t="s">
        <v>332</v>
      </c>
      <c r="I63" s="17"/>
      <c r="J63" s="17"/>
      <c r="K63" s="39" t="s">
        <v>326</v>
      </c>
      <c r="L63" s="17" t="s">
        <v>333</v>
      </c>
      <c r="M63" s="16" t="s">
        <v>334</v>
      </c>
      <c r="N63" s="26">
        <v>2</v>
      </c>
      <c r="O63" s="26" t="s">
        <v>45</v>
      </c>
      <c r="P63" s="112"/>
      <c r="Q63" s="116"/>
      <c r="R63" s="116"/>
      <c r="S63" s="116"/>
      <c r="T63" s="120"/>
      <c r="U63" s="44"/>
      <c r="V63" s="44"/>
      <c r="W63" s="26">
        <v>2</v>
      </c>
      <c r="X63" s="92"/>
      <c r="Y63" s="124"/>
      <c r="Z63" s="10"/>
      <c r="AA63" s="10"/>
      <c r="AB63" s="16" t="s">
        <v>48</v>
      </c>
      <c r="AC63" s="16" t="s">
        <v>49</v>
      </c>
      <c r="AD63" s="26">
        <v>328</v>
      </c>
      <c r="AE63" s="56">
        <v>0.13</v>
      </c>
      <c r="AF63" s="34"/>
      <c r="AG63" s="13"/>
      <c r="AH63" s="13"/>
      <c r="AI63" s="13"/>
      <c r="AJ63" s="13"/>
      <c r="AK63" s="13"/>
      <c r="AL63" s="13"/>
      <c r="AM63" s="59"/>
      <c r="AN63" s="59"/>
    </row>
    <row r="64" spans="1:40" ht="30" customHeight="1">
      <c r="A64" s="83"/>
      <c r="B64" s="83"/>
      <c r="C64" s="83"/>
      <c r="D64" s="83"/>
      <c r="E64" s="83"/>
      <c r="F64" s="83"/>
      <c r="G64" s="83"/>
      <c r="H64" s="84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34"/>
      <c r="AG64" s="13"/>
      <c r="AH64" s="13"/>
      <c r="AI64" s="13"/>
      <c r="AJ64" s="13"/>
      <c r="AK64" s="13"/>
      <c r="AL64" s="13"/>
      <c r="AM64" s="58"/>
      <c r="AN64" s="59"/>
    </row>
    <row r="65" spans="1:40" ht="30" customHeight="1">
      <c r="A65" s="10"/>
      <c r="B65" s="60"/>
      <c r="C65" s="60"/>
      <c r="D65" s="13"/>
      <c r="E65" s="13"/>
      <c r="F65" s="16"/>
      <c r="G65" s="17"/>
      <c r="H65" s="27"/>
      <c r="I65" s="17"/>
      <c r="J65" s="17"/>
      <c r="K65" s="17"/>
      <c r="L65" s="17"/>
      <c r="M65" s="66"/>
      <c r="N65" s="33"/>
      <c r="O65" s="26"/>
      <c r="P65" s="34"/>
      <c r="Q65" s="41" t="e">
        <v>#VALUE!</v>
      </c>
      <c r="R65" s="41" t="e">
        <f>Q65*X65</f>
        <v>#VALUE!</v>
      </c>
      <c r="S65" s="41"/>
      <c r="T65" s="46" t="e">
        <f>S65*X65</f>
        <v>#DIV/0!</v>
      </c>
      <c r="U65" s="47"/>
      <c r="V65" s="47"/>
      <c r="W65" s="34"/>
      <c r="X65" s="10" t="e">
        <f>N65/W65</f>
        <v>#DIV/0!</v>
      </c>
      <c r="Y65" s="73"/>
      <c r="Z65" s="52"/>
      <c r="AA65" s="52"/>
      <c r="AB65" s="74"/>
      <c r="AC65" s="34"/>
      <c r="AD65" s="53"/>
      <c r="AE65" s="50"/>
      <c r="AF65" s="34"/>
      <c r="AG65" s="13"/>
      <c r="AH65" s="13"/>
      <c r="AI65" s="13"/>
      <c r="AJ65" s="13"/>
      <c r="AK65" s="13"/>
      <c r="AL65" s="13"/>
      <c r="AM65" s="58"/>
      <c r="AN65" s="59"/>
    </row>
    <row r="66" spans="1:40" ht="30" customHeight="1">
      <c r="A66" s="61"/>
      <c r="B66" s="62"/>
      <c r="C66" s="62"/>
      <c r="D66" s="63"/>
      <c r="E66" s="63"/>
      <c r="F66" s="63"/>
      <c r="G66" s="64"/>
      <c r="H66" s="65"/>
      <c r="I66" s="64"/>
      <c r="J66" s="64"/>
      <c r="K66" s="64"/>
      <c r="L66" s="64"/>
      <c r="M66" s="67"/>
      <c r="N66" s="68"/>
      <c r="O66" s="61"/>
      <c r="P66" s="69"/>
      <c r="Q66" s="70"/>
      <c r="R66" s="70"/>
      <c r="S66" s="70"/>
      <c r="T66" s="71"/>
      <c r="U66" s="71"/>
      <c r="V66" s="61"/>
      <c r="W66" s="61"/>
      <c r="X66" s="61"/>
      <c r="Y66" s="75"/>
      <c r="Z66" s="76"/>
      <c r="AA66" s="76"/>
      <c r="AB66" s="69"/>
      <c r="AC66" s="69"/>
      <c r="AD66" s="77"/>
      <c r="AE66" s="78"/>
      <c r="AF66" s="79"/>
      <c r="AG66" s="31"/>
      <c r="AH66" s="31"/>
      <c r="AI66" s="31"/>
      <c r="AJ66" s="31"/>
      <c r="AK66" s="31"/>
      <c r="AL66" s="31"/>
    </row>
    <row r="67" spans="1:40" ht="30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2">
        <f>SUM(N3:N65)</f>
        <v>9508</v>
      </c>
      <c r="Q67" s="5" t="e">
        <f>SUM(#REF!)</f>
        <v>#REF!</v>
      </c>
      <c r="T67" s="72" t="e">
        <f>SUM(T3:T65)</f>
        <v>#DIV/0!</v>
      </c>
      <c r="U67" s="72"/>
      <c r="AD67" s="77"/>
      <c r="AE67" s="78"/>
      <c r="AF67" s="80"/>
      <c r="AG67" s="81"/>
      <c r="AH67" s="82"/>
      <c r="AI67" s="81"/>
      <c r="AJ67" s="81"/>
      <c r="AK67" s="81"/>
      <c r="AL67" s="81"/>
    </row>
    <row r="68" spans="1:40" ht="30" customHeight="1">
      <c r="AD68" s="77"/>
      <c r="AE68" s="78"/>
    </row>
    <row r="69" spans="1:40" ht="30" customHeight="1">
      <c r="AD69" s="77"/>
      <c r="AE69" s="78"/>
    </row>
    <row r="70" spans="1:40" ht="30" customHeight="1">
      <c r="AD70" s="77"/>
      <c r="AE70" s="78"/>
    </row>
    <row r="71" spans="1:40" ht="30" customHeight="1">
      <c r="AD71" s="77"/>
      <c r="AE71" s="78"/>
    </row>
    <row r="72" spans="1:40" ht="30" customHeight="1">
      <c r="AD72" s="77"/>
      <c r="AE72" s="78"/>
    </row>
    <row r="73" spans="1:40" ht="30" customHeight="1">
      <c r="AD73" s="77"/>
      <c r="AE73" s="78"/>
    </row>
    <row r="74" spans="1:40" ht="30" customHeight="1">
      <c r="AD74" s="77"/>
      <c r="AE74" s="78"/>
    </row>
    <row r="75" spans="1:40" ht="30" customHeight="1">
      <c r="AD75" s="77"/>
      <c r="AE75" s="78"/>
    </row>
    <row r="76" spans="1:40" ht="30" customHeight="1">
      <c r="AD76" s="77"/>
      <c r="AE76" s="78"/>
    </row>
    <row r="77" spans="1:40" ht="30" customHeight="1">
      <c r="AD77" s="77"/>
      <c r="AE77" s="78"/>
    </row>
    <row r="78" spans="1:40" ht="30" customHeight="1">
      <c r="AD78" s="77"/>
      <c r="AE78" s="78"/>
    </row>
    <row r="79" spans="1:40" ht="30" customHeight="1">
      <c r="AD79" s="77"/>
      <c r="AE79" s="78"/>
    </row>
    <row r="80" spans="1:40" ht="30" customHeight="1">
      <c r="AD80" s="77"/>
      <c r="AE80" s="78"/>
    </row>
    <row r="81" spans="30:31" ht="30" customHeight="1">
      <c r="AD81" s="77"/>
      <c r="AE81" s="78"/>
    </row>
    <row r="82" spans="30:31" ht="30" customHeight="1">
      <c r="AD82" s="77"/>
      <c r="AE82" s="78"/>
    </row>
  </sheetData>
  <mergeCells count="126">
    <mergeCell ref="AL1:AL2"/>
    <mergeCell ref="AM1:AM2"/>
    <mergeCell ref="AM35:AM37"/>
    <mergeCell ref="AN1:AN2"/>
    <mergeCell ref="AE1:AE2"/>
    <mergeCell ref="AE35:AE37"/>
    <mergeCell ref="AE39:AE46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B35:AB37"/>
    <mergeCell ref="AB39:AB46"/>
    <mergeCell ref="AC1:AC2"/>
    <mergeCell ref="AC35:AC37"/>
    <mergeCell ref="AC39:AC46"/>
    <mergeCell ref="AD1:AD2"/>
    <mergeCell ref="AD35:AD37"/>
    <mergeCell ref="AD39:AD46"/>
    <mergeCell ref="X50:X61"/>
    <mergeCell ref="X62:X63"/>
    <mergeCell ref="Y1:Y2"/>
    <mergeCell ref="Y4:Y6"/>
    <mergeCell ref="Y8:Y9"/>
    <mergeCell ref="Y10:Y12"/>
    <mergeCell ref="Y14:Y20"/>
    <mergeCell ref="Y21:Y29"/>
    <mergeCell ref="Y32:Y34"/>
    <mergeCell ref="Y50:Y61"/>
    <mergeCell ref="Y62:Y63"/>
    <mergeCell ref="U1:U2"/>
    <mergeCell ref="V1:V2"/>
    <mergeCell ref="W1:W2"/>
    <mergeCell ref="W35:W37"/>
    <mergeCell ref="W39:W46"/>
    <mergeCell ref="X1:X2"/>
    <mergeCell ref="X4:X6"/>
    <mergeCell ref="X8:X9"/>
    <mergeCell ref="X10:X12"/>
    <mergeCell ref="X14:X20"/>
    <mergeCell ref="X21:X29"/>
    <mergeCell ref="X32:X34"/>
    <mergeCell ref="T1:T2"/>
    <mergeCell ref="T4:T6"/>
    <mergeCell ref="T8:T9"/>
    <mergeCell ref="T10:T12"/>
    <mergeCell ref="T14:T20"/>
    <mergeCell ref="T21:T29"/>
    <mergeCell ref="T32:T34"/>
    <mergeCell ref="T50:T61"/>
    <mergeCell ref="T62:T63"/>
    <mergeCell ref="S1:S2"/>
    <mergeCell ref="S4:S6"/>
    <mergeCell ref="S8:S9"/>
    <mergeCell ref="S10:S12"/>
    <mergeCell ref="S14:S20"/>
    <mergeCell ref="S21:S29"/>
    <mergeCell ref="S32:S34"/>
    <mergeCell ref="S50:S61"/>
    <mergeCell ref="S62:S63"/>
    <mergeCell ref="R1:R2"/>
    <mergeCell ref="R4:R6"/>
    <mergeCell ref="R8:R9"/>
    <mergeCell ref="R10:R12"/>
    <mergeCell ref="R14:R20"/>
    <mergeCell ref="R21:R29"/>
    <mergeCell ref="R32:R34"/>
    <mergeCell ref="R50:R61"/>
    <mergeCell ref="R62:R63"/>
    <mergeCell ref="Q1:Q2"/>
    <mergeCell ref="Q4:Q6"/>
    <mergeCell ref="Q8:Q9"/>
    <mergeCell ref="Q10:Q12"/>
    <mergeCell ref="Q14:Q20"/>
    <mergeCell ref="Q21:Q29"/>
    <mergeCell ref="Q32:Q34"/>
    <mergeCell ref="Q50:Q61"/>
    <mergeCell ref="Q62:Q63"/>
    <mergeCell ref="P1:P2"/>
    <mergeCell ref="P4:P6"/>
    <mergeCell ref="P8:P9"/>
    <mergeCell ref="P10:P12"/>
    <mergeCell ref="P14:P20"/>
    <mergeCell ref="P21:P29"/>
    <mergeCell ref="P32:P34"/>
    <mergeCell ref="P50:P61"/>
    <mergeCell ref="P62:P63"/>
    <mergeCell ref="L1:L2"/>
    <mergeCell ref="M1:M2"/>
    <mergeCell ref="M35:M37"/>
    <mergeCell ref="M39:M46"/>
    <mergeCell ref="N1:N2"/>
    <mergeCell ref="N35:N37"/>
    <mergeCell ref="N39:N46"/>
    <mergeCell ref="O1:O2"/>
    <mergeCell ref="O35:O37"/>
    <mergeCell ref="O39:O46"/>
    <mergeCell ref="A64:AE64"/>
    <mergeCell ref="A1:A2"/>
    <mergeCell ref="B1:B2"/>
    <mergeCell ref="B35:B37"/>
    <mergeCell ref="B39:B46"/>
    <mergeCell ref="C1:C2"/>
    <mergeCell ref="C35:C37"/>
    <mergeCell ref="C39:C46"/>
    <mergeCell ref="D1:D2"/>
    <mergeCell ref="D35:D37"/>
    <mergeCell ref="D39:D46"/>
    <mergeCell ref="E1:E2"/>
    <mergeCell ref="E35:E37"/>
    <mergeCell ref="E39:E46"/>
    <mergeCell ref="F1:F2"/>
    <mergeCell ref="G1:G2"/>
    <mergeCell ref="H1:H2"/>
    <mergeCell ref="H35:H37"/>
    <mergeCell ref="H39:H46"/>
    <mergeCell ref="I1:I2"/>
    <mergeCell ref="J1:J2"/>
    <mergeCell ref="K1:K2"/>
    <mergeCell ref="K35:K37"/>
    <mergeCell ref="K39:K46"/>
  </mergeCells>
  <conditionalFormatting sqref="B6">
    <cfRule type="duplicateValues" dxfId="2" priority="2"/>
  </conditionalFormatting>
  <conditionalFormatting sqref="B7">
    <cfRule type="duplicateValues" dxfId="1" priority="3"/>
  </conditionalFormatting>
  <conditionalFormatting sqref="B1:C1 B2:B5 B8:B29 B68:C65523">
    <cfRule type="duplicateValues" dxfId="0" priority="72"/>
  </conditionalFormatting>
  <pageMargins left="0.70069444444444495" right="0.70069444444444495" top="0.75138888888888899" bottom="0.75138888888888899" header="0.29861111111111099" footer="0.29861111111111099"/>
  <pageSetup paperSize="9" scale="50" orientation="landscape"/>
  <ignoredErrors>
    <ignoredError sqref="S30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辅耗材</vt:lpstr>
      <vt:lpstr>辅耗材!Print_Area</vt:lpstr>
      <vt:lpstr>辅耗材!Print_Titles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Wei You Cui</cp:lastModifiedBy>
  <dcterms:created xsi:type="dcterms:W3CDTF">2006-09-16T00:00:00Z</dcterms:created>
  <dcterms:modified xsi:type="dcterms:W3CDTF">2025-02-19T03:00:07Z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