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iepu\IdeaProjects\taikang\results\"/>
    </mc:Choice>
  </mc:AlternateContent>
  <xr:revisionPtr revIDLastSave="0" documentId="13_ncr:1_{03EB601E-4B13-4430-9759-C0382FC9DDAD}" xr6:coauthVersionLast="45" xr6:coauthVersionMax="45" xr10:uidLastSave="{00000000-0000-0000-0000-000000000000}"/>
  <bookViews>
    <workbookView xWindow="-120" yWindow="-120" windowWidth="38640" windowHeight="21240" activeTab="11" xr2:uid="{00000000-000D-0000-FFFF-FFFF00000000}"/>
  </bookViews>
  <sheets>
    <sheet name="raw category" sheetId="1" r:id="rId1"/>
    <sheet name="merged category" sheetId="2" r:id="rId2"/>
    <sheet name="message, by type" sheetId="11" r:id="rId3"/>
    <sheet name="Sheet1" sheetId="19" r:id="rId4"/>
    <sheet name="message, by session" sheetId="12" r:id="rId5"/>
    <sheet name="round" sheetId="13" r:id="rId6"/>
    <sheet name="session" sheetId="14" r:id="rId7"/>
    <sheet name="transition_all" sheetId="3" r:id="rId8"/>
    <sheet name="transition_AI" sheetId="4" r:id="rId9"/>
    <sheet name="transition_human" sheetId="5" r:id="rId10"/>
    <sheet name="transition_mix" sheetId="6" r:id="rId11"/>
    <sheet name="Q-&gt;" sheetId="7" r:id="rId12"/>
    <sheet name="-&gt;Q" sheetId="9" r:id="rId13"/>
    <sheet name="BEGIN-&gt;" sheetId="10" r:id="rId14"/>
    <sheet name="-&gt;END" sheetId="8" r:id="rId15"/>
    <sheet name="Q-&gt; counts" sheetId="15" r:id="rId16"/>
    <sheet name="-&gt;Q counts" sheetId="16" r:id="rId17"/>
    <sheet name="BEGIN-&gt; counts" sheetId="17" r:id="rId18"/>
    <sheet name="-&gt;END counts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C12" i="2"/>
  <c r="D12" i="2"/>
  <c r="E12" i="2"/>
  <c r="J3" i="2" l="1"/>
  <c r="J4" i="2"/>
  <c r="J5" i="2"/>
  <c r="J6" i="2"/>
  <c r="J7" i="2"/>
  <c r="J8" i="2"/>
  <c r="J9" i="2"/>
  <c r="J10" i="2"/>
  <c r="J11" i="2"/>
  <c r="J2" i="2"/>
  <c r="K3" i="2"/>
  <c r="K4" i="2"/>
  <c r="K5" i="2"/>
  <c r="K6" i="2"/>
  <c r="K7" i="2"/>
  <c r="K8" i="2"/>
  <c r="K9" i="2"/>
  <c r="K10" i="2"/>
  <c r="K11" i="2"/>
  <c r="K2" i="2"/>
  <c r="H3" i="2"/>
  <c r="H4" i="2"/>
  <c r="H5" i="2"/>
  <c r="H6" i="2"/>
  <c r="H7" i="2"/>
  <c r="H8" i="2"/>
  <c r="H9" i="2"/>
  <c r="H10" i="2"/>
  <c r="H11" i="2"/>
  <c r="H2" i="2"/>
  <c r="B1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C17" i="1"/>
  <c r="D17" i="1"/>
  <c r="E17" i="1"/>
  <c r="B17" i="1"/>
</calcChain>
</file>

<file path=xl/sharedStrings.xml><?xml version="1.0" encoding="utf-8"?>
<sst xmlns="http://schemas.openxmlformats.org/spreadsheetml/2006/main" count="518" uniqueCount="121">
  <si>
    <t>NewQuestion</t>
  </si>
  <si>
    <t>Repeat</t>
  </si>
  <si>
    <t>Rephrase</t>
  </si>
  <si>
    <t>RephraseAdd</t>
  </si>
  <si>
    <t>RephraseDel</t>
  </si>
  <si>
    <t>FollowupSelf</t>
  </si>
  <si>
    <t>FollowupOther</t>
  </si>
  <si>
    <t>Clarify</t>
  </si>
  <si>
    <t>Answer</t>
  </si>
  <si>
    <t>Chitchat</t>
  </si>
  <si>
    <t>Nudge</t>
  </si>
  <si>
    <t>Correction</t>
  </si>
  <si>
    <t>Supplement</t>
  </si>
  <si>
    <t>Background</t>
  </si>
  <si>
    <t>Require</t>
  </si>
  <si>
    <t>ALL</t>
  </si>
  <si>
    <t>AI</t>
  </si>
  <si>
    <t>Human</t>
  </si>
  <si>
    <t>Mix</t>
  </si>
  <si>
    <t>Total</t>
  </si>
  <si>
    <t>ANS</t>
  </si>
  <si>
    <t>BG</t>
  </si>
  <si>
    <t>CH</t>
  </si>
  <si>
    <t>CLR</t>
  </si>
  <si>
    <t>FQO</t>
  </si>
  <si>
    <t>FQS</t>
  </si>
  <si>
    <t>OTHER</t>
  </si>
  <si>
    <t>Q</t>
  </si>
  <si>
    <t>REP</t>
  </si>
  <si>
    <t>SUP</t>
  </si>
  <si>
    <t>Category</t>
  </si>
  <si>
    <t>All</t>
  </si>
  <si>
    <t>human</t>
  </si>
  <si>
    <t>mix</t>
  </si>
  <si>
    <t>END</t>
  </si>
  <si>
    <t>NaN</t>
  </si>
  <si>
    <t>BEGIN</t>
  </si>
  <si>
    <t>QLength</t>
  </si>
  <si>
    <t>QLength (SEM)</t>
  </si>
  <si>
    <t>Overlap, unigram (curr msg vs. prev msg)</t>
  </si>
  <si>
    <t>Overlap, unigram (curr msg vs. prev msg) (SEM)</t>
  </si>
  <si>
    <t>Overlap, bigram (curr msg vs. prev msg)</t>
  </si>
  <si>
    <t>Overlap, bigram (curr msg vs. prev msg) (SEM)</t>
  </si>
  <si>
    <t>Overlap, unigram (curr msg vs. related msg)</t>
  </si>
  <si>
    <t>Overlap, unigram (curr msg vs. related msg) (SEM)</t>
  </si>
  <si>
    <t>Overlap, bigram (curr msg vs. related msg)</t>
  </si>
  <si>
    <t>Overlap, bigram (curr msg vs. related msg) (SEM)</t>
  </si>
  <si>
    <t>ALength</t>
  </si>
  <si>
    <t>ALength (SEM)</t>
  </si>
  <si>
    <t>#Messages/Round</t>
  </si>
  <si>
    <t>#Messages/Round (SEM)</t>
  </si>
  <si>
    <t>#Messages/Round (User)</t>
  </si>
  <si>
    <t>#Messages/Round (User) (SEM)</t>
  </si>
  <si>
    <t>#Messages/Round (AI)</t>
  </si>
  <si>
    <t>#Messages/Round (AI) (SEM)</t>
  </si>
  <si>
    <t>#Messages/Round (Human)</t>
  </si>
  <si>
    <t>#Messages/Round (Human) (SEM)</t>
  </si>
  <si>
    <t>#Rounds</t>
  </si>
  <si>
    <t>#Rounds (SEM)</t>
  </si>
  <si>
    <t>#Messages</t>
  </si>
  <si>
    <t>#Messages (SEM)</t>
  </si>
  <si>
    <t>#Messages (User)</t>
  </si>
  <si>
    <t>#Messages (User) (SEM)</t>
  </si>
  <si>
    <t>#Messages (AI)</t>
  </si>
  <si>
    <t>#Messages (AI) (SEM)</t>
  </si>
  <si>
    <t>#Messages (Human)</t>
  </si>
  <si>
    <t>#Messages (Human) (SEM)</t>
  </si>
  <si>
    <t>After 11pm, human representatives won't be available</t>
  </si>
  <si>
    <t>User will be kicked out of the session if not respond for a long time;</t>
  </si>
  <si>
    <t>when get back, it will be assigned a new id</t>
  </si>
  <si>
    <t>N</t>
  </si>
  <si>
    <t>Overlap, unigram (curr msg vs. prev sys msg)</t>
  </si>
  <si>
    <t>Overlap, unigram (curr msg vs. prev sys msg) (SEM)</t>
  </si>
  <si>
    <t>Overlap, bigram (curr msg vs. prev sys msg)</t>
  </si>
  <si>
    <t>Overlap, bigram (curr msg vs. prev sys msg) (SEM)</t>
  </si>
  <si>
    <t>13.08 (0.51)</t>
  </si>
  <si>
    <t>15.61 (0.56)</t>
  </si>
  <si>
    <t>14.16 (0.41)</t>
  </si>
  <si>
    <t>86.83 (2.60)</t>
  </si>
  <si>
    <t>46.53 (2.18)</t>
  </si>
  <si>
    <t>52.96 (1.49)</t>
  </si>
  <si>
    <t>QLength ( NewQuestion )</t>
  </si>
  <si>
    <t>14.18 (0.74)</t>
  </si>
  <si>
    <t>16.23 (0.79)</t>
  </si>
  <si>
    <t>14.34 (0.60)</t>
  </si>
  <si>
    <t>4.42 (0.38)</t>
  </si>
  <si>
    <t>3.10 (0.15)</t>
  </si>
  <si>
    <t>7.26 (0.51)</t>
  </si>
  <si>
    <t>8.84 (0.76)</t>
  </si>
  <si>
    <t>8.47 (0.42)</t>
  </si>
  <si>
    <t>16.83 (1.19)</t>
  </si>
  <si>
    <t>0.00 (0.00)</t>
  </si>
  <si>
    <t>2.68 (0.26)</t>
  </si>
  <si>
    <t>5.37 (0.28)</t>
  </si>
  <si>
    <t>6.89 (0.59)</t>
  </si>
  <si>
    <t>2.00 (0.00)</t>
  </si>
  <si>
    <t>2.73 (0.05)</t>
  </si>
  <si>
    <t>2.32 (0.02)</t>
  </si>
  <si>
    <t>1.00 (0.00)</t>
  </si>
  <si>
    <t>0.37 (0.02)</t>
  </si>
  <si>
    <t>1.73 (0.05)</t>
  </si>
  <si>
    <t>0.95 (0.04)</t>
  </si>
  <si>
    <t>***</t>
  </si>
  <si>
    <t>*</t>
  </si>
  <si>
    <t>**</t>
  </si>
  <si>
    <t>AI vs. human</t>
  </si>
  <si>
    <t>AI vs. mix</t>
  </si>
  <si>
    <t>human vs. mix</t>
  </si>
  <si>
    <t>14.14 (0.28)</t>
  </si>
  <si>
    <t>58.91 (1.18)</t>
  </si>
  <si>
    <t>14.83 (0.41)</t>
  </si>
  <si>
    <t>4.93 (0.24)</t>
  </si>
  <si>
    <t>11.38 (0.54)</t>
  </si>
  <si>
    <t>2.37 (0.19)</t>
  </si>
  <si>
    <t>4.09 (0.28)</t>
  </si>
  <si>
    <t>2.31 (0.02)</t>
  </si>
  <si>
    <t>0.48 (0.01)</t>
  </si>
  <si>
    <t>0.83 (0.03)</t>
  </si>
  <si>
    <t>all</t>
  </si>
  <si>
    <t>Baseline1</t>
  </si>
  <si>
    <t>Baseline2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</si>
</sst>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65" fontId="0" fillId="2" borderId="0" xfId="0" applyNumberFormat="1" applyFill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65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2" fontId="1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Message Length (# of characters)</a:t>
            </a:r>
          </a:p>
        </c:rich>
      </c:tx>
      <c:layout>
        <c:manualLayout>
          <c:xMode val="edge"/>
          <c:yMode val="edge"/>
          <c:x val="0.33679148503898287"/>
          <c:y val="4.647686586388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86251253106295E-2"/>
          <c:y val="0.14139397139668855"/>
          <c:w val="0.88434976287051348"/>
          <c:h val="0.72589633233590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'message, by type'!$A$3</c:f>
              <c:strCache>
                <c:ptCount val="1"/>
                <c:pt idx="0">
                  <c:v>QLength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06-4037-BD86-24BA8D7EAC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6-4037-BD86-24BA8D7EAC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06-4037-BD86-24BA8D7EAC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6-4037-BD86-24BA8D7EAC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06-4037-BD86-24BA8D7EAC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06-4037-BD86-24BA8D7EAC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06-4037-BD86-24BA8D7EAC9D}"/>
              </c:ext>
            </c:extLst>
          </c:dPt>
          <c:dPt>
            <c:idx val="7"/>
            <c:invertIfNegative val="0"/>
            <c:bubble3D val="0"/>
            <c:spPr>
              <a:solidFill>
                <a:srgbClr val="FF8B8B"/>
              </a:solidFill>
              <a:ln w="127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06-4037-BD86-24BA8D7EAC9D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06-4037-BD86-24BA8D7EAC9D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06-4037-BD86-24BA8D7EAC9D}"/>
              </c:ext>
            </c:extLst>
          </c:dPt>
          <c:dLbls>
            <c:dLbl>
              <c:idx val="0"/>
              <c:layout>
                <c:manualLayout>
                  <c:x val="0"/>
                  <c:y val="-7.7801441532063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06-4037-BD86-24BA8D7EAC9D}"/>
                </c:ext>
              </c:extLst>
            </c:dLbl>
            <c:dLbl>
              <c:idx val="1"/>
              <c:layout>
                <c:manualLayout>
                  <c:x val="-3.0008949126944689E-17"/>
                  <c:y val="-3.50106486894286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06-4037-BD86-24BA8D7EAC9D}"/>
                </c:ext>
              </c:extLst>
            </c:dLbl>
            <c:dLbl>
              <c:idx val="2"/>
              <c:layout>
                <c:manualLayout>
                  <c:x val="0"/>
                  <c:y val="-2.72305045362222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06-4037-BD86-24BA8D7EAC9D}"/>
                </c:ext>
              </c:extLst>
            </c:dLbl>
            <c:dLbl>
              <c:idx val="3"/>
              <c:layout>
                <c:manualLayout>
                  <c:x val="-1.6368706796119508E-3"/>
                  <c:y val="-3.1120576612825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06-4037-BD86-24BA8D7EAC9D}"/>
                </c:ext>
              </c:extLst>
            </c:dLbl>
            <c:dLbl>
              <c:idx val="4"/>
              <c:layout>
                <c:manualLayout>
                  <c:x val="0"/>
                  <c:y val="-4.27907928426349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06-4037-BD86-24BA8D7EAC9D}"/>
                </c:ext>
              </c:extLst>
            </c:dLbl>
            <c:dLbl>
              <c:idx val="5"/>
              <c:layout>
                <c:manualLayout>
                  <c:x val="0"/>
                  <c:y val="-3.11205766128254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06-4037-BD86-24BA8D7EAC9D}"/>
                </c:ext>
              </c:extLst>
            </c:dLbl>
            <c:dLbl>
              <c:idx val="6"/>
              <c:layout>
                <c:manualLayout>
                  <c:x val="0"/>
                  <c:y val="-7.78014415320635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06-4037-BD86-24BA8D7EAC9D}"/>
                </c:ext>
              </c:extLst>
            </c:dLbl>
            <c:dLbl>
              <c:idx val="7"/>
              <c:layout>
                <c:manualLayout>
                  <c:x val="0"/>
                  <c:y val="-6.61312253022540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06-4037-BD86-24BA8D7EAC9D}"/>
                </c:ext>
              </c:extLst>
            </c:dLbl>
            <c:dLbl>
              <c:idx val="8"/>
              <c:layout>
                <c:manualLayout>
                  <c:x val="-1.2003579650777876E-16"/>
                  <c:y val="-5.83510811490477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06-4037-BD86-24BA8D7EAC9D}"/>
                </c:ext>
              </c:extLst>
            </c:dLbl>
            <c:dLbl>
              <c:idx val="9"/>
              <c:layout>
                <c:manualLayout>
                  <c:x val="-1.6368706796120707E-3"/>
                  <c:y val="-5.83510811490476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06-4037-BD86-24BA8D7EAC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'message, by type'!$B$4:$K$4</c:f>
                <c:numCache>
                  <c:formatCode>General</c:formatCode>
                  <c:ptCount val="10"/>
                  <c:pt idx="0">
                    <c:v>0.40570000000000001</c:v>
                  </c:pt>
                  <c:pt idx="1">
                    <c:v>1.0475000000000001</c:v>
                  </c:pt>
                  <c:pt idx="2">
                    <c:v>0.90759999999999996</c:v>
                  </c:pt>
                  <c:pt idx="3">
                    <c:v>1.113</c:v>
                  </c:pt>
                  <c:pt idx="4">
                    <c:v>1.2193000000000001</c:v>
                  </c:pt>
                  <c:pt idx="5">
                    <c:v>0.75229999999999997</c:v>
                  </c:pt>
                  <c:pt idx="6">
                    <c:v>2.0068999999999999</c:v>
                  </c:pt>
                  <c:pt idx="7">
                    <c:v>1.3168</c:v>
                  </c:pt>
                  <c:pt idx="8">
                    <c:v>0.69020000000000004</c:v>
                  </c:pt>
                  <c:pt idx="9">
                    <c:v>1.3086</c:v>
                  </c:pt>
                </c:numCache>
              </c:numRef>
            </c:plus>
            <c:minus>
              <c:numRef>
                <c:f>'message, by type'!$B$4:$K$4</c:f>
                <c:numCache>
                  <c:formatCode>General</c:formatCode>
                  <c:ptCount val="10"/>
                  <c:pt idx="0">
                    <c:v>0.40570000000000001</c:v>
                  </c:pt>
                  <c:pt idx="1">
                    <c:v>1.0475000000000001</c:v>
                  </c:pt>
                  <c:pt idx="2">
                    <c:v>0.90759999999999996</c:v>
                  </c:pt>
                  <c:pt idx="3">
                    <c:v>1.113</c:v>
                  </c:pt>
                  <c:pt idx="4">
                    <c:v>1.2193000000000001</c:v>
                  </c:pt>
                  <c:pt idx="5">
                    <c:v>0.75229999999999997</c:v>
                  </c:pt>
                  <c:pt idx="6">
                    <c:v>2.0068999999999999</c:v>
                  </c:pt>
                  <c:pt idx="7">
                    <c:v>1.3168</c:v>
                  </c:pt>
                  <c:pt idx="8">
                    <c:v>0.69020000000000004</c:v>
                  </c:pt>
                  <c:pt idx="9">
                    <c:v>1.3086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'message, by type'!$B$1:$K$1</c:f>
              <c:strCache>
                <c:ptCount val="10"/>
                <c:pt idx="0">
                  <c:v>Q</c:v>
                </c:pt>
                <c:pt idx="1">
                  <c:v>FQS</c:v>
                </c:pt>
                <c:pt idx="2">
                  <c:v>FQO</c:v>
                </c:pt>
                <c:pt idx="3">
                  <c:v>REP</c:v>
                </c:pt>
                <c:pt idx="4">
                  <c:v>BG</c:v>
                </c:pt>
                <c:pt idx="5">
                  <c:v>SUP</c:v>
                </c:pt>
                <c:pt idx="6">
                  <c:v>ANS</c:v>
                </c:pt>
                <c:pt idx="7">
                  <c:v>CLR</c:v>
                </c:pt>
                <c:pt idx="8">
                  <c:v>CH</c:v>
                </c:pt>
                <c:pt idx="9">
                  <c:v>OTHER</c:v>
                </c:pt>
              </c:strCache>
            </c:strRef>
          </c:cat>
          <c:val>
            <c:numRef>
              <c:f>'message, by type'!$B$3:$K$3</c:f>
              <c:numCache>
                <c:formatCode>0.0</c:formatCode>
                <c:ptCount val="10"/>
                <c:pt idx="0">
                  <c:v>14.8263</c:v>
                </c:pt>
                <c:pt idx="1">
                  <c:v>13.594900000000001</c:v>
                </c:pt>
                <c:pt idx="2">
                  <c:v>17.316299999999998</c:v>
                </c:pt>
                <c:pt idx="3">
                  <c:v>17.079999999999998</c:v>
                </c:pt>
                <c:pt idx="4">
                  <c:v>10.8969</c:v>
                </c:pt>
                <c:pt idx="5">
                  <c:v>11.357100000000001</c:v>
                </c:pt>
                <c:pt idx="6">
                  <c:v>17.914899999999999</c:v>
                </c:pt>
                <c:pt idx="7">
                  <c:v>18.216699999999999</c:v>
                </c:pt>
                <c:pt idx="8">
                  <c:v>10.4519</c:v>
                </c:pt>
                <c:pt idx="9">
                  <c:v>9.7332999999999998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6-4037-BD86-24BA8D7EAC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20693215"/>
        <c:axId val="395399375"/>
      </c:barChart>
      <c:catAx>
        <c:axId val="5206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9375"/>
        <c:crosses val="autoZero"/>
        <c:auto val="1"/>
        <c:lblAlgn val="ctr"/>
        <c:lblOffset val="100"/>
        <c:noMultiLvlLbl val="0"/>
      </c:catAx>
      <c:valAx>
        <c:axId val="395399375"/>
        <c:scaling>
          <c:orientation val="minMax"/>
          <c:max val="22"/>
          <c:min val="4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93215"/>
        <c:crosses val="autoZero"/>
        <c:crossBetween val="between"/>
      </c:valAx>
      <c:spPr>
        <a:noFill/>
        <a:ln w="1270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% Overlap Unigrams and Bigrams, vs. Previous Asker Message</a:t>
            </a:r>
            <a:endParaRPr lang="en-US" sz="1400" b="1">
              <a:effectLst/>
            </a:endParaRPr>
          </a:p>
        </c:rich>
      </c:tx>
      <c:layout>
        <c:manualLayout>
          <c:xMode val="edge"/>
          <c:yMode val="edge"/>
          <c:x val="0.19151998704702847"/>
          <c:y val="4.2586793787279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86251253106295E-2"/>
          <c:y val="0.14139397139668855"/>
          <c:w val="0.88434976287051348"/>
          <c:h val="0.72589633233590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'message, by type'!$A$5</c:f>
              <c:strCache>
                <c:ptCount val="1"/>
                <c:pt idx="0">
                  <c:v>Overlap, unigram (curr msg vs. prev msg)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5E-477A-9FE9-B92B1E4480C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E-477A-9FE9-B92B1E4480C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5E-477A-9FE9-B92B1E4480C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5E-477A-9FE9-B92B1E4480C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5E-477A-9FE9-B92B1E4480C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5E-477A-9FE9-B92B1E4480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5E-477A-9FE9-B92B1E4480C7}"/>
              </c:ext>
            </c:extLst>
          </c:dPt>
          <c:dPt>
            <c:idx val="7"/>
            <c:invertIfNegative val="0"/>
            <c:bubble3D val="0"/>
            <c:spPr>
              <a:solidFill>
                <a:srgbClr val="FF8B8B"/>
              </a:solidFill>
              <a:ln w="127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5E-477A-9FE9-B92B1E4480C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5E-477A-9FE9-B92B1E4480C7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5E-477A-9FE9-B92B1E4480C7}"/>
              </c:ext>
            </c:extLst>
          </c:dPt>
          <c:dLbls>
            <c:dLbl>
              <c:idx val="1"/>
              <c:layout>
                <c:manualLayout>
                  <c:x val="0"/>
                  <c:y val="-3.1120576612825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5E-477A-9FE9-B92B1E4480C7}"/>
                </c:ext>
              </c:extLst>
            </c:dLbl>
            <c:dLbl>
              <c:idx val="3"/>
              <c:layout>
                <c:manualLayout>
                  <c:x val="0"/>
                  <c:y val="-6.22411532256508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5E-477A-9FE9-B92B1E4480C7}"/>
                </c:ext>
              </c:extLst>
            </c:dLbl>
            <c:dLbl>
              <c:idx val="4"/>
              <c:layout>
                <c:manualLayout>
                  <c:x val="-1.631405611367326E-3"/>
                  <c:y val="-3.50106486894285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5E-477A-9FE9-B92B1E4480C7}"/>
                </c:ext>
              </c:extLst>
            </c:dLbl>
            <c:dLbl>
              <c:idx val="5"/>
              <c:layout>
                <c:manualLayout>
                  <c:x val="-5.9817514733100667E-17"/>
                  <c:y val="-1.94503603830158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5E-477A-9FE9-B92B1E4480C7}"/>
                </c:ext>
              </c:extLst>
            </c:dLbl>
            <c:dLbl>
              <c:idx val="6"/>
              <c:layout>
                <c:manualLayout>
                  <c:x val="1.631405611367326E-3"/>
                  <c:y val="-3.89007207660318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5E-477A-9FE9-B92B1E4480C7}"/>
                </c:ext>
              </c:extLst>
            </c:dLbl>
            <c:dLbl>
              <c:idx val="7"/>
              <c:layout>
                <c:manualLayout>
                  <c:x val="0"/>
                  <c:y val="-2.72305045362223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15E-477A-9FE9-B92B1E4480C7}"/>
                </c:ext>
              </c:extLst>
            </c:dLbl>
            <c:dLbl>
              <c:idx val="8"/>
              <c:layout>
                <c:manualLayout>
                  <c:x val="0"/>
                  <c:y val="-7.780144153206425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15E-477A-9FE9-B92B1E4480C7}"/>
                </c:ext>
              </c:extLst>
            </c:dLbl>
            <c:dLbl>
              <c:idx val="9"/>
              <c:layout>
                <c:manualLayout>
                  <c:x val="-1.631405611367326E-3"/>
                  <c:y val="-7.0021297378857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15E-477A-9FE9-B92B1E448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'message, by type'!$B$6:$K$6</c:f>
                <c:numCache>
                  <c:formatCode>General</c:formatCode>
                  <c:ptCount val="10"/>
                  <c:pt idx="0">
                    <c:v>7.7000000000000002E-3</c:v>
                  </c:pt>
                  <c:pt idx="1">
                    <c:v>2.12E-2</c:v>
                  </c:pt>
                  <c:pt idx="2">
                    <c:v>9.7999999999999997E-3</c:v>
                  </c:pt>
                  <c:pt idx="3">
                    <c:v>3.5999999999999997E-2</c:v>
                  </c:pt>
                  <c:pt idx="4">
                    <c:v>2.6599999999999999E-2</c:v>
                  </c:pt>
                  <c:pt idx="5">
                    <c:v>1.8100000000000002E-2</c:v>
                  </c:pt>
                  <c:pt idx="6">
                    <c:v>2.2599999999999999E-2</c:v>
                  </c:pt>
                  <c:pt idx="7">
                    <c:v>2.2800000000000001E-2</c:v>
                  </c:pt>
                  <c:pt idx="8">
                    <c:v>1.0500000000000001E-2</c:v>
                  </c:pt>
                  <c:pt idx="9">
                    <c:v>5.62E-2</c:v>
                  </c:pt>
                </c:numCache>
              </c:numRef>
            </c:plus>
            <c:minus>
              <c:numRef>
                <c:f>'message, by type'!$B$6:$K$6</c:f>
                <c:numCache>
                  <c:formatCode>General</c:formatCode>
                  <c:ptCount val="10"/>
                  <c:pt idx="0">
                    <c:v>7.7000000000000002E-3</c:v>
                  </c:pt>
                  <c:pt idx="1">
                    <c:v>2.12E-2</c:v>
                  </c:pt>
                  <c:pt idx="2">
                    <c:v>9.7999999999999997E-3</c:v>
                  </c:pt>
                  <c:pt idx="3">
                    <c:v>3.5999999999999997E-2</c:v>
                  </c:pt>
                  <c:pt idx="4">
                    <c:v>2.6599999999999999E-2</c:v>
                  </c:pt>
                  <c:pt idx="5">
                    <c:v>1.8100000000000002E-2</c:v>
                  </c:pt>
                  <c:pt idx="6">
                    <c:v>2.2599999999999999E-2</c:v>
                  </c:pt>
                  <c:pt idx="7">
                    <c:v>2.2800000000000001E-2</c:v>
                  </c:pt>
                  <c:pt idx="8">
                    <c:v>1.0500000000000001E-2</c:v>
                  </c:pt>
                  <c:pt idx="9">
                    <c:v>5.62E-2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'message, by type'!$B$1:$K$1</c:f>
              <c:strCache>
                <c:ptCount val="10"/>
                <c:pt idx="0">
                  <c:v>Q</c:v>
                </c:pt>
                <c:pt idx="1">
                  <c:v>FQS</c:v>
                </c:pt>
                <c:pt idx="2">
                  <c:v>FQO</c:v>
                </c:pt>
                <c:pt idx="3">
                  <c:v>REP</c:v>
                </c:pt>
                <c:pt idx="4">
                  <c:v>BG</c:v>
                </c:pt>
                <c:pt idx="5">
                  <c:v>SUP</c:v>
                </c:pt>
                <c:pt idx="6">
                  <c:v>ANS</c:v>
                </c:pt>
                <c:pt idx="7">
                  <c:v>CLR</c:v>
                </c:pt>
                <c:pt idx="8">
                  <c:v>CH</c:v>
                </c:pt>
                <c:pt idx="9">
                  <c:v>OTHER</c:v>
                </c:pt>
              </c:strCache>
            </c:strRef>
          </c:cat>
          <c:val>
            <c:numRef>
              <c:f>'message, by type'!$B$5:$K$5</c:f>
              <c:numCache>
                <c:formatCode>0.0%</c:formatCode>
                <c:ptCount val="10"/>
                <c:pt idx="0">
                  <c:v>0.12239999999999999</c:v>
                </c:pt>
                <c:pt idx="1">
                  <c:v>0.25800000000000001</c:v>
                </c:pt>
                <c:pt idx="2">
                  <c:v>0.17469999999999999</c:v>
                </c:pt>
                <c:pt idx="3">
                  <c:v>0.44359999999999999</c:v>
                </c:pt>
                <c:pt idx="4">
                  <c:v>0.1593</c:v>
                </c:pt>
                <c:pt idx="5">
                  <c:v>0.19839999999999999</c:v>
                </c:pt>
                <c:pt idx="6">
                  <c:v>0.1245</c:v>
                </c:pt>
                <c:pt idx="7">
                  <c:v>0.18920000000000001</c:v>
                </c:pt>
                <c:pt idx="8">
                  <c:v>0.1242</c:v>
                </c:pt>
                <c:pt idx="9">
                  <c:v>0.35730000000000001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5E-477A-9FE9-B92B1E4480C7}"/>
            </c:ext>
          </c:extLst>
        </c:ser>
        <c:ser>
          <c:idx val="2"/>
          <c:order val="1"/>
          <c:tx>
            <c:strRef>
              <c:f>'message, by type'!$A$7</c:f>
              <c:strCache>
                <c:ptCount val="1"/>
                <c:pt idx="0">
                  <c:v>Overlap, bigram (curr msg vs. prev msg)</c:v>
                </c:pt>
              </c:strCache>
            </c:strRef>
          </c:tx>
          <c:spPr>
            <a:pattFill prst="lgChe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lgCheck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15E-477A-9FE9-B92B1E4480C7}"/>
              </c:ext>
            </c:extLst>
          </c:dPt>
          <c:dPt>
            <c:idx val="4"/>
            <c:invertIfNegative val="0"/>
            <c:bubble3D val="0"/>
            <c:spPr>
              <a:pattFill prst="lgCheck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F15E-477A-9FE9-B92B1E4480C7}"/>
              </c:ext>
            </c:extLst>
          </c:dPt>
          <c:dPt>
            <c:idx val="5"/>
            <c:invertIfNegative val="0"/>
            <c:bubble3D val="0"/>
            <c:spPr>
              <a:pattFill prst="lgCheck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15E-477A-9FE9-B92B1E4480C7}"/>
              </c:ext>
            </c:extLst>
          </c:dPt>
          <c:dPt>
            <c:idx val="6"/>
            <c:invertIfNegative val="0"/>
            <c:bubble3D val="0"/>
            <c:spPr>
              <a:pattFill prst="lgCheck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F15E-477A-9FE9-B92B1E4480C7}"/>
              </c:ext>
            </c:extLst>
          </c:dPt>
          <c:dPt>
            <c:idx val="7"/>
            <c:invertIfNegative val="0"/>
            <c:bubble3D val="0"/>
            <c:spPr>
              <a:pattFill prst="lgCheck">
                <a:fgClr>
                  <a:srgbClr val="FF8B8B"/>
                </a:fgClr>
                <a:bgClr>
                  <a:schemeClr val="bg1"/>
                </a:bgClr>
              </a:pattFill>
              <a:ln w="127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15E-477A-9FE9-B92B1E4480C7}"/>
              </c:ext>
            </c:extLst>
          </c:dPt>
          <c:dPt>
            <c:idx val="8"/>
            <c:invertIfNegative val="0"/>
            <c:bubble3D val="0"/>
            <c:spPr>
              <a:pattFill prst="lgCheck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15E-477A-9FE9-B92B1E4480C7}"/>
              </c:ext>
            </c:extLst>
          </c:dPt>
          <c:dPt>
            <c:idx val="9"/>
            <c:invertIfNegative val="0"/>
            <c:bubble3D val="0"/>
            <c:spPr>
              <a:pattFill prst="lgCheck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F15E-477A-9FE9-B92B1E4480C7}"/>
              </c:ext>
            </c:extLst>
          </c:dPt>
          <c:dLbls>
            <c:dLbl>
              <c:idx val="3"/>
              <c:layout>
                <c:manualLayout>
                  <c:x val="1.1419839279571282E-2"/>
                  <c:y val="-4.27907928426349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15E-477A-9FE9-B92B1E4480C7}"/>
                </c:ext>
              </c:extLst>
            </c:dLbl>
            <c:dLbl>
              <c:idx val="9"/>
              <c:layout>
                <c:manualLayout>
                  <c:x val="4.8942168341019783E-3"/>
                  <c:y val="-5.83510811490477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15E-477A-9FE9-B92B1E448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'message, by type'!$B$8:$K$8</c:f>
                <c:numCache>
                  <c:formatCode>General</c:formatCode>
                  <c:ptCount val="10"/>
                  <c:pt idx="0">
                    <c:v>3.3999999999999998E-3</c:v>
                  </c:pt>
                  <c:pt idx="1">
                    <c:v>1.01E-2</c:v>
                  </c:pt>
                  <c:pt idx="2">
                    <c:v>4.4000000000000003E-3</c:v>
                  </c:pt>
                  <c:pt idx="3">
                    <c:v>3.7100000000000001E-2</c:v>
                  </c:pt>
                  <c:pt idx="4">
                    <c:v>1.8100000000000002E-2</c:v>
                  </c:pt>
                  <c:pt idx="5">
                    <c:v>1.12E-2</c:v>
                  </c:pt>
                  <c:pt idx="6">
                    <c:v>1.09E-2</c:v>
                  </c:pt>
                  <c:pt idx="7">
                    <c:v>1.0500000000000001E-2</c:v>
                  </c:pt>
                  <c:pt idx="8">
                    <c:v>4.8999999999999998E-3</c:v>
                  </c:pt>
                  <c:pt idx="9">
                    <c:v>4.99E-2</c:v>
                  </c:pt>
                </c:numCache>
              </c:numRef>
            </c:plus>
            <c:minus>
              <c:numRef>
                <c:f>'message, by type'!$B$8:$K$8</c:f>
                <c:numCache>
                  <c:formatCode>General</c:formatCode>
                  <c:ptCount val="10"/>
                  <c:pt idx="0">
                    <c:v>3.3999999999999998E-3</c:v>
                  </c:pt>
                  <c:pt idx="1">
                    <c:v>1.01E-2</c:v>
                  </c:pt>
                  <c:pt idx="2">
                    <c:v>4.4000000000000003E-3</c:v>
                  </c:pt>
                  <c:pt idx="3">
                    <c:v>3.7100000000000001E-2</c:v>
                  </c:pt>
                  <c:pt idx="4">
                    <c:v>1.8100000000000002E-2</c:v>
                  </c:pt>
                  <c:pt idx="5">
                    <c:v>1.12E-2</c:v>
                  </c:pt>
                  <c:pt idx="6">
                    <c:v>1.09E-2</c:v>
                  </c:pt>
                  <c:pt idx="7">
                    <c:v>1.0500000000000001E-2</c:v>
                  </c:pt>
                  <c:pt idx="8">
                    <c:v>4.8999999999999998E-3</c:v>
                  </c:pt>
                  <c:pt idx="9">
                    <c:v>4.99E-2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'message, by type'!$B$1:$K$1</c:f>
              <c:strCache>
                <c:ptCount val="10"/>
                <c:pt idx="0">
                  <c:v>Q</c:v>
                </c:pt>
                <c:pt idx="1">
                  <c:v>FQS</c:v>
                </c:pt>
                <c:pt idx="2">
                  <c:v>FQO</c:v>
                </c:pt>
                <c:pt idx="3">
                  <c:v>REP</c:v>
                </c:pt>
                <c:pt idx="4">
                  <c:v>BG</c:v>
                </c:pt>
                <c:pt idx="5">
                  <c:v>SUP</c:v>
                </c:pt>
                <c:pt idx="6">
                  <c:v>ANS</c:v>
                </c:pt>
                <c:pt idx="7">
                  <c:v>CLR</c:v>
                </c:pt>
                <c:pt idx="8">
                  <c:v>CH</c:v>
                </c:pt>
                <c:pt idx="9">
                  <c:v>OTHER</c:v>
                </c:pt>
              </c:strCache>
            </c:strRef>
          </c:cat>
          <c:val>
            <c:numRef>
              <c:f>'message, by type'!$B$7:$K$7</c:f>
              <c:numCache>
                <c:formatCode>0.0%</c:formatCode>
                <c:ptCount val="10"/>
                <c:pt idx="0">
                  <c:v>0.02</c:v>
                </c:pt>
                <c:pt idx="1">
                  <c:v>7.3300000000000004E-2</c:v>
                </c:pt>
                <c:pt idx="2">
                  <c:v>3.44E-2</c:v>
                </c:pt>
                <c:pt idx="3">
                  <c:v>0.2666</c:v>
                </c:pt>
                <c:pt idx="4">
                  <c:v>4.9099999999999998E-2</c:v>
                </c:pt>
                <c:pt idx="5">
                  <c:v>5.0700000000000002E-2</c:v>
                </c:pt>
                <c:pt idx="6">
                  <c:v>2.9399999999999999E-2</c:v>
                </c:pt>
                <c:pt idx="7">
                  <c:v>4.9099999999999998E-2</c:v>
                </c:pt>
                <c:pt idx="8">
                  <c:v>2.1299999999999999E-2</c:v>
                </c:pt>
                <c:pt idx="9">
                  <c:v>0.1721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15E-477A-9FE9-B92B1E448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520693215"/>
        <c:axId val="395399375"/>
      </c:barChart>
      <c:catAx>
        <c:axId val="5206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9375"/>
        <c:crosses val="autoZero"/>
        <c:auto val="1"/>
        <c:lblAlgn val="ctr"/>
        <c:lblOffset val="100"/>
        <c:noMultiLvlLbl val="0"/>
      </c:catAx>
      <c:valAx>
        <c:axId val="395399375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93215"/>
        <c:crosses val="autoZero"/>
        <c:crossBetween val="between"/>
      </c:valAx>
      <c:spPr>
        <a:noFill/>
        <a:ln w="1270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% Overlap Unigrams and Bigrams</a:t>
            </a:r>
            <a:r>
              <a:rPr lang="en-US" sz="1400" b="1" baseline="0"/>
              <a:t>, vs. Related Message</a:t>
            </a:r>
            <a:endParaRPr lang="en-US" sz="1400" b="1"/>
          </a:p>
        </c:rich>
      </c:tx>
      <c:layout>
        <c:manualLayout>
          <c:xMode val="edge"/>
          <c:yMode val="edge"/>
          <c:x val="0.23198184342897959"/>
          <c:y val="5.425701001708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86251253106295E-2"/>
          <c:y val="0.14139397139668855"/>
          <c:w val="0.88434976287051348"/>
          <c:h val="0.72589633233590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'message, by type'!$A$9</c:f>
              <c:strCache>
                <c:ptCount val="1"/>
                <c:pt idx="0">
                  <c:v>Overlap, unigram (curr msg vs. related msg)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DB-426A-B2E7-BB10CA8F4CB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DB-426A-B2E7-BB10CA8F4CB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DB-426A-B2E7-BB10CA8F4CB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DB-426A-B2E7-BB10CA8F4CB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DB-426A-B2E7-BB10CA8F4CB4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DB-426A-B2E7-BB10CA8F4CB4}"/>
              </c:ext>
            </c:extLst>
          </c:dPt>
          <c:dLbls>
            <c:dLbl>
              <c:idx val="1"/>
              <c:layout>
                <c:manualLayout>
                  <c:x val="0"/>
                  <c:y val="-4.27907928426349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DB-426A-B2E7-BB10CA8F4CB4}"/>
                </c:ext>
              </c:extLst>
            </c:dLbl>
            <c:dLbl>
              <c:idx val="2"/>
              <c:layout>
                <c:manualLayout>
                  <c:x val="0"/>
                  <c:y val="-2.33404324596190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DB-426A-B2E7-BB10CA8F4CB4}"/>
                </c:ext>
              </c:extLst>
            </c:dLbl>
            <c:dLbl>
              <c:idx val="3"/>
              <c:layout>
                <c:manualLayout>
                  <c:x val="-3.9153734672815826E-2"/>
                  <c:y val="3.8900720766031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DB-426A-B2E7-BB10CA8F4CB4}"/>
                </c:ext>
              </c:extLst>
            </c:dLbl>
            <c:dLbl>
              <c:idx val="4"/>
              <c:layout>
                <c:manualLayout>
                  <c:x val="0"/>
                  <c:y val="-3.89007207660318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DB-426A-B2E7-BB10CA8F4CB4}"/>
                </c:ext>
              </c:extLst>
            </c:dLbl>
            <c:dLbl>
              <c:idx val="5"/>
              <c:layout>
                <c:manualLayout>
                  <c:x val="-5.9817514733100667E-17"/>
                  <c:y val="-2.72305045362223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DB-426A-B2E7-BB10CA8F4CB4}"/>
                </c:ext>
              </c:extLst>
            </c:dLbl>
            <c:dLbl>
              <c:idx val="6"/>
              <c:layout>
                <c:manualLayout>
                  <c:x val="0"/>
                  <c:y val="-4.27907928426349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DB-426A-B2E7-BB10CA8F4CB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DB-426A-B2E7-BB10CA8F4CB4}"/>
                </c:ext>
              </c:extLst>
            </c:dLbl>
            <c:dLbl>
              <c:idx val="8"/>
              <c:layout>
                <c:manualLayout>
                  <c:x val="0"/>
                  <c:y val="-7.7801441532063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DB-426A-B2E7-BB10CA8F4C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'message, by type'!$B$10:$K$10</c15:sqref>
                    </c15:fullRef>
                  </c:ext>
                </c:extLst>
                <c:f>('message, by type'!$B$10:$H$10,'message, by type'!$J$10:$K$10)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2.06E-2</c:v>
                  </c:pt>
                  <c:pt idx="2">
                    <c:v>1.46E-2</c:v>
                  </c:pt>
                  <c:pt idx="3">
                    <c:v>3.15E-2</c:v>
                  </c:pt>
                  <c:pt idx="4">
                    <c:v>2.29E-2</c:v>
                  </c:pt>
                  <c:pt idx="5">
                    <c:v>1.6899999999999998E-2</c:v>
                  </c:pt>
                  <c:pt idx="6">
                    <c:v>3.4799999999999998E-2</c:v>
                  </c:pt>
                  <c:pt idx="7">
                    <c:v>0</c:v>
                  </c:pt>
                  <c:pt idx="8">
                    <c:v>5.9700000000000003E-2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'message, by type'!$B$10:$K$10</c15:sqref>
                    </c15:fullRef>
                  </c:ext>
                </c:extLst>
                <c:f>('message, by type'!$B$10:$H$10,'message, by type'!$J$10:$K$10)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2.06E-2</c:v>
                  </c:pt>
                  <c:pt idx="2">
                    <c:v>1.46E-2</c:v>
                  </c:pt>
                  <c:pt idx="3">
                    <c:v>3.15E-2</c:v>
                  </c:pt>
                  <c:pt idx="4">
                    <c:v>2.29E-2</c:v>
                  </c:pt>
                  <c:pt idx="5">
                    <c:v>1.6899999999999998E-2</c:v>
                  </c:pt>
                  <c:pt idx="6">
                    <c:v>3.4799999999999998E-2</c:v>
                  </c:pt>
                  <c:pt idx="7">
                    <c:v>0</c:v>
                  </c:pt>
                  <c:pt idx="8">
                    <c:v>5.9700000000000003E-2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'message, by type'!$B$1:$K$1</c15:sqref>
                  </c15:fullRef>
                </c:ext>
              </c:extLst>
              <c:f>('message, by type'!$B$1:$H$1,'message, by type'!$J$1:$K$1)</c:f>
              <c:strCache>
                <c:ptCount val="9"/>
                <c:pt idx="0">
                  <c:v>Q</c:v>
                </c:pt>
                <c:pt idx="1">
                  <c:v>FQS</c:v>
                </c:pt>
                <c:pt idx="2">
                  <c:v>FQO</c:v>
                </c:pt>
                <c:pt idx="3">
                  <c:v>REP</c:v>
                </c:pt>
                <c:pt idx="4">
                  <c:v>BG</c:v>
                </c:pt>
                <c:pt idx="5">
                  <c:v>SUP</c:v>
                </c:pt>
                <c:pt idx="6">
                  <c:v>ANS</c:v>
                </c:pt>
                <c:pt idx="7">
                  <c:v>CH</c:v>
                </c:pt>
                <c:pt idx="8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'message, by type'!$B$9:$K$9</c15:sqref>
                  </c15:fullRef>
                </c:ext>
              </c:extLst>
              <c:f>('message, by type'!$B$9:$H$9,'message, by type'!$J$9:$K$9)</c:f>
              <c:numCache>
                <c:formatCode>0.0%</c:formatCode>
                <c:ptCount val="9"/>
                <c:pt idx="0">
                  <c:v>0</c:v>
                </c:pt>
                <c:pt idx="1">
                  <c:v>0.2681</c:v>
                </c:pt>
                <c:pt idx="2">
                  <c:v>0.3261</c:v>
                </c:pt>
                <c:pt idx="3">
                  <c:v>0.53210000000000002</c:v>
                </c:pt>
                <c:pt idx="4">
                  <c:v>0.16489999999999999</c:v>
                </c:pt>
                <c:pt idx="5">
                  <c:v>0.183</c:v>
                </c:pt>
                <c:pt idx="6">
                  <c:v>0.22650000000000001</c:v>
                </c:pt>
                <c:pt idx="7">
                  <c:v>0</c:v>
                </c:pt>
                <c:pt idx="8">
                  <c:v>0.38479999999999998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'message, by type'!$I$9</c15:sqref>
                  <c15:spPr xmlns:c15="http://schemas.microsoft.com/office/drawing/2012/chart">
                    <a:solidFill>
                      <a:srgbClr val="FF8B8B"/>
                    </a:solidFill>
                    <a:ln w="12700">
                      <a:solidFill>
                        <a:srgbClr val="C00000"/>
                      </a:solidFill>
                    </a:ln>
                    <a:effectLst/>
                  </c15:spPr>
                  <c15:invertIfNegative val="0"/>
                  <c15:bubble3D val="0"/>
                  <c15:dLbl>
                    <c:idx val="6"/>
                    <c:layout>
                      <c:manualLayout>
                        <c:x val="0"/>
                        <c:y val="-1.9450360383015883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89DB-426A-B2E7-BB10CA8F4CB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4-89DB-426A-B2E7-BB10CA8F4CB4}"/>
            </c:ext>
          </c:extLst>
        </c:ser>
        <c:ser>
          <c:idx val="2"/>
          <c:order val="1"/>
          <c:tx>
            <c:strRef>
              <c:f>'message, by type'!$A$11</c:f>
              <c:strCache>
                <c:ptCount val="1"/>
                <c:pt idx="0">
                  <c:v>Overlap, bigram (curr msg vs. related msg)</c:v>
                </c:pt>
              </c:strCache>
            </c:strRef>
          </c:tx>
          <c:spPr>
            <a:pattFill prst="lgChe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lgCheck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9DB-426A-B2E7-BB10CA8F4CB4}"/>
              </c:ext>
            </c:extLst>
          </c:dPt>
          <c:dPt>
            <c:idx val="5"/>
            <c:invertIfNegative val="0"/>
            <c:bubble3D val="0"/>
            <c:spPr>
              <a:pattFill prst="lgCheck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89DB-426A-B2E7-BB10CA8F4CB4}"/>
              </c:ext>
            </c:extLst>
          </c:dPt>
          <c:dPt>
            <c:idx val="6"/>
            <c:invertIfNegative val="0"/>
            <c:bubble3D val="0"/>
            <c:spPr>
              <a:pattFill prst="lgCheck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9DB-426A-B2E7-BB10CA8F4CB4}"/>
              </c:ext>
            </c:extLst>
          </c:dPt>
          <c:dPt>
            <c:idx val="8"/>
            <c:invertIfNegative val="0"/>
            <c:bubble3D val="0"/>
            <c:spPr>
              <a:pattFill prst="lgCheck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9DB-426A-B2E7-BB10CA8F4CB4}"/>
              </c:ext>
            </c:extLst>
          </c:dPt>
          <c:dLbls>
            <c:dLbl>
              <c:idx val="1"/>
              <c:layout>
                <c:manualLayout>
                  <c:x val="4.8942168341019783E-3"/>
                  <c:y val="-1.55602883064127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9DB-426A-B2E7-BB10CA8F4CB4}"/>
                </c:ext>
              </c:extLst>
            </c:dLbl>
            <c:dLbl>
              <c:idx val="2"/>
              <c:layout>
                <c:manualLayout>
                  <c:x val="9.7884336682039566E-3"/>
                  <c:y val="-7.7801441532063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DB-426A-B2E7-BB10CA8F4CB4}"/>
                </c:ext>
              </c:extLst>
            </c:dLbl>
            <c:dLbl>
              <c:idx val="3"/>
              <c:layout>
                <c:manualLayout>
                  <c:x val="1.3051244890938608E-2"/>
                  <c:y val="-3.89007207660317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9DB-426A-B2E7-BB10CA8F4CB4}"/>
                </c:ext>
              </c:extLst>
            </c:dLbl>
            <c:dLbl>
              <c:idx val="4"/>
              <c:layout>
                <c:manualLayout>
                  <c:x val="3.2628112227346519E-3"/>
                  <c:y val="-3.1120576612825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9DB-426A-B2E7-BB10CA8F4CB4}"/>
                </c:ext>
              </c:extLst>
            </c:dLbl>
            <c:dLbl>
              <c:idx val="5"/>
              <c:layout>
                <c:manualLayout>
                  <c:x val="4.8942168341019783E-3"/>
                  <c:y val="-2.33404324596190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9DB-426A-B2E7-BB10CA8F4CB4}"/>
                </c:ext>
              </c:extLst>
            </c:dLbl>
            <c:dLbl>
              <c:idx val="6"/>
              <c:layout>
                <c:manualLayout>
                  <c:x val="4.8942168341019783E-3"/>
                  <c:y val="-2.33404324596190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9DB-426A-B2E7-BB10CA8F4CB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9DB-426A-B2E7-BB10CA8F4CB4}"/>
                </c:ext>
              </c:extLst>
            </c:dLbl>
            <c:dLbl>
              <c:idx val="8"/>
              <c:layout>
                <c:manualLayout>
                  <c:x val="4.8942168341019783E-3"/>
                  <c:y val="-6.2241153225650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9DB-426A-B2E7-BB10CA8F4C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'message, by type'!$B$12:$K$12</c15:sqref>
                    </c15:fullRef>
                  </c:ext>
                </c:extLst>
                <c:f>('message, by type'!$B$12:$H$12,'message, by type'!$J$12:$K$12)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1.01E-2</c:v>
                  </c:pt>
                  <c:pt idx="2">
                    <c:v>1.2699999999999999E-2</c:v>
                  </c:pt>
                  <c:pt idx="3">
                    <c:v>3.78E-2</c:v>
                  </c:pt>
                  <c:pt idx="4">
                    <c:v>1.9800000000000002E-2</c:v>
                  </c:pt>
                  <c:pt idx="5">
                    <c:v>1.01E-2</c:v>
                  </c:pt>
                  <c:pt idx="6">
                    <c:v>2.29E-2</c:v>
                  </c:pt>
                  <c:pt idx="7">
                    <c:v>0</c:v>
                  </c:pt>
                  <c:pt idx="8">
                    <c:v>5.2600000000000001E-2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'message, by type'!$B$12:$K$12</c15:sqref>
                    </c15:fullRef>
                  </c:ext>
                </c:extLst>
                <c:f>('message, by type'!$B$12:$H$12,'message, by type'!$J$12:$K$12)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1.01E-2</c:v>
                  </c:pt>
                  <c:pt idx="2">
                    <c:v>1.2699999999999999E-2</c:v>
                  </c:pt>
                  <c:pt idx="3">
                    <c:v>3.78E-2</c:v>
                  </c:pt>
                  <c:pt idx="4">
                    <c:v>1.9800000000000002E-2</c:v>
                  </c:pt>
                  <c:pt idx="5">
                    <c:v>1.01E-2</c:v>
                  </c:pt>
                  <c:pt idx="6">
                    <c:v>2.29E-2</c:v>
                  </c:pt>
                  <c:pt idx="7">
                    <c:v>0</c:v>
                  </c:pt>
                  <c:pt idx="8">
                    <c:v>5.2600000000000001E-2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'message, by type'!$B$1:$K$1</c15:sqref>
                  </c15:fullRef>
                </c:ext>
              </c:extLst>
              <c:f>('message, by type'!$B$1:$H$1,'message, by type'!$J$1:$K$1)</c:f>
              <c:strCache>
                <c:ptCount val="9"/>
                <c:pt idx="0">
                  <c:v>Q</c:v>
                </c:pt>
                <c:pt idx="1">
                  <c:v>FQS</c:v>
                </c:pt>
                <c:pt idx="2">
                  <c:v>FQO</c:v>
                </c:pt>
                <c:pt idx="3">
                  <c:v>REP</c:v>
                </c:pt>
                <c:pt idx="4">
                  <c:v>BG</c:v>
                </c:pt>
                <c:pt idx="5">
                  <c:v>SUP</c:v>
                </c:pt>
                <c:pt idx="6">
                  <c:v>ANS</c:v>
                </c:pt>
                <c:pt idx="7">
                  <c:v>CH</c:v>
                </c:pt>
                <c:pt idx="8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'message, by type'!$B$11:$K$11</c15:sqref>
                  </c15:fullRef>
                </c:ext>
              </c:extLst>
              <c:f>('message, by type'!$B$11:$H$11,'message, by type'!$J$11:$K$11)</c:f>
              <c:numCache>
                <c:formatCode>0.0%</c:formatCode>
                <c:ptCount val="9"/>
                <c:pt idx="0">
                  <c:v>0</c:v>
                </c:pt>
                <c:pt idx="1">
                  <c:v>7.4899999999999994E-2</c:v>
                </c:pt>
                <c:pt idx="2">
                  <c:v>0.1196</c:v>
                </c:pt>
                <c:pt idx="3">
                  <c:v>0.3261</c:v>
                </c:pt>
                <c:pt idx="4">
                  <c:v>6.0499999999999998E-2</c:v>
                </c:pt>
                <c:pt idx="5">
                  <c:v>4.1399999999999999E-2</c:v>
                </c:pt>
                <c:pt idx="6">
                  <c:v>8.0600000000000005E-2</c:v>
                </c:pt>
                <c:pt idx="7">
                  <c:v>0</c:v>
                </c:pt>
                <c:pt idx="8">
                  <c:v>0.1898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'message, by type'!$I$11</c15:sqref>
                  <c15:spPr xmlns:c15="http://schemas.microsoft.com/office/drawing/2012/chart">
                    <a:pattFill prst="lgCheck">
                      <a:fgClr>
                        <a:srgbClr val="FF8B8B"/>
                      </a:fgClr>
                      <a:bgClr>
                        <a:schemeClr val="bg1"/>
                      </a:bgClr>
                    </a:pattFill>
                    <a:ln w="12700">
                      <a:solidFill>
                        <a:srgbClr val="C00000"/>
                      </a:solidFill>
                    </a:ln>
                    <a:effectLst/>
                  </c15:spPr>
                  <c15:invertIfNegative val="0"/>
                  <c15:bubble3D val="0"/>
                  <c15:dLbl>
                    <c:idx val="6"/>
                    <c:layout>
                      <c:manualLayout>
                        <c:x val="1.1419839279571282E-2"/>
                        <c:y val="-1.556028830641270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24-89DB-426A-B2E7-BB10CA8F4CB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B-89DB-426A-B2E7-BB10CA8F4C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520693215"/>
        <c:axId val="395399375"/>
      </c:barChart>
      <c:catAx>
        <c:axId val="5206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9375"/>
        <c:crosses val="autoZero"/>
        <c:auto val="1"/>
        <c:lblAlgn val="ctr"/>
        <c:lblOffset val="100"/>
        <c:noMultiLvlLbl val="0"/>
      </c:catAx>
      <c:valAx>
        <c:axId val="395399375"/>
        <c:scaling>
          <c:orientation val="minMax"/>
          <c:max val="0.60000000000000009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93215"/>
        <c:crosses val="autoZero"/>
        <c:crossBetween val="between"/>
      </c:valAx>
      <c:spPr>
        <a:noFill/>
        <a:ln w="1270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Overlap</a:t>
            </a:r>
            <a:r>
              <a:rPr lang="en-US" baseline="0"/>
              <a:t> Unigram &amp; Bigram (vs. related message)</a:t>
            </a:r>
            <a:endParaRPr lang="en-US"/>
          </a:p>
        </c:rich>
      </c:tx>
      <c:layout>
        <c:manualLayout>
          <c:xMode val="edge"/>
          <c:yMode val="edge"/>
          <c:x val="0.24941008133510525"/>
          <c:y val="1.6267790894840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14942818248411E-2"/>
          <c:y val="0.11424056155901798"/>
          <c:w val="0.8821149293761551"/>
          <c:h val="0.75481076684380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Overlap, unigram (curr msg vs. related msg)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9-462E-933E-C75522C452F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C9-462E-933E-C75522C452F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C9-462E-933E-C75522C452F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C9-462E-933E-C75522C452F5}"/>
              </c:ext>
            </c:extLst>
          </c:dPt>
          <c:dPt>
            <c:idx val="6"/>
            <c:invertIfNegative val="0"/>
            <c:bubble3D val="0"/>
            <c:spPr>
              <a:solidFill>
                <a:srgbClr val="FF8B8B"/>
              </a:solidFill>
              <a:ln w="127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C9-462E-933E-C75522C452F5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C9-462E-933E-C75522C452F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C9-462E-933E-C75522C452F5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C9-462E-933E-C75522C452F5}"/>
              </c:ext>
            </c:extLst>
          </c:dPt>
          <c:dLbls>
            <c:dLbl>
              <c:idx val="0"/>
              <c:layout>
                <c:manualLayout>
                  <c:x val="1.656660394402575E-3"/>
                  <c:y val="-3.25355817896811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FC9-462E-933E-C75522C452F5}"/>
                </c:ext>
              </c:extLst>
            </c:dLbl>
            <c:dLbl>
              <c:idx val="1"/>
              <c:layout>
                <c:manualLayout>
                  <c:x val="0"/>
                  <c:y val="-8.13389544742029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FC9-462E-933E-C75522C452F5}"/>
                </c:ext>
              </c:extLst>
            </c:dLbl>
            <c:dLbl>
              <c:idx val="2"/>
              <c:layout>
                <c:manualLayout>
                  <c:x val="-3.6446528676856653E-2"/>
                  <c:y val="4.06694772371012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C9-462E-933E-C75522C452F5}"/>
                </c:ext>
              </c:extLst>
            </c:dLbl>
            <c:dLbl>
              <c:idx val="3"/>
              <c:layout>
                <c:manualLayout>
                  <c:x val="4.9699811832077251E-3"/>
                  <c:y val="-3.25355817896811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C9-462E-933E-C75522C452F5}"/>
                </c:ext>
              </c:extLst>
            </c:dLbl>
            <c:dLbl>
              <c:idx val="4"/>
              <c:layout>
                <c:manualLayout>
                  <c:x val="4.9699811832076644E-3"/>
                  <c:y val="-1.22008431711304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C9-462E-933E-C75522C452F5}"/>
                </c:ext>
              </c:extLst>
            </c:dLbl>
            <c:dLbl>
              <c:idx val="5"/>
              <c:layout>
                <c:manualLayout>
                  <c:x val="1.6566603944024535E-3"/>
                  <c:y val="-2.0334738618550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C9-462E-933E-C75522C452F5}"/>
                </c:ext>
              </c:extLst>
            </c:dLbl>
            <c:dLbl>
              <c:idx val="6"/>
              <c:layout>
                <c:manualLayout>
                  <c:x val="-1.214870254943701E-16"/>
                  <c:y val="-2.03347386185507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C9-462E-933E-C75522C452F5}"/>
                </c:ext>
              </c:extLst>
            </c:dLbl>
            <c:dLbl>
              <c:idx val="7"/>
              <c:layout>
                <c:manualLayout>
                  <c:x val="1.6566603944024535E-3"/>
                  <c:y val="-6.50711635793623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FC9-462E-933E-C75522C452F5}"/>
                </c:ext>
              </c:extLst>
            </c:dLbl>
            <c:dLbl>
              <c:idx val="8"/>
              <c:layout>
                <c:manualLayout>
                  <c:x val="1.65666039440257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FC9-462E-933E-C75522C452F5}"/>
                </c:ext>
              </c:extLst>
            </c:dLbl>
            <c:dLbl>
              <c:idx val="9"/>
              <c:layout>
                <c:manualLayout>
                  <c:x val="0"/>
                  <c:y val="4.06694772371014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FC9-462E-933E-C75522C45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Sheet1!$B$3:$K$3</c:f>
                <c:numCache>
                  <c:formatCode>General</c:formatCode>
                  <c:ptCount val="10"/>
                  <c:pt idx="0">
                    <c:v>2.06E-2</c:v>
                  </c:pt>
                  <c:pt idx="1">
                    <c:v>1.46E-2</c:v>
                  </c:pt>
                  <c:pt idx="2">
                    <c:v>3.15E-2</c:v>
                  </c:pt>
                  <c:pt idx="3">
                    <c:v>2.29E-2</c:v>
                  </c:pt>
                  <c:pt idx="4">
                    <c:v>1.6899999999999998E-2</c:v>
                  </c:pt>
                  <c:pt idx="5">
                    <c:v>3.4799999999999998E-2</c:v>
                  </c:pt>
                  <c:pt idx="6">
                    <c:v>2.52E-2</c:v>
                  </c:pt>
                  <c:pt idx="7">
                    <c:v>5.9700000000000003E-2</c:v>
                  </c:pt>
                </c:numCache>
              </c:numRef>
            </c:plus>
            <c:minus>
              <c:numRef>
                <c:f>Sheet1!$B$3:$K$3</c:f>
                <c:numCache>
                  <c:formatCode>General</c:formatCode>
                  <c:ptCount val="10"/>
                  <c:pt idx="0">
                    <c:v>2.06E-2</c:v>
                  </c:pt>
                  <c:pt idx="1">
                    <c:v>1.46E-2</c:v>
                  </c:pt>
                  <c:pt idx="2">
                    <c:v>3.15E-2</c:v>
                  </c:pt>
                  <c:pt idx="3">
                    <c:v>2.29E-2</c:v>
                  </c:pt>
                  <c:pt idx="4">
                    <c:v>1.6899999999999998E-2</c:v>
                  </c:pt>
                  <c:pt idx="5">
                    <c:v>3.4799999999999998E-2</c:v>
                  </c:pt>
                  <c:pt idx="6">
                    <c:v>2.52E-2</c:v>
                  </c:pt>
                  <c:pt idx="7">
                    <c:v>5.9700000000000003E-2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Sheet1!$B$1:$K$1</c:f>
              <c:strCache>
                <c:ptCount val="10"/>
                <c:pt idx="0">
                  <c:v>FQS</c:v>
                </c:pt>
                <c:pt idx="1">
                  <c:v>FQO</c:v>
                </c:pt>
                <c:pt idx="2">
                  <c:v>REP</c:v>
                </c:pt>
                <c:pt idx="3">
                  <c:v>BG</c:v>
                </c:pt>
                <c:pt idx="4">
                  <c:v>SUP</c:v>
                </c:pt>
                <c:pt idx="5">
                  <c:v>ANS</c:v>
                </c:pt>
                <c:pt idx="6">
                  <c:v>CLR</c:v>
                </c:pt>
                <c:pt idx="7">
                  <c:v>OTHER</c:v>
                </c:pt>
                <c:pt idx="8">
                  <c:v>Baseline1</c:v>
                </c:pt>
                <c:pt idx="9">
                  <c:v>Baseline2</c:v>
                </c:pt>
              </c:strCache>
            </c:strRef>
          </c:cat>
          <c:val>
            <c:numRef>
              <c:f>Sheet1!$B$2:$K$2</c:f>
              <c:numCache>
                <c:formatCode>0.0%</c:formatCode>
                <c:ptCount val="10"/>
                <c:pt idx="0">
                  <c:v>0.2681</c:v>
                </c:pt>
                <c:pt idx="1">
                  <c:v>0.3261</c:v>
                </c:pt>
                <c:pt idx="2">
                  <c:v>0.53210000000000002</c:v>
                </c:pt>
                <c:pt idx="3">
                  <c:v>0.16489999999999999</c:v>
                </c:pt>
                <c:pt idx="4">
                  <c:v>0.183</c:v>
                </c:pt>
                <c:pt idx="5">
                  <c:v>0.22650000000000001</c:v>
                </c:pt>
                <c:pt idx="6">
                  <c:v>0.39129999999999998</c:v>
                </c:pt>
                <c:pt idx="7">
                  <c:v>0.38479999999999998</c:v>
                </c:pt>
                <c:pt idx="8">
                  <c:v>0.18011038300719401</c:v>
                </c:pt>
                <c:pt idx="9">
                  <c:v>0.23279792049593501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9-462E-933E-C75522C452F5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Overlap, bigram (curr msg vs. related msg)</c:v>
                </c:pt>
              </c:strCache>
            </c:strRef>
          </c:tx>
          <c:spPr>
            <a:pattFill prst="lgChe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1270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lgCheck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FC9-462E-933E-C75522C452F5}"/>
              </c:ext>
            </c:extLst>
          </c:dPt>
          <c:dPt>
            <c:idx val="3"/>
            <c:invertIfNegative val="0"/>
            <c:bubble3D val="0"/>
            <c:spPr>
              <a:pattFill prst="lgCheck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FC9-462E-933E-C75522C452F5}"/>
              </c:ext>
            </c:extLst>
          </c:dPt>
          <c:dPt>
            <c:idx val="4"/>
            <c:invertIfNegative val="0"/>
            <c:bubble3D val="0"/>
            <c:spPr>
              <a:pattFill prst="lgCheck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FC9-462E-933E-C75522C452F5}"/>
              </c:ext>
            </c:extLst>
          </c:dPt>
          <c:dPt>
            <c:idx val="5"/>
            <c:invertIfNegative val="0"/>
            <c:bubble3D val="0"/>
            <c:spPr>
              <a:pattFill prst="lgCheck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FC9-462E-933E-C75522C452F5}"/>
              </c:ext>
            </c:extLst>
          </c:dPt>
          <c:dPt>
            <c:idx val="6"/>
            <c:invertIfNegative val="0"/>
            <c:bubble3D val="0"/>
            <c:spPr>
              <a:pattFill prst="lgCheck">
                <a:fgClr>
                  <a:srgbClr val="FF8B8B"/>
                </a:fgClr>
                <a:bgClr>
                  <a:schemeClr val="bg1"/>
                </a:bgClr>
              </a:pattFill>
              <a:ln w="127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FC9-462E-933E-C75522C452F5}"/>
              </c:ext>
            </c:extLst>
          </c:dPt>
          <c:dPt>
            <c:idx val="7"/>
            <c:invertIfNegative val="0"/>
            <c:bubble3D val="0"/>
            <c:spPr>
              <a:pattFill prst="lgCheck">
                <a:fgClr>
                  <a:schemeClr val="bg1">
                    <a:lumMod val="65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FC9-462E-933E-C75522C452F5}"/>
              </c:ext>
            </c:extLst>
          </c:dPt>
          <c:dPt>
            <c:idx val="8"/>
            <c:invertIfNegative val="0"/>
            <c:bubble3D val="0"/>
            <c:spPr>
              <a:pattFill prst="lgCheck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FC9-462E-933E-C75522C452F5}"/>
              </c:ext>
            </c:extLst>
          </c:dPt>
          <c:dPt>
            <c:idx val="9"/>
            <c:invertIfNegative val="0"/>
            <c:bubble3D val="0"/>
            <c:spPr>
              <a:pattFill prst="lgCheck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FC9-462E-933E-C75522C452F5}"/>
              </c:ext>
            </c:extLst>
          </c:dPt>
          <c:dLbls>
            <c:dLbl>
              <c:idx val="0"/>
              <c:layout>
                <c:manualLayout>
                  <c:x val="6.6266415776102851E-3"/>
                  <c:y val="-1.22008431711305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FC9-462E-933E-C75522C452F5}"/>
                </c:ext>
              </c:extLst>
            </c:dLbl>
            <c:dLbl>
              <c:idx val="1"/>
              <c:layout>
                <c:manualLayout>
                  <c:x val="9.9399623664154502E-3"/>
                  <c:y val="-4.06694772371029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FC9-462E-933E-C75522C452F5}"/>
                </c:ext>
              </c:extLst>
            </c:dLbl>
            <c:dLbl>
              <c:idx val="2"/>
              <c:layout>
                <c:manualLayout>
                  <c:x val="3.6446528676856653E-2"/>
                  <c:y val="-8.13389544742029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C9-462E-933E-C75522C452F5}"/>
                </c:ext>
              </c:extLst>
            </c:dLbl>
            <c:dLbl>
              <c:idx val="3"/>
              <c:layout>
                <c:manualLayout>
                  <c:x val="8.2833019720128746E-3"/>
                  <c:y val="-3.25355817896811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C9-462E-933E-C75522C452F5}"/>
                </c:ext>
              </c:extLst>
            </c:dLbl>
            <c:dLbl>
              <c:idx val="4"/>
              <c:layout>
                <c:manualLayout>
                  <c:x val="1.1596622760818026E-2"/>
                  <c:y val="4.06694772371014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C9-462E-933E-C75522C452F5}"/>
                </c:ext>
              </c:extLst>
            </c:dLbl>
            <c:dLbl>
              <c:idx val="5"/>
              <c:layout>
                <c:manualLayout>
                  <c:x val="8.2833019720128746E-3"/>
                  <c:y val="-2.03347386185507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C9-462E-933E-C75522C452F5}"/>
                </c:ext>
              </c:extLst>
            </c:dLbl>
            <c:dLbl>
              <c:idx val="6"/>
              <c:layout>
                <c:manualLayout>
                  <c:x val="1.1596622760818026E-2"/>
                  <c:y val="-7.455984694630496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C9-462E-933E-C75522C452F5}"/>
                </c:ext>
              </c:extLst>
            </c:dLbl>
            <c:dLbl>
              <c:idx val="7"/>
              <c:layout>
                <c:manualLayout>
                  <c:x val="9.9399623664154502E-3"/>
                  <c:y val="-5.69372681319420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FC9-462E-933E-C75522C452F5}"/>
                </c:ext>
              </c:extLst>
            </c:dLbl>
            <c:dLbl>
              <c:idx val="8"/>
              <c:layout>
                <c:manualLayout>
                  <c:x val="6.6266415776102998E-3"/>
                  <c:y val="-1.22008431711304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FC9-462E-933E-C75522C452F5}"/>
                </c:ext>
              </c:extLst>
            </c:dLbl>
            <c:dLbl>
              <c:idx val="9"/>
              <c:layout>
                <c:manualLayout>
                  <c:x val="4.9699811832077251E-3"/>
                  <c:y val="-2.03347386185508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FC9-462E-933E-C75522C452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Sheet1!$B$5:$K$5</c:f>
                <c:numCache>
                  <c:formatCode>General</c:formatCode>
                  <c:ptCount val="10"/>
                  <c:pt idx="0">
                    <c:v>1.01E-2</c:v>
                  </c:pt>
                  <c:pt idx="1">
                    <c:v>1.2699999999999999E-2</c:v>
                  </c:pt>
                  <c:pt idx="2">
                    <c:v>3.78E-2</c:v>
                  </c:pt>
                  <c:pt idx="3">
                    <c:v>1.9800000000000002E-2</c:v>
                  </c:pt>
                  <c:pt idx="4">
                    <c:v>1.01E-2</c:v>
                  </c:pt>
                  <c:pt idx="5">
                    <c:v>2.29E-2</c:v>
                  </c:pt>
                  <c:pt idx="6">
                    <c:v>1.8100000000000002E-2</c:v>
                  </c:pt>
                  <c:pt idx="7">
                    <c:v>5.2600000000000001E-2</c:v>
                  </c:pt>
                </c:numCache>
              </c:numRef>
            </c:plus>
            <c:minus>
              <c:numRef>
                <c:f>Sheet1!$B$5:$K$5</c:f>
                <c:numCache>
                  <c:formatCode>General</c:formatCode>
                  <c:ptCount val="10"/>
                  <c:pt idx="0">
                    <c:v>1.01E-2</c:v>
                  </c:pt>
                  <c:pt idx="1">
                    <c:v>1.2699999999999999E-2</c:v>
                  </c:pt>
                  <c:pt idx="2">
                    <c:v>3.78E-2</c:v>
                  </c:pt>
                  <c:pt idx="3">
                    <c:v>1.9800000000000002E-2</c:v>
                  </c:pt>
                  <c:pt idx="4">
                    <c:v>1.01E-2</c:v>
                  </c:pt>
                  <c:pt idx="5">
                    <c:v>2.29E-2</c:v>
                  </c:pt>
                  <c:pt idx="6">
                    <c:v>1.8100000000000002E-2</c:v>
                  </c:pt>
                  <c:pt idx="7">
                    <c:v>5.2600000000000001E-2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Sheet1!$B$1:$K$1</c:f>
              <c:strCache>
                <c:ptCount val="10"/>
                <c:pt idx="0">
                  <c:v>FQS</c:v>
                </c:pt>
                <c:pt idx="1">
                  <c:v>FQO</c:v>
                </c:pt>
                <c:pt idx="2">
                  <c:v>REP</c:v>
                </c:pt>
                <c:pt idx="3">
                  <c:v>BG</c:v>
                </c:pt>
                <c:pt idx="4">
                  <c:v>SUP</c:v>
                </c:pt>
                <c:pt idx="5">
                  <c:v>ANS</c:v>
                </c:pt>
                <c:pt idx="6">
                  <c:v>CLR</c:v>
                </c:pt>
                <c:pt idx="7">
                  <c:v>OTHER</c:v>
                </c:pt>
                <c:pt idx="8">
                  <c:v>Baseline1</c:v>
                </c:pt>
                <c:pt idx="9">
                  <c:v>Baseline2</c:v>
                </c:pt>
              </c:strCache>
            </c:strRef>
          </c:cat>
          <c:val>
            <c:numRef>
              <c:f>Sheet1!$B$4:$K$4</c:f>
              <c:numCache>
                <c:formatCode>0.0%</c:formatCode>
                <c:ptCount val="10"/>
                <c:pt idx="0">
                  <c:v>7.4899999999999994E-2</c:v>
                </c:pt>
                <c:pt idx="1">
                  <c:v>0.1196</c:v>
                </c:pt>
                <c:pt idx="2">
                  <c:v>0.3261</c:v>
                </c:pt>
                <c:pt idx="3">
                  <c:v>6.0499999999999998E-2</c:v>
                </c:pt>
                <c:pt idx="4">
                  <c:v>4.1399999999999999E-2</c:v>
                </c:pt>
                <c:pt idx="5">
                  <c:v>8.0600000000000005E-2</c:v>
                </c:pt>
                <c:pt idx="6">
                  <c:v>0.1474</c:v>
                </c:pt>
                <c:pt idx="7">
                  <c:v>0.1898</c:v>
                </c:pt>
                <c:pt idx="8">
                  <c:v>5.21628608868921E-2</c:v>
                </c:pt>
                <c:pt idx="9">
                  <c:v>6.75283775398446E-2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9-462E-933E-C75522C45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753715360"/>
        <c:axId val="820392096"/>
      </c:barChart>
      <c:catAx>
        <c:axId val="7537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92096"/>
        <c:crosses val="autoZero"/>
        <c:auto val="1"/>
        <c:lblAlgn val="ctr"/>
        <c:lblOffset val="100"/>
        <c:noMultiLvlLbl val="0"/>
      </c:catAx>
      <c:valAx>
        <c:axId val="8203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15360"/>
        <c:crosses val="autoZero"/>
        <c:crossBetween val="between"/>
      </c:valAx>
      <c:spPr>
        <a:noFill/>
        <a:ln w="1270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365708</xdr:colOff>
      <xdr:row>2</xdr:row>
      <xdr:rowOff>5416</xdr:rowOff>
    </xdr:from>
    <xdr:to>
      <xdr:col>26</xdr:col>
      <xdr:colOff>187314</xdr:colOff>
      <xdr:row>19</xdr:row>
      <xdr:rowOff>31637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84F3C-70D3-403B-A224-0506E383B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289254</xdr:colOff>
      <xdr:row>19</xdr:row>
      <xdr:rowOff>22936</xdr:rowOff>
    </xdr:from>
    <xdr:to>
      <xdr:col>26</xdr:col>
      <xdr:colOff>110860</xdr:colOff>
      <xdr:row>36</xdr:row>
      <xdr:rowOff>49157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0F1271-6360-4023-BC60-7D292C66B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1424965</xdr:colOff>
      <xdr:row>20</xdr:row>
      <xdr:rowOff>15315</xdr:rowOff>
    </xdr:from>
    <xdr:to>
      <xdr:col>10</xdr:col>
      <xdr:colOff>158238</xdr:colOff>
      <xdr:row>37</xdr:row>
      <xdr:rowOff>41536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BA585-E5C6-4083-852F-35E771848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286335</xdr:colOff>
      <xdr:row>12</xdr:row>
      <xdr:rowOff>39272</xdr:rowOff>
    </xdr:from>
    <xdr:to>
      <xdr:col>7</xdr:col>
      <xdr:colOff>424082</xdr:colOff>
      <xdr:row>28</xdr:row>
      <xdr:rowOff>114007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7B87C-FE4D-476B-BA5D-977D465D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zoomScale="160" zoomScaleNormal="160" workbookViewId="0">
      <selection activeCell="I31" sqref="I31"/>
    </sheetView>
  </sheetViews>
  <sheetFormatPr defaultRowHeight="15" x14ac:dyDescent="0.25"/>
  <cols>
    <col min="1" max="1" width="16.28515625" style="3" customWidth="1"/>
    <col min="2" max="5" width="9.140625" style="15"/>
    <col min="7" max="7" width="14.5703125" bestFit="1" customWidth="1"/>
    <col min="8" max="11" width="9.140625" style="11"/>
  </cols>
  <sheetData>
    <row r="1" spans="1:11" x14ac:dyDescent="0.25">
      <c r="A1" s="2"/>
      <c r="B1" s="13" t="s">
        <v>15</v>
      </c>
      <c r="C1" s="13" t="s">
        <v>16</v>
      </c>
      <c r="D1" s="13" t="s">
        <v>17</v>
      </c>
      <c r="E1" s="13" t="s">
        <v>18</v>
      </c>
      <c r="G1" s="2"/>
      <c r="H1" s="9" t="s">
        <v>15</v>
      </c>
      <c r="I1" s="9" t="s">
        <v>16</v>
      </c>
      <c r="J1" s="9" t="s">
        <v>17</v>
      </c>
      <c r="K1" s="9" t="s">
        <v>18</v>
      </c>
    </row>
    <row r="2" spans="1:11" x14ac:dyDescent="0.25">
      <c r="A2" s="2" t="s">
        <v>0</v>
      </c>
      <c r="B2" s="14">
        <v>524</v>
      </c>
      <c r="C2" s="14">
        <v>172</v>
      </c>
      <c r="D2" s="14">
        <v>149</v>
      </c>
      <c r="E2" s="1">
        <v>203</v>
      </c>
      <c r="G2" s="2" t="s">
        <v>0</v>
      </c>
      <c r="H2" s="16">
        <f t="shared" ref="H2:H16" si="0">B2/1478</f>
        <v>0.35453315290933696</v>
      </c>
      <c r="I2" s="12">
        <f t="shared" ref="I2:I16" si="1">C2/442</f>
        <v>0.38914027149321267</v>
      </c>
      <c r="J2" s="12">
        <f t="shared" ref="J2:J16" si="2">D2/310</f>
        <v>0.48064516129032259</v>
      </c>
      <c r="K2" s="12">
        <f t="shared" ref="K2:K16" si="3">E2/726</f>
        <v>0.27961432506887052</v>
      </c>
    </row>
    <row r="3" spans="1:11" x14ac:dyDescent="0.25">
      <c r="A3" s="2" t="s">
        <v>5</v>
      </c>
      <c r="B3" s="14">
        <v>79</v>
      </c>
      <c r="C3" s="14">
        <v>24</v>
      </c>
      <c r="D3" s="14">
        <v>15</v>
      </c>
      <c r="E3" s="1">
        <v>40</v>
      </c>
      <c r="G3" s="2" t="s">
        <v>5</v>
      </c>
      <c r="H3" s="16">
        <f t="shared" si="0"/>
        <v>5.3450608930987818E-2</v>
      </c>
      <c r="I3" s="16">
        <f t="shared" si="1"/>
        <v>5.4298642533936653E-2</v>
      </c>
      <c r="J3" s="16">
        <f t="shared" si="2"/>
        <v>4.8387096774193547E-2</v>
      </c>
      <c r="K3" s="16">
        <f t="shared" si="3"/>
        <v>5.5096418732782371E-2</v>
      </c>
    </row>
    <row r="4" spans="1:11" x14ac:dyDescent="0.25">
      <c r="A4" s="2" t="s">
        <v>6</v>
      </c>
      <c r="B4" s="14">
        <v>215</v>
      </c>
      <c r="C4" s="14">
        <v>59</v>
      </c>
      <c r="D4" s="14">
        <v>44</v>
      </c>
      <c r="E4" s="1">
        <v>112</v>
      </c>
      <c r="G4" s="2" t="s">
        <v>6</v>
      </c>
      <c r="H4" s="16">
        <f t="shared" si="0"/>
        <v>0.14546684709066307</v>
      </c>
      <c r="I4" s="16">
        <f t="shared" si="1"/>
        <v>0.1334841628959276</v>
      </c>
      <c r="J4" s="16">
        <f t="shared" si="2"/>
        <v>0.14193548387096774</v>
      </c>
      <c r="K4" s="16">
        <f t="shared" si="3"/>
        <v>0.15426997245179064</v>
      </c>
    </row>
    <row r="5" spans="1:11" x14ac:dyDescent="0.25">
      <c r="A5" s="2" t="s">
        <v>1</v>
      </c>
      <c r="B5" s="14">
        <v>13</v>
      </c>
      <c r="C5" s="14">
        <v>3</v>
      </c>
      <c r="D5" s="14">
        <v>3</v>
      </c>
      <c r="E5" s="1">
        <v>7</v>
      </c>
      <c r="G5" s="2" t="s">
        <v>1</v>
      </c>
      <c r="H5" s="16">
        <f t="shared" si="0"/>
        <v>8.7956698240866035E-3</v>
      </c>
      <c r="I5" s="12">
        <f t="shared" si="1"/>
        <v>6.7873303167420816E-3</v>
      </c>
      <c r="J5" s="12">
        <f t="shared" si="2"/>
        <v>9.6774193548387101E-3</v>
      </c>
      <c r="K5" s="12">
        <f t="shared" si="3"/>
        <v>9.6418732782369149E-3</v>
      </c>
    </row>
    <row r="6" spans="1:11" x14ac:dyDescent="0.25">
      <c r="A6" s="2" t="s">
        <v>2</v>
      </c>
      <c r="B6" s="14">
        <v>27</v>
      </c>
      <c r="C6" s="14">
        <v>14</v>
      </c>
      <c r="D6" s="14">
        <v>0</v>
      </c>
      <c r="E6" s="1">
        <v>13</v>
      </c>
      <c r="G6" s="2" t="s">
        <v>2</v>
      </c>
      <c r="H6" s="16">
        <f t="shared" si="0"/>
        <v>1.8267929634641408E-2</v>
      </c>
      <c r="I6" s="12">
        <f t="shared" si="1"/>
        <v>3.1674208144796379E-2</v>
      </c>
      <c r="J6" s="12">
        <f t="shared" si="2"/>
        <v>0</v>
      </c>
      <c r="K6" s="12">
        <f t="shared" si="3"/>
        <v>1.790633608815427E-2</v>
      </c>
    </row>
    <row r="7" spans="1:11" x14ac:dyDescent="0.25">
      <c r="A7" s="2" t="s">
        <v>3</v>
      </c>
      <c r="B7" s="14">
        <v>27</v>
      </c>
      <c r="C7" s="14">
        <v>9</v>
      </c>
      <c r="D7" s="14">
        <v>4</v>
      </c>
      <c r="E7" s="1">
        <v>14</v>
      </c>
      <c r="G7" s="2" t="s">
        <v>3</v>
      </c>
      <c r="H7" s="16">
        <f t="shared" si="0"/>
        <v>1.8267929634641408E-2</v>
      </c>
      <c r="I7" s="12">
        <f t="shared" si="1"/>
        <v>2.0361990950226245E-2</v>
      </c>
      <c r="J7" s="12">
        <f t="shared" si="2"/>
        <v>1.2903225806451613E-2</v>
      </c>
      <c r="K7" s="12">
        <f t="shared" si="3"/>
        <v>1.928374655647383E-2</v>
      </c>
    </row>
    <row r="8" spans="1:11" x14ac:dyDescent="0.25">
      <c r="A8" s="2" t="s">
        <v>4</v>
      </c>
      <c r="B8" s="14">
        <v>8</v>
      </c>
      <c r="C8" s="14">
        <v>4</v>
      </c>
      <c r="D8" s="14">
        <v>2</v>
      </c>
      <c r="E8" s="1">
        <v>2</v>
      </c>
      <c r="G8" s="2" t="s">
        <v>4</v>
      </c>
      <c r="H8" s="16">
        <f t="shared" si="0"/>
        <v>5.4127198917456026E-3</v>
      </c>
      <c r="I8" s="12">
        <f t="shared" si="1"/>
        <v>9.0497737556561094E-3</v>
      </c>
      <c r="J8" s="12">
        <f t="shared" si="2"/>
        <v>6.4516129032258064E-3</v>
      </c>
      <c r="K8" s="12">
        <f t="shared" si="3"/>
        <v>2.7548209366391185E-3</v>
      </c>
    </row>
    <row r="9" spans="1:11" x14ac:dyDescent="0.25">
      <c r="A9" s="2" t="s">
        <v>7</v>
      </c>
      <c r="B9" s="14">
        <v>60</v>
      </c>
      <c r="C9" s="14">
        <v>15</v>
      </c>
      <c r="D9" s="14">
        <v>13</v>
      </c>
      <c r="E9" s="1">
        <v>32</v>
      </c>
      <c r="G9" s="2" t="s">
        <v>7</v>
      </c>
      <c r="H9" s="16">
        <f t="shared" si="0"/>
        <v>4.0595399188092018E-2</v>
      </c>
      <c r="I9" s="16">
        <f t="shared" si="1"/>
        <v>3.3936651583710405E-2</v>
      </c>
      <c r="J9" s="16">
        <f t="shared" si="2"/>
        <v>4.1935483870967745E-2</v>
      </c>
      <c r="K9" s="16">
        <f t="shared" si="3"/>
        <v>4.4077134986225897E-2</v>
      </c>
    </row>
    <row r="10" spans="1:11" x14ac:dyDescent="0.25">
      <c r="A10" s="2" t="s">
        <v>8</v>
      </c>
      <c r="B10" s="14">
        <v>47</v>
      </c>
      <c r="C10" s="14">
        <v>1</v>
      </c>
      <c r="D10" s="14">
        <v>14</v>
      </c>
      <c r="E10" s="1">
        <v>32</v>
      </c>
      <c r="G10" s="2" t="s">
        <v>8</v>
      </c>
      <c r="H10" s="16">
        <f t="shared" si="0"/>
        <v>3.1799729364005415E-2</v>
      </c>
      <c r="I10" s="12">
        <f t="shared" si="1"/>
        <v>2.2624434389140274E-3</v>
      </c>
      <c r="J10" s="12">
        <f t="shared" si="2"/>
        <v>4.5161290322580643E-2</v>
      </c>
      <c r="K10" s="12">
        <f t="shared" si="3"/>
        <v>4.4077134986225897E-2</v>
      </c>
    </row>
    <row r="11" spans="1:11" x14ac:dyDescent="0.25">
      <c r="A11" s="2" t="s">
        <v>9</v>
      </c>
      <c r="B11" s="14">
        <v>239</v>
      </c>
      <c r="C11" s="14">
        <v>70</v>
      </c>
      <c r="D11" s="14">
        <v>41</v>
      </c>
      <c r="E11" s="1">
        <v>128</v>
      </c>
      <c r="G11" s="2" t="s">
        <v>9</v>
      </c>
      <c r="H11" s="16">
        <f t="shared" si="0"/>
        <v>0.16170500676589986</v>
      </c>
      <c r="I11" s="16">
        <f t="shared" si="1"/>
        <v>0.15837104072398189</v>
      </c>
      <c r="J11" s="16">
        <f t="shared" si="2"/>
        <v>0.13225806451612904</v>
      </c>
      <c r="K11" s="16">
        <f t="shared" si="3"/>
        <v>0.17630853994490359</v>
      </c>
    </row>
    <row r="12" spans="1:11" x14ac:dyDescent="0.25">
      <c r="A12" s="2" t="s">
        <v>13</v>
      </c>
      <c r="B12" s="14">
        <v>97</v>
      </c>
      <c r="C12" s="14">
        <v>35</v>
      </c>
      <c r="D12" s="14">
        <v>5</v>
      </c>
      <c r="E12" s="1">
        <v>57</v>
      </c>
      <c r="G12" s="2" t="s">
        <v>13</v>
      </c>
      <c r="H12" s="16">
        <f t="shared" si="0"/>
        <v>6.5629228687415428E-2</v>
      </c>
      <c r="I12" s="12">
        <f t="shared" si="1"/>
        <v>7.9185520361990946E-2</v>
      </c>
      <c r="J12" s="12">
        <f t="shared" si="2"/>
        <v>1.6129032258064516E-2</v>
      </c>
      <c r="K12" s="12">
        <f t="shared" si="3"/>
        <v>7.8512396694214878E-2</v>
      </c>
    </row>
    <row r="13" spans="1:11" x14ac:dyDescent="0.25">
      <c r="A13" s="2" t="s">
        <v>12</v>
      </c>
      <c r="B13" s="14">
        <v>112</v>
      </c>
      <c r="C13" s="14">
        <v>28</v>
      </c>
      <c r="D13" s="14">
        <v>15</v>
      </c>
      <c r="E13" s="1">
        <v>69</v>
      </c>
      <c r="G13" s="2" t="s">
        <v>12</v>
      </c>
      <c r="H13" s="16">
        <f t="shared" si="0"/>
        <v>7.5778078484438433E-2</v>
      </c>
      <c r="I13" s="12">
        <f t="shared" si="1"/>
        <v>6.3348416289592757E-2</v>
      </c>
      <c r="J13" s="12">
        <f t="shared" si="2"/>
        <v>4.8387096774193547E-2</v>
      </c>
      <c r="K13" s="12">
        <f t="shared" si="3"/>
        <v>9.5041322314049589E-2</v>
      </c>
    </row>
    <row r="14" spans="1:11" x14ac:dyDescent="0.25">
      <c r="A14" s="2" t="s">
        <v>11</v>
      </c>
      <c r="B14" s="14">
        <v>13</v>
      </c>
      <c r="C14" s="14">
        <v>3</v>
      </c>
      <c r="D14" s="14">
        <v>1</v>
      </c>
      <c r="E14" s="1">
        <v>9</v>
      </c>
      <c r="G14" s="2" t="s">
        <v>11</v>
      </c>
      <c r="H14" s="16">
        <f t="shared" si="0"/>
        <v>8.7956698240866035E-3</v>
      </c>
      <c r="I14" s="16">
        <f t="shared" si="1"/>
        <v>6.7873303167420816E-3</v>
      </c>
      <c r="J14" s="16">
        <f t="shared" si="2"/>
        <v>3.2258064516129032E-3</v>
      </c>
      <c r="K14" s="16">
        <f t="shared" si="3"/>
        <v>1.2396694214876033E-2</v>
      </c>
    </row>
    <row r="15" spans="1:11" x14ac:dyDescent="0.25">
      <c r="A15" s="2" t="s">
        <v>10</v>
      </c>
      <c r="B15" s="14">
        <v>4</v>
      </c>
      <c r="C15" s="14">
        <v>1</v>
      </c>
      <c r="D15" s="14">
        <v>2</v>
      </c>
      <c r="E15" s="1">
        <v>1</v>
      </c>
      <c r="G15" s="2" t="s">
        <v>10</v>
      </c>
      <c r="H15" s="16">
        <f t="shared" si="0"/>
        <v>2.7063599458728013E-3</v>
      </c>
      <c r="I15" s="16">
        <f t="shared" si="1"/>
        <v>2.2624434389140274E-3</v>
      </c>
      <c r="J15" s="16">
        <f t="shared" si="2"/>
        <v>6.4516129032258064E-3</v>
      </c>
      <c r="K15" s="16">
        <f t="shared" si="3"/>
        <v>1.3774104683195593E-3</v>
      </c>
    </row>
    <row r="16" spans="1:11" x14ac:dyDescent="0.25">
      <c r="A16" s="2" t="s">
        <v>14</v>
      </c>
      <c r="B16" s="14">
        <v>13</v>
      </c>
      <c r="C16" s="14">
        <v>4</v>
      </c>
      <c r="D16" s="14">
        <v>2</v>
      </c>
      <c r="E16" s="1">
        <v>7</v>
      </c>
      <c r="G16" s="2" t="s">
        <v>14</v>
      </c>
      <c r="H16" s="16">
        <f t="shared" si="0"/>
        <v>8.7956698240866035E-3</v>
      </c>
      <c r="I16" s="16">
        <f t="shared" si="1"/>
        <v>9.0497737556561094E-3</v>
      </c>
      <c r="J16" s="16">
        <f t="shared" si="2"/>
        <v>6.4516129032258064E-3</v>
      </c>
      <c r="K16" s="16">
        <f t="shared" si="3"/>
        <v>9.6418732782369149E-3</v>
      </c>
    </row>
    <row r="17" spans="1:11" x14ac:dyDescent="0.25">
      <c r="A17" s="2" t="s">
        <v>19</v>
      </c>
      <c r="B17" s="14">
        <f>SUM(B2:B16)</f>
        <v>1478</v>
      </c>
      <c r="C17" s="14">
        <f>SUM(C2:C16)</f>
        <v>442</v>
      </c>
      <c r="D17" s="14">
        <f>SUM(D2:D16)</f>
        <v>310</v>
      </c>
      <c r="E17" s="14">
        <f>SUM(E2:E16)</f>
        <v>726</v>
      </c>
      <c r="G17" s="2"/>
      <c r="H17" s="10"/>
      <c r="I17" s="10"/>
      <c r="J17" s="10"/>
      <c r="K17" s="10"/>
    </row>
    <row r="22" spans="1:11" x14ac:dyDescent="0.25">
      <c r="A22"/>
      <c r="E22"/>
    </row>
    <row r="23" spans="1:11" x14ac:dyDescent="0.25">
      <c r="A23"/>
      <c r="E23"/>
    </row>
    <row r="24" spans="1:11" x14ac:dyDescent="0.25">
      <c r="A24"/>
      <c r="E24"/>
    </row>
    <row r="25" spans="1:11" x14ac:dyDescent="0.25">
      <c r="A25"/>
      <c r="E25"/>
    </row>
    <row r="26" spans="1:11" x14ac:dyDescent="0.25">
      <c r="A26"/>
      <c r="E26"/>
    </row>
    <row r="27" spans="1:11" x14ac:dyDescent="0.25">
      <c r="A27"/>
      <c r="E27"/>
    </row>
    <row r="28" spans="1:11" x14ac:dyDescent="0.25">
      <c r="A28"/>
      <c r="E28"/>
    </row>
    <row r="29" spans="1:11" x14ac:dyDescent="0.25">
      <c r="A29"/>
      <c r="E29"/>
    </row>
    <row r="30" spans="1:11" x14ac:dyDescent="0.25">
      <c r="A30"/>
      <c r="E30"/>
    </row>
    <row r="31" spans="1:11" x14ac:dyDescent="0.25">
      <c r="A31"/>
      <c r="E31"/>
    </row>
    <row r="32" spans="1:11" x14ac:dyDescent="0.25">
      <c r="A32"/>
      <c r="E32"/>
    </row>
    <row r="33" spans="1:5" x14ac:dyDescent="0.25">
      <c r="A33"/>
      <c r="E33"/>
    </row>
    <row r="34" spans="1:5" x14ac:dyDescent="0.25">
      <c r="A34"/>
      <c r="E34"/>
    </row>
    <row r="35" spans="1:5" x14ac:dyDescent="0.25">
      <c r="A35"/>
      <c r="E35"/>
    </row>
    <row r="36" spans="1:5" x14ac:dyDescent="0.25">
      <c r="A36"/>
      <c r="E36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5AA5-6E13-4748-8DFA-08E1A35D2C44}">
  <dimension ref="A1:M13"/>
  <sheetViews>
    <sheetView zoomScale="160" zoomScaleNormal="160" workbookViewId="0">
      <selection activeCell="B4" sqref="B4:M4"/>
    </sheetView>
  </sheetViews>
  <sheetFormatPr defaultRowHeight="15" x14ac:dyDescent="0.25"/>
  <cols>
    <col min="2" max="13" width="9.140625" style="5"/>
  </cols>
  <sheetData>
    <row r="1" spans="1:13" x14ac:dyDescent="0.25">
      <c r="B1" s="1" t="s">
        <v>36</v>
      </c>
      <c r="C1" s="1" t="s">
        <v>34</v>
      </c>
      <c r="D1" s="1" t="s">
        <v>27</v>
      </c>
      <c r="E1" s="1" t="s">
        <v>25</v>
      </c>
      <c r="F1" s="1" t="s">
        <v>24</v>
      </c>
      <c r="G1" s="1" t="s">
        <v>28</v>
      </c>
      <c r="H1" s="1" t="s">
        <v>23</v>
      </c>
      <c r="I1" s="1" t="s">
        <v>20</v>
      </c>
      <c r="J1" s="1" t="s">
        <v>22</v>
      </c>
      <c r="K1" s="1" t="s">
        <v>21</v>
      </c>
      <c r="L1" s="1" t="s">
        <v>29</v>
      </c>
      <c r="M1" s="1" t="s">
        <v>26</v>
      </c>
    </row>
    <row r="2" spans="1:13" x14ac:dyDescent="0.25">
      <c r="A2" s="1" t="s">
        <v>36</v>
      </c>
      <c r="B2" s="6">
        <v>0</v>
      </c>
      <c r="C2" s="6">
        <v>0</v>
      </c>
      <c r="D2" s="6">
        <v>0.92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0.04</v>
      </c>
      <c r="K2" s="6">
        <v>0.02</v>
      </c>
      <c r="L2" s="6">
        <v>0</v>
      </c>
      <c r="M2" s="6">
        <v>0.02</v>
      </c>
    </row>
    <row r="3" spans="1:13" x14ac:dyDescent="0.25">
      <c r="A3" s="1" t="s">
        <v>34</v>
      </c>
      <c r="B3" s="6" t="s">
        <v>35</v>
      </c>
      <c r="C3" s="6" t="s">
        <v>35</v>
      </c>
      <c r="D3" s="6" t="s">
        <v>35</v>
      </c>
      <c r="E3" s="6" t="s">
        <v>35</v>
      </c>
      <c r="F3" s="6" t="s">
        <v>35</v>
      </c>
      <c r="G3" s="6" t="s">
        <v>35</v>
      </c>
      <c r="H3" s="6" t="s">
        <v>35</v>
      </c>
      <c r="I3" s="6" t="s">
        <v>35</v>
      </c>
      <c r="J3" s="6" t="s">
        <v>35</v>
      </c>
      <c r="K3" s="6" t="s">
        <v>35</v>
      </c>
      <c r="L3" s="6" t="s">
        <v>35</v>
      </c>
      <c r="M3" s="6" t="s">
        <v>35</v>
      </c>
    </row>
    <row r="4" spans="1:13" x14ac:dyDescent="0.25">
      <c r="A4" s="1" t="s">
        <v>27</v>
      </c>
      <c r="B4" s="6">
        <v>0</v>
      </c>
      <c r="C4" s="6">
        <v>0.1409</v>
      </c>
      <c r="D4" s="6">
        <v>0.26169999999999999</v>
      </c>
      <c r="E4" s="6">
        <v>7.3800000000000004E-2</v>
      </c>
      <c r="F4" s="6">
        <v>0.15440000000000001</v>
      </c>
      <c r="G4" s="6">
        <v>3.3599999999999998E-2</v>
      </c>
      <c r="H4" s="6">
        <v>5.3699999999999998E-2</v>
      </c>
      <c r="I4" s="6">
        <v>5.3699999999999998E-2</v>
      </c>
      <c r="J4" s="6">
        <v>0.13420000000000001</v>
      </c>
      <c r="K4" s="6">
        <v>1.34E-2</v>
      </c>
      <c r="L4" s="6">
        <v>6.0400000000000002E-2</v>
      </c>
      <c r="M4" s="6">
        <v>2.01E-2</v>
      </c>
    </row>
    <row r="5" spans="1:13" x14ac:dyDescent="0.25">
      <c r="A5" s="1" t="s">
        <v>25</v>
      </c>
      <c r="B5" s="6">
        <v>0</v>
      </c>
      <c r="C5" s="6">
        <v>0.73329999999999995</v>
      </c>
      <c r="D5" s="6">
        <v>0</v>
      </c>
      <c r="E5" s="6">
        <v>6.6699999999999995E-2</v>
      </c>
      <c r="F5" s="6">
        <v>0.1333</v>
      </c>
      <c r="G5" s="6">
        <v>0</v>
      </c>
      <c r="H5" s="6">
        <v>0</v>
      </c>
      <c r="I5" s="6">
        <v>0</v>
      </c>
      <c r="J5" s="6">
        <v>6.6699999999999995E-2</v>
      </c>
      <c r="K5" s="6">
        <v>0</v>
      </c>
      <c r="L5" s="6">
        <v>0</v>
      </c>
      <c r="M5" s="6">
        <v>0</v>
      </c>
    </row>
    <row r="6" spans="1:13" x14ac:dyDescent="0.25">
      <c r="A6" s="1" t="s">
        <v>24</v>
      </c>
      <c r="B6" s="6">
        <v>0</v>
      </c>
      <c r="C6" s="6">
        <v>0.40910000000000002</v>
      </c>
      <c r="D6" s="6">
        <v>9.0899999999999995E-2</v>
      </c>
      <c r="E6" s="6">
        <v>2.2700000000000001E-2</v>
      </c>
      <c r="F6" s="6">
        <v>0.2727</v>
      </c>
      <c r="G6" s="6">
        <v>2.2700000000000001E-2</v>
      </c>
      <c r="H6" s="6">
        <v>6.8199999999999997E-2</v>
      </c>
      <c r="I6" s="6">
        <v>0</v>
      </c>
      <c r="J6" s="6">
        <v>9.0899999999999995E-2</v>
      </c>
      <c r="K6" s="6">
        <v>2.2700000000000001E-2</v>
      </c>
      <c r="L6" s="6">
        <v>0</v>
      </c>
      <c r="M6" s="6">
        <v>0</v>
      </c>
    </row>
    <row r="7" spans="1:13" x14ac:dyDescent="0.25">
      <c r="A7" s="1" t="s">
        <v>28</v>
      </c>
      <c r="B7" s="6">
        <v>0</v>
      </c>
      <c r="C7" s="6">
        <v>0.55559999999999998</v>
      </c>
      <c r="D7" s="6">
        <v>0.1111</v>
      </c>
      <c r="E7" s="6">
        <v>0.1111</v>
      </c>
      <c r="F7" s="6">
        <v>0</v>
      </c>
      <c r="G7" s="6">
        <v>0.1111</v>
      </c>
      <c r="H7" s="6">
        <v>0</v>
      </c>
      <c r="I7" s="6">
        <v>0</v>
      </c>
      <c r="J7" s="6">
        <v>0.1111</v>
      </c>
      <c r="K7" s="6">
        <v>0</v>
      </c>
      <c r="L7" s="6">
        <v>0</v>
      </c>
      <c r="M7" s="6">
        <v>0</v>
      </c>
    </row>
    <row r="8" spans="1:13" x14ac:dyDescent="0.25">
      <c r="A8" s="1" t="s">
        <v>23</v>
      </c>
      <c r="B8" s="6">
        <v>0</v>
      </c>
      <c r="C8" s="6">
        <v>0.53849999999999998</v>
      </c>
      <c r="D8" s="6">
        <v>0.23080000000000001</v>
      </c>
      <c r="E8" s="6">
        <v>0</v>
      </c>
      <c r="F8" s="6">
        <v>0.15379999999999999</v>
      </c>
      <c r="G8" s="6">
        <v>0</v>
      </c>
      <c r="H8" s="6">
        <v>7.6899999999999996E-2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x14ac:dyDescent="0.25">
      <c r="A9" s="1" t="s">
        <v>20</v>
      </c>
      <c r="B9" s="6">
        <v>0</v>
      </c>
      <c r="C9" s="6">
        <v>0.57140000000000002</v>
      </c>
      <c r="D9" s="6">
        <v>7.1400000000000005E-2</v>
      </c>
      <c r="E9" s="6">
        <v>0</v>
      </c>
      <c r="F9" s="6">
        <v>7.1400000000000005E-2</v>
      </c>
      <c r="G9" s="6">
        <v>7.1400000000000005E-2</v>
      </c>
      <c r="H9" s="6">
        <v>0</v>
      </c>
      <c r="I9" s="6">
        <v>7.1400000000000005E-2</v>
      </c>
      <c r="J9" s="6">
        <v>0</v>
      </c>
      <c r="K9" s="6">
        <v>0</v>
      </c>
      <c r="L9" s="6">
        <v>0.1429</v>
      </c>
      <c r="M9" s="6">
        <v>0</v>
      </c>
    </row>
    <row r="10" spans="1:13" x14ac:dyDescent="0.25">
      <c r="A10" s="1" t="s">
        <v>22</v>
      </c>
      <c r="B10" s="6">
        <v>0</v>
      </c>
      <c r="C10" s="6">
        <v>0.58540000000000003</v>
      </c>
      <c r="D10" s="6">
        <v>0.122</v>
      </c>
      <c r="E10" s="6">
        <v>0</v>
      </c>
      <c r="F10" s="6">
        <v>0</v>
      </c>
      <c r="G10" s="6">
        <v>0</v>
      </c>
      <c r="H10" s="6">
        <v>0</v>
      </c>
      <c r="I10" s="6">
        <v>7.3200000000000001E-2</v>
      </c>
      <c r="J10" s="6">
        <v>0.2195</v>
      </c>
      <c r="K10" s="6">
        <v>0</v>
      </c>
      <c r="L10" s="6">
        <v>0</v>
      </c>
      <c r="M10" s="6">
        <v>0</v>
      </c>
    </row>
    <row r="11" spans="1:13" x14ac:dyDescent="0.25">
      <c r="A11" s="1" t="s">
        <v>21</v>
      </c>
      <c r="B11" s="6">
        <v>0</v>
      </c>
      <c r="C11" s="6">
        <v>0</v>
      </c>
      <c r="D11" s="6">
        <v>0.4</v>
      </c>
      <c r="E11" s="6">
        <v>0.2</v>
      </c>
      <c r="F11" s="6">
        <v>0.2</v>
      </c>
      <c r="G11" s="6">
        <v>0</v>
      </c>
      <c r="H11" s="6">
        <v>0.2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x14ac:dyDescent="0.25">
      <c r="A12" s="1" t="s">
        <v>29</v>
      </c>
      <c r="B12" s="6">
        <v>0</v>
      </c>
      <c r="C12" s="6">
        <v>0.33329999999999999</v>
      </c>
      <c r="D12" s="6">
        <v>0</v>
      </c>
      <c r="E12" s="6">
        <v>0</v>
      </c>
      <c r="F12" s="6">
        <v>0.1333</v>
      </c>
      <c r="G12" s="6">
        <v>6.6699999999999995E-2</v>
      </c>
      <c r="H12" s="6">
        <v>0</v>
      </c>
      <c r="I12" s="6">
        <v>0.1333</v>
      </c>
      <c r="J12" s="6">
        <v>6.6699999999999995E-2</v>
      </c>
      <c r="K12" s="6">
        <v>0</v>
      </c>
      <c r="L12" s="6">
        <v>0.26669999999999999</v>
      </c>
      <c r="M12" s="6">
        <v>0</v>
      </c>
    </row>
    <row r="13" spans="1:13" x14ac:dyDescent="0.25">
      <c r="A13" s="1" t="s">
        <v>26</v>
      </c>
      <c r="B13" s="6">
        <v>0</v>
      </c>
      <c r="C13" s="6">
        <v>0.2</v>
      </c>
      <c r="D13" s="6">
        <v>0.4</v>
      </c>
      <c r="E13" s="6">
        <v>0</v>
      </c>
      <c r="F13" s="6">
        <v>0.2</v>
      </c>
      <c r="G13" s="6">
        <v>0</v>
      </c>
      <c r="H13" s="6">
        <v>0</v>
      </c>
      <c r="I13" s="6">
        <v>0</v>
      </c>
      <c r="J13" s="6">
        <v>0.2</v>
      </c>
      <c r="K13" s="6">
        <v>0</v>
      </c>
      <c r="L13" s="6">
        <v>0</v>
      </c>
      <c r="M13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295F-66A7-4B94-BE3D-1F6B757596BC}">
  <dimension ref="A1:M13"/>
  <sheetViews>
    <sheetView zoomScale="160" zoomScaleNormal="160" workbookViewId="0">
      <selection activeCell="B4" sqref="B4:M4"/>
    </sheetView>
  </sheetViews>
  <sheetFormatPr defaultRowHeight="15" x14ac:dyDescent="0.25"/>
  <cols>
    <col min="2" max="13" width="9.140625" style="5"/>
  </cols>
  <sheetData>
    <row r="1" spans="1:13" x14ac:dyDescent="0.25">
      <c r="B1" s="1" t="s">
        <v>36</v>
      </c>
      <c r="C1" s="1" t="s">
        <v>34</v>
      </c>
      <c r="D1" s="1" t="s">
        <v>27</v>
      </c>
      <c r="E1" s="1" t="s">
        <v>25</v>
      </c>
      <c r="F1" s="1" t="s">
        <v>24</v>
      </c>
      <c r="G1" s="1" t="s">
        <v>28</v>
      </c>
      <c r="H1" s="1" t="s">
        <v>23</v>
      </c>
      <c r="I1" s="1" t="s">
        <v>20</v>
      </c>
      <c r="J1" s="1" t="s">
        <v>22</v>
      </c>
      <c r="K1" s="1" t="s">
        <v>21</v>
      </c>
      <c r="L1" s="1" t="s">
        <v>29</v>
      </c>
      <c r="M1" s="1" t="s">
        <v>26</v>
      </c>
    </row>
    <row r="2" spans="1:13" x14ac:dyDescent="0.25">
      <c r="A2" s="1" t="s">
        <v>36</v>
      </c>
      <c r="B2" s="6">
        <v>0</v>
      </c>
      <c r="C2" s="6">
        <v>0</v>
      </c>
      <c r="D2" s="6">
        <v>0.77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0.1</v>
      </c>
      <c r="K2" s="6">
        <v>0.13</v>
      </c>
      <c r="L2" s="6">
        <v>0</v>
      </c>
      <c r="M2" s="6">
        <v>0</v>
      </c>
    </row>
    <row r="3" spans="1:13" x14ac:dyDescent="0.25">
      <c r="A3" s="1" t="s">
        <v>34</v>
      </c>
      <c r="B3" s="6" t="s">
        <v>35</v>
      </c>
      <c r="C3" s="6" t="s">
        <v>35</v>
      </c>
      <c r="D3" s="6" t="s">
        <v>35</v>
      </c>
      <c r="E3" s="6" t="s">
        <v>35</v>
      </c>
      <c r="F3" s="6" t="s">
        <v>35</v>
      </c>
      <c r="G3" s="6" t="s">
        <v>35</v>
      </c>
      <c r="H3" s="6" t="s">
        <v>35</v>
      </c>
      <c r="I3" s="6" t="s">
        <v>35</v>
      </c>
      <c r="J3" s="6" t="s">
        <v>35</v>
      </c>
      <c r="K3" s="6" t="s">
        <v>35</v>
      </c>
      <c r="L3" s="6" t="s">
        <v>35</v>
      </c>
      <c r="M3" s="6" t="s">
        <v>35</v>
      </c>
    </row>
    <row r="4" spans="1:13" x14ac:dyDescent="0.25">
      <c r="A4" s="1" t="s">
        <v>27</v>
      </c>
      <c r="B4" s="6">
        <v>0</v>
      </c>
      <c r="C4" s="6">
        <v>9.8500000000000004E-2</v>
      </c>
      <c r="D4" s="6">
        <v>0.19209999999999999</v>
      </c>
      <c r="E4" s="6">
        <v>7.3899999999999993E-2</v>
      </c>
      <c r="F4" s="6">
        <v>0.20200000000000001</v>
      </c>
      <c r="G4" s="6">
        <v>8.3699999999999997E-2</v>
      </c>
      <c r="H4" s="6">
        <v>2.9600000000000001E-2</v>
      </c>
      <c r="I4" s="6">
        <v>4.9299999999999997E-2</v>
      </c>
      <c r="J4" s="6">
        <v>8.3699999999999997E-2</v>
      </c>
      <c r="K4" s="6">
        <v>4.9299999999999997E-2</v>
      </c>
      <c r="L4" s="6">
        <v>0.1133</v>
      </c>
      <c r="M4" s="6">
        <v>2.46E-2</v>
      </c>
    </row>
    <row r="5" spans="1:13" x14ac:dyDescent="0.25">
      <c r="A5" s="1" t="s">
        <v>25</v>
      </c>
      <c r="B5" s="6">
        <v>0</v>
      </c>
      <c r="C5" s="6">
        <v>0.125</v>
      </c>
      <c r="D5" s="6">
        <v>0.17499999999999999</v>
      </c>
      <c r="E5" s="6">
        <v>0.125</v>
      </c>
      <c r="F5" s="6">
        <v>0.17499999999999999</v>
      </c>
      <c r="G5" s="6">
        <v>0.05</v>
      </c>
      <c r="H5" s="6">
        <v>7.4999999999999997E-2</v>
      </c>
      <c r="I5" s="6">
        <v>2.5000000000000001E-2</v>
      </c>
      <c r="J5" s="6">
        <v>0.17499999999999999</v>
      </c>
      <c r="K5" s="6">
        <v>2.5000000000000001E-2</v>
      </c>
      <c r="L5" s="6">
        <v>0.05</v>
      </c>
      <c r="M5" s="6">
        <v>0</v>
      </c>
    </row>
    <row r="6" spans="1:13" x14ac:dyDescent="0.25">
      <c r="A6" s="1" t="s">
        <v>24</v>
      </c>
      <c r="B6" s="6">
        <v>0</v>
      </c>
      <c r="C6" s="6">
        <v>8.9300000000000004E-2</v>
      </c>
      <c r="D6" s="6">
        <v>0.13389999999999999</v>
      </c>
      <c r="E6" s="6">
        <v>8.0399999999999999E-2</v>
      </c>
      <c r="F6" s="6">
        <v>0.22320000000000001</v>
      </c>
      <c r="G6" s="6">
        <v>6.25E-2</v>
      </c>
      <c r="H6" s="6">
        <v>8.9300000000000004E-2</v>
      </c>
      <c r="I6" s="6">
        <v>2.6800000000000001E-2</v>
      </c>
      <c r="J6" s="6">
        <v>0.13389999999999999</v>
      </c>
      <c r="K6" s="6">
        <v>2.6800000000000001E-2</v>
      </c>
      <c r="L6" s="6">
        <v>0.1071</v>
      </c>
      <c r="M6" s="6">
        <v>2.6800000000000001E-2</v>
      </c>
    </row>
    <row r="7" spans="1:13" x14ac:dyDescent="0.25">
      <c r="A7" s="1" t="s">
        <v>28</v>
      </c>
      <c r="B7" s="6">
        <v>0</v>
      </c>
      <c r="C7" s="6">
        <v>0.1389</v>
      </c>
      <c r="D7" s="6">
        <v>0.19439999999999999</v>
      </c>
      <c r="E7" s="6">
        <v>0.19439999999999999</v>
      </c>
      <c r="F7" s="6">
        <v>0.16669999999999999</v>
      </c>
      <c r="G7" s="6">
        <v>5.5599999999999997E-2</v>
      </c>
      <c r="H7" s="6">
        <v>8.3299999999999999E-2</v>
      </c>
      <c r="I7" s="6">
        <v>2.7799999999999998E-2</v>
      </c>
      <c r="J7" s="6">
        <v>8.3299999999999999E-2</v>
      </c>
      <c r="K7" s="6">
        <v>0</v>
      </c>
      <c r="L7" s="6">
        <v>5.5599999999999997E-2</v>
      </c>
      <c r="M7" s="6">
        <v>0</v>
      </c>
    </row>
    <row r="8" spans="1:13" x14ac:dyDescent="0.25">
      <c r="A8" s="1" t="s">
        <v>23</v>
      </c>
      <c r="B8" s="6">
        <v>0</v>
      </c>
      <c r="C8" s="6">
        <v>0.21879999999999999</v>
      </c>
      <c r="D8" s="6">
        <v>9.3799999999999994E-2</v>
      </c>
      <c r="E8" s="6">
        <v>0</v>
      </c>
      <c r="F8" s="6">
        <v>0.1875</v>
      </c>
      <c r="G8" s="6">
        <v>6.25E-2</v>
      </c>
      <c r="H8" s="6">
        <v>3.1300000000000001E-2</v>
      </c>
      <c r="I8" s="6">
        <v>0</v>
      </c>
      <c r="J8" s="6">
        <v>0.3125</v>
      </c>
      <c r="K8" s="6">
        <v>3.1300000000000001E-2</v>
      </c>
      <c r="L8" s="6">
        <v>3.1300000000000001E-2</v>
      </c>
      <c r="M8" s="6">
        <v>3.1300000000000001E-2</v>
      </c>
    </row>
    <row r="9" spans="1:13" x14ac:dyDescent="0.25">
      <c r="A9" s="1" t="s">
        <v>20</v>
      </c>
      <c r="B9" s="6">
        <v>0</v>
      </c>
      <c r="C9" s="6">
        <v>0.15629999999999999</v>
      </c>
      <c r="D9" s="6">
        <v>6.25E-2</v>
      </c>
      <c r="E9" s="6">
        <v>3.1300000000000001E-2</v>
      </c>
      <c r="F9" s="6">
        <v>9.3799999999999994E-2</v>
      </c>
      <c r="G9" s="6">
        <v>0</v>
      </c>
      <c r="H9" s="6">
        <v>3.1300000000000001E-2</v>
      </c>
      <c r="I9" s="6">
        <v>9.3799999999999994E-2</v>
      </c>
      <c r="J9" s="6">
        <v>9.3799999999999994E-2</v>
      </c>
      <c r="K9" s="6">
        <v>3.1300000000000001E-2</v>
      </c>
      <c r="L9" s="6">
        <v>0.34379999999999999</v>
      </c>
      <c r="M9" s="6">
        <v>6.25E-2</v>
      </c>
    </row>
    <row r="10" spans="1:13" x14ac:dyDescent="0.25">
      <c r="A10" s="1" t="s">
        <v>22</v>
      </c>
      <c r="B10" s="6">
        <v>0</v>
      </c>
      <c r="C10" s="6">
        <v>0.28129999999999999</v>
      </c>
      <c r="D10" s="6">
        <v>6.25E-2</v>
      </c>
      <c r="E10" s="6">
        <v>7.7999999999999996E-3</v>
      </c>
      <c r="F10" s="6">
        <v>8.5900000000000004E-2</v>
      </c>
      <c r="G10" s="6">
        <v>2.3400000000000001E-2</v>
      </c>
      <c r="H10" s="6">
        <v>1.5599999999999999E-2</v>
      </c>
      <c r="I10" s="6">
        <v>5.4699999999999999E-2</v>
      </c>
      <c r="J10" s="6">
        <v>0.39839999999999998</v>
      </c>
      <c r="K10" s="6">
        <v>4.6899999999999997E-2</v>
      </c>
      <c r="L10" s="6">
        <v>7.7999999999999996E-3</v>
      </c>
      <c r="M10" s="6">
        <v>1.5599999999999999E-2</v>
      </c>
    </row>
    <row r="11" spans="1:13" x14ac:dyDescent="0.25">
      <c r="A11" s="1" t="s">
        <v>21</v>
      </c>
      <c r="B11" s="6">
        <v>0</v>
      </c>
      <c r="C11" s="6">
        <v>0</v>
      </c>
      <c r="D11" s="6">
        <v>0.56140000000000001</v>
      </c>
      <c r="E11" s="6">
        <v>1.7500000000000002E-2</v>
      </c>
      <c r="F11" s="6">
        <v>0</v>
      </c>
      <c r="G11" s="6">
        <v>5.2600000000000001E-2</v>
      </c>
      <c r="H11" s="6">
        <v>1.7500000000000002E-2</v>
      </c>
      <c r="I11" s="6">
        <v>0</v>
      </c>
      <c r="J11" s="6">
        <v>1.7500000000000002E-2</v>
      </c>
      <c r="K11" s="6">
        <v>0.33329999999999999</v>
      </c>
      <c r="L11" s="6">
        <v>0</v>
      </c>
      <c r="M11" s="6">
        <v>0</v>
      </c>
    </row>
    <row r="12" spans="1:13" x14ac:dyDescent="0.25">
      <c r="A12" s="1" t="s">
        <v>29</v>
      </c>
      <c r="B12" s="6">
        <v>0</v>
      </c>
      <c r="C12" s="6">
        <v>0.1159</v>
      </c>
      <c r="D12" s="6">
        <v>0.15939999999999999</v>
      </c>
      <c r="E12" s="6">
        <v>1.4500000000000001E-2</v>
      </c>
      <c r="F12" s="6">
        <v>0.15939999999999999</v>
      </c>
      <c r="G12" s="6">
        <v>0</v>
      </c>
      <c r="H12" s="6">
        <v>7.2499999999999995E-2</v>
      </c>
      <c r="I12" s="6">
        <v>8.6999999999999994E-2</v>
      </c>
      <c r="J12" s="6">
        <v>0.1014</v>
      </c>
      <c r="K12" s="6">
        <v>2.9000000000000001E-2</v>
      </c>
      <c r="L12" s="6">
        <v>0.24640000000000001</v>
      </c>
      <c r="M12" s="6">
        <v>1.4500000000000001E-2</v>
      </c>
    </row>
    <row r="13" spans="1:13" x14ac:dyDescent="0.25">
      <c r="A13" s="1" t="s">
        <v>26</v>
      </c>
      <c r="B13" s="6">
        <v>0</v>
      </c>
      <c r="C13" s="6">
        <v>0.23530000000000001</v>
      </c>
      <c r="D13" s="6">
        <v>0.1176</v>
      </c>
      <c r="E13" s="6">
        <v>0</v>
      </c>
      <c r="F13" s="6">
        <v>0.1176</v>
      </c>
      <c r="G13" s="6">
        <v>0</v>
      </c>
      <c r="H13" s="6">
        <v>0</v>
      </c>
      <c r="I13" s="6">
        <v>5.8799999999999998E-2</v>
      </c>
      <c r="J13" s="6">
        <v>0.23530000000000001</v>
      </c>
      <c r="K13" s="6">
        <v>5.8799999999999998E-2</v>
      </c>
      <c r="L13" s="6">
        <v>0</v>
      </c>
      <c r="M13" s="6">
        <v>0.17649999999999999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E158-A9BA-42DA-8369-EB6BEF893397}">
  <dimension ref="A1:M5"/>
  <sheetViews>
    <sheetView tabSelected="1" zoomScale="145" zoomScaleNormal="145" workbookViewId="0">
      <selection activeCell="M4" sqref="M4"/>
    </sheetView>
  </sheetViews>
  <sheetFormatPr defaultRowHeight="15" x14ac:dyDescent="0.25"/>
  <cols>
    <col min="1" max="13" width="9.140625" customWidth="1"/>
  </cols>
  <sheetData>
    <row r="1" spans="1:13" x14ac:dyDescent="0.25">
      <c r="A1" s="7"/>
      <c r="B1" s="4" t="s">
        <v>36</v>
      </c>
      <c r="C1" s="4" t="s">
        <v>34</v>
      </c>
      <c r="D1" s="4" t="s">
        <v>27</v>
      </c>
      <c r="E1" s="4" t="s">
        <v>25</v>
      </c>
      <c r="F1" s="4" t="s">
        <v>24</v>
      </c>
      <c r="G1" s="4" t="s">
        <v>28</v>
      </c>
      <c r="H1" s="4" t="s">
        <v>23</v>
      </c>
      <c r="I1" s="4" t="s">
        <v>20</v>
      </c>
      <c r="J1" s="4" t="s">
        <v>22</v>
      </c>
      <c r="K1" s="4" t="s">
        <v>21</v>
      </c>
      <c r="L1" s="4" t="s">
        <v>29</v>
      </c>
      <c r="M1" s="4" t="s">
        <v>26</v>
      </c>
    </row>
    <row r="2" spans="1:13" x14ac:dyDescent="0.25">
      <c r="A2" s="7" t="s">
        <v>31</v>
      </c>
      <c r="B2" s="8">
        <v>0</v>
      </c>
      <c r="C2" s="8">
        <v>0.14119999999999999</v>
      </c>
      <c r="D2" s="8">
        <v>0.22520000000000001</v>
      </c>
      <c r="E2" s="8">
        <v>7.0599999999999996E-2</v>
      </c>
      <c r="F2" s="8">
        <v>0.18129999999999999</v>
      </c>
      <c r="G2" s="8">
        <v>7.6300000000000007E-2</v>
      </c>
      <c r="H2" s="8">
        <v>3.6299999999999999E-2</v>
      </c>
      <c r="I2" s="8">
        <v>3.44E-2</v>
      </c>
      <c r="J2" s="8">
        <v>9.9199999999999997E-2</v>
      </c>
      <c r="K2" s="8">
        <v>3.2399999999999998E-2</v>
      </c>
      <c r="L2" s="8">
        <v>8.2100000000000006E-2</v>
      </c>
      <c r="M2" s="8">
        <v>2.1000000000000001E-2</v>
      </c>
    </row>
    <row r="3" spans="1:13" x14ac:dyDescent="0.25">
      <c r="A3" s="7" t="s">
        <v>16</v>
      </c>
      <c r="B3" s="8">
        <v>0</v>
      </c>
      <c r="C3" s="8">
        <v>0.19189999999999999</v>
      </c>
      <c r="D3" s="8">
        <v>0.2326</v>
      </c>
      <c r="E3" s="8">
        <v>6.4000000000000001E-2</v>
      </c>
      <c r="F3" s="8">
        <v>0.1802</v>
      </c>
      <c r="G3" s="8">
        <v>0.1047</v>
      </c>
      <c r="H3" s="8">
        <v>2.9100000000000001E-2</v>
      </c>
      <c r="I3" s="8">
        <v>0</v>
      </c>
      <c r="J3" s="8">
        <v>8.72E-2</v>
      </c>
      <c r="K3" s="8">
        <v>2.9100000000000001E-2</v>
      </c>
      <c r="L3" s="8">
        <v>6.4000000000000001E-2</v>
      </c>
      <c r="M3" s="8">
        <v>1.7399999999999999E-2</v>
      </c>
    </row>
    <row r="4" spans="1:13" x14ac:dyDescent="0.25">
      <c r="A4" s="4" t="s">
        <v>32</v>
      </c>
      <c r="B4" s="8">
        <v>0</v>
      </c>
      <c r="C4" s="8">
        <v>0.1409</v>
      </c>
      <c r="D4" s="8">
        <v>0.26169999999999999</v>
      </c>
      <c r="E4" s="8">
        <v>7.3800000000000004E-2</v>
      </c>
      <c r="F4" s="8">
        <v>0.15440000000000001</v>
      </c>
      <c r="G4" s="8">
        <v>3.3599999999999998E-2</v>
      </c>
      <c r="H4" s="8">
        <v>5.3699999999999998E-2</v>
      </c>
      <c r="I4" s="8">
        <v>5.3699999999999998E-2</v>
      </c>
      <c r="J4" s="8">
        <v>0.13420000000000001</v>
      </c>
      <c r="K4" s="8">
        <v>1.34E-2</v>
      </c>
      <c r="L4" s="8">
        <v>6.0400000000000002E-2</v>
      </c>
      <c r="M4" s="8">
        <v>2.01E-2</v>
      </c>
    </row>
    <row r="5" spans="1:13" x14ac:dyDescent="0.25">
      <c r="A5" s="4" t="s">
        <v>33</v>
      </c>
      <c r="B5" s="8">
        <v>0</v>
      </c>
      <c r="C5" s="8">
        <v>9.8500000000000004E-2</v>
      </c>
      <c r="D5" s="8">
        <v>0.19209999999999999</v>
      </c>
      <c r="E5" s="8">
        <v>7.3899999999999993E-2</v>
      </c>
      <c r="F5" s="8">
        <v>0.20200000000000001</v>
      </c>
      <c r="G5" s="8">
        <v>8.3699999999999997E-2</v>
      </c>
      <c r="H5" s="8">
        <v>2.9600000000000001E-2</v>
      </c>
      <c r="I5" s="8">
        <v>4.9299999999999997E-2</v>
      </c>
      <c r="J5" s="8">
        <v>8.3699999999999997E-2</v>
      </c>
      <c r="K5" s="8">
        <v>4.9299999999999997E-2</v>
      </c>
      <c r="L5" s="8">
        <v>0.1133</v>
      </c>
      <c r="M5" s="8">
        <v>2.46E-2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4072-FB59-4524-B50D-DE551F53EA6B}">
  <dimension ref="A1:M5"/>
  <sheetViews>
    <sheetView zoomScale="145" zoomScaleNormal="145" workbookViewId="0">
      <selection activeCell="D6" sqref="D6"/>
    </sheetView>
  </sheetViews>
  <sheetFormatPr defaultRowHeight="15" x14ac:dyDescent="0.25"/>
  <cols>
    <col min="2" max="13" width="9.140625" style="5"/>
  </cols>
  <sheetData>
    <row r="1" spans="1:13" x14ac:dyDescent="0.25">
      <c r="A1" s="7"/>
      <c r="B1" s="4" t="s">
        <v>36</v>
      </c>
      <c r="C1" s="4" t="s">
        <v>34</v>
      </c>
      <c r="D1" s="4" t="s">
        <v>27</v>
      </c>
      <c r="E1" s="4" t="s">
        <v>25</v>
      </c>
      <c r="F1" s="4" t="s">
        <v>24</v>
      </c>
      <c r="G1" s="4" t="s">
        <v>28</v>
      </c>
      <c r="H1" s="4" t="s">
        <v>23</v>
      </c>
      <c r="I1" s="4" t="s">
        <v>20</v>
      </c>
      <c r="J1" s="4" t="s">
        <v>22</v>
      </c>
      <c r="K1" s="4" t="s">
        <v>21</v>
      </c>
      <c r="L1" s="4" t="s">
        <v>29</v>
      </c>
      <c r="M1" s="4" t="s">
        <v>26</v>
      </c>
    </row>
    <row r="2" spans="1:13" x14ac:dyDescent="0.25">
      <c r="A2" s="7" t="s">
        <v>31</v>
      </c>
      <c r="B2" s="8">
        <v>0.46560000000000001</v>
      </c>
      <c r="C2" s="8">
        <v>0</v>
      </c>
      <c r="D2" s="8">
        <v>0.22520000000000001</v>
      </c>
      <c r="E2" s="8">
        <v>1.9099999999999999E-2</v>
      </c>
      <c r="F2" s="8">
        <v>6.3E-2</v>
      </c>
      <c r="G2" s="8">
        <v>1.9099999999999999E-2</v>
      </c>
      <c r="H2" s="8">
        <v>1.5299999999999999E-2</v>
      </c>
      <c r="I2" s="8">
        <v>5.7000000000000002E-3</v>
      </c>
      <c r="J2" s="8">
        <v>4.7699999999999999E-2</v>
      </c>
      <c r="K2" s="8">
        <v>0.1069</v>
      </c>
      <c r="L2" s="8">
        <v>2.1000000000000001E-2</v>
      </c>
      <c r="M2" s="8">
        <v>1.15E-2</v>
      </c>
    </row>
    <row r="3" spans="1:13" x14ac:dyDescent="0.25">
      <c r="A3" s="7" t="s">
        <v>16</v>
      </c>
      <c r="B3" s="8">
        <v>0.436</v>
      </c>
      <c r="C3" s="8">
        <v>0</v>
      </c>
      <c r="D3" s="8">
        <v>0.2326</v>
      </c>
      <c r="E3" s="8">
        <v>1.7399999999999999E-2</v>
      </c>
      <c r="F3" s="8">
        <v>8.14E-2</v>
      </c>
      <c r="G3" s="8">
        <v>1.1599999999999999E-2</v>
      </c>
      <c r="H3" s="8">
        <v>1.1599999999999999E-2</v>
      </c>
      <c r="I3" s="8">
        <v>0</v>
      </c>
      <c r="J3" s="8">
        <v>6.9800000000000001E-2</v>
      </c>
      <c r="K3" s="8">
        <v>0.12790000000000001</v>
      </c>
      <c r="L3" s="8">
        <v>0</v>
      </c>
      <c r="M3" s="8">
        <v>1.1599999999999999E-2</v>
      </c>
    </row>
    <row r="4" spans="1:13" x14ac:dyDescent="0.25">
      <c r="A4" s="4" t="s">
        <v>32</v>
      </c>
      <c r="B4" s="8">
        <v>0.61739999999999995</v>
      </c>
      <c r="C4" s="8">
        <v>0</v>
      </c>
      <c r="D4" s="8">
        <v>0.26169999999999999</v>
      </c>
      <c r="E4" s="8">
        <v>0</v>
      </c>
      <c r="F4" s="8">
        <v>2.6800000000000001E-2</v>
      </c>
      <c r="G4" s="8">
        <v>6.7000000000000002E-3</v>
      </c>
      <c r="H4" s="8">
        <v>2.01E-2</v>
      </c>
      <c r="I4" s="8">
        <v>6.7000000000000002E-3</v>
      </c>
      <c r="J4" s="8">
        <v>3.3599999999999998E-2</v>
      </c>
      <c r="K4" s="8">
        <v>1.34E-2</v>
      </c>
      <c r="L4" s="8">
        <v>0</v>
      </c>
      <c r="M4" s="8">
        <v>1.34E-2</v>
      </c>
    </row>
    <row r="5" spans="1:13" x14ac:dyDescent="0.25">
      <c r="A5" s="4" t="s">
        <v>33</v>
      </c>
      <c r="B5" s="8">
        <v>0.37930000000000003</v>
      </c>
      <c r="C5" s="8">
        <v>0</v>
      </c>
      <c r="D5" s="8">
        <v>0.19209999999999999</v>
      </c>
      <c r="E5" s="8">
        <v>3.4500000000000003E-2</v>
      </c>
      <c r="F5" s="8">
        <v>7.3899999999999993E-2</v>
      </c>
      <c r="G5" s="8">
        <v>3.4500000000000003E-2</v>
      </c>
      <c r="H5" s="8">
        <v>1.4800000000000001E-2</v>
      </c>
      <c r="I5" s="8">
        <v>9.9000000000000008E-3</v>
      </c>
      <c r="J5" s="8">
        <v>3.9399999999999998E-2</v>
      </c>
      <c r="K5" s="8">
        <v>0.15759999999999999</v>
      </c>
      <c r="L5" s="8">
        <v>5.4199999999999998E-2</v>
      </c>
      <c r="M5" s="8">
        <v>9.9000000000000008E-3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981A-2B00-4C18-B7F8-A07705FB4B1F}">
  <dimension ref="A1:M5"/>
  <sheetViews>
    <sheetView zoomScale="85" zoomScaleNormal="85" workbookViewId="0">
      <selection activeCell="H32" sqref="H32"/>
    </sheetView>
  </sheetViews>
  <sheetFormatPr defaultRowHeight="15" x14ac:dyDescent="0.25"/>
  <sheetData>
    <row r="1" spans="1:13" x14ac:dyDescent="0.25">
      <c r="A1" s="7"/>
      <c r="B1" s="4" t="s">
        <v>36</v>
      </c>
      <c r="C1" s="4" t="s">
        <v>34</v>
      </c>
      <c r="D1" s="4" t="s">
        <v>27</v>
      </c>
      <c r="E1" s="4" t="s">
        <v>25</v>
      </c>
      <c r="F1" s="4" t="s">
        <v>24</v>
      </c>
      <c r="G1" s="4" t="s">
        <v>28</v>
      </c>
      <c r="H1" s="4" t="s">
        <v>23</v>
      </c>
      <c r="I1" s="4" t="s">
        <v>20</v>
      </c>
      <c r="J1" s="4" t="s">
        <v>22</v>
      </c>
      <c r="K1" s="4" t="s">
        <v>21</v>
      </c>
      <c r="L1" s="4" t="s">
        <v>29</v>
      </c>
      <c r="M1" s="4" t="s">
        <v>26</v>
      </c>
    </row>
    <row r="2" spans="1:13" x14ac:dyDescent="0.25">
      <c r="A2" s="7" t="s">
        <v>31</v>
      </c>
      <c r="B2" s="8">
        <v>0</v>
      </c>
      <c r="C2" s="8">
        <v>0</v>
      </c>
      <c r="D2" s="8">
        <v>0.81330000000000002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8.6699999999999999E-2</v>
      </c>
      <c r="K2" s="8">
        <v>0.09</v>
      </c>
      <c r="L2" s="8">
        <v>0</v>
      </c>
      <c r="M2" s="8">
        <v>0.01</v>
      </c>
    </row>
    <row r="3" spans="1:13" x14ac:dyDescent="0.25">
      <c r="A3" s="7" t="s">
        <v>16</v>
      </c>
      <c r="B3" s="8">
        <v>0</v>
      </c>
      <c r="C3" s="8">
        <v>0</v>
      </c>
      <c r="D3" s="8">
        <v>0.75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0.12</v>
      </c>
      <c r="K3" s="8">
        <v>0.12</v>
      </c>
      <c r="L3" s="8">
        <v>0</v>
      </c>
      <c r="M3" s="8">
        <v>0.01</v>
      </c>
    </row>
    <row r="4" spans="1:13" x14ac:dyDescent="0.25">
      <c r="A4" s="4" t="s">
        <v>32</v>
      </c>
      <c r="B4" s="8">
        <v>0</v>
      </c>
      <c r="C4" s="8">
        <v>0</v>
      </c>
      <c r="D4" s="8">
        <v>0.92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0.04</v>
      </c>
      <c r="K4" s="8">
        <v>0.02</v>
      </c>
      <c r="L4" s="8">
        <v>0</v>
      </c>
      <c r="M4" s="8">
        <v>0.02</v>
      </c>
    </row>
    <row r="5" spans="1:13" x14ac:dyDescent="0.25">
      <c r="A5" s="4" t="s">
        <v>33</v>
      </c>
      <c r="B5" s="8">
        <v>0</v>
      </c>
      <c r="C5" s="8">
        <v>0</v>
      </c>
      <c r="D5" s="8">
        <v>0.77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0.1</v>
      </c>
      <c r="K5" s="8">
        <v>0.13</v>
      </c>
      <c r="L5" s="8">
        <v>0</v>
      </c>
      <c r="M5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0469-CFB6-4C71-91F1-B3A0C7DDED1D}">
  <dimension ref="A1:N5"/>
  <sheetViews>
    <sheetView zoomScale="145" zoomScaleNormal="145" workbookViewId="0">
      <selection sqref="A1:M5"/>
    </sheetView>
  </sheetViews>
  <sheetFormatPr defaultRowHeight="15" x14ac:dyDescent="0.25"/>
  <cols>
    <col min="2" max="13" width="9.140625" style="6"/>
  </cols>
  <sheetData>
    <row r="1" spans="1:14" x14ac:dyDescent="0.25">
      <c r="A1" s="7"/>
      <c r="B1" s="4" t="s">
        <v>36</v>
      </c>
      <c r="C1" s="4" t="s">
        <v>34</v>
      </c>
      <c r="D1" s="4" t="s">
        <v>27</v>
      </c>
      <c r="E1" s="4" t="s">
        <v>25</v>
      </c>
      <c r="F1" s="4" t="s">
        <v>24</v>
      </c>
      <c r="G1" s="4" t="s">
        <v>28</v>
      </c>
      <c r="H1" s="4" t="s">
        <v>23</v>
      </c>
      <c r="I1" s="4" t="s">
        <v>20</v>
      </c>
      <c r="J1" s="4" t="s">
        <v>22</v>
      </c>
      <c r="K1" s="4" t="s">
        <v>21</v>
      </c>
      <c r="L1" s="4" t="s">
        <v>29</v>
      </c>
      <c r="M1" s="4" t="s">
        <v>26</v>
      </c>
    </row>
    <row r="2" spans="1:14" x14ac:dyDescent="0.25">
      <c r="A2" s="7" t="s">
        <v>31</v>
      </c>
      <c r="B2" s="8">
        <v>0</v>
      </c>
      <c r="C2" s="8">
        <v>0</v>
      </c>
      <c r="D2" s="8">
        <v>0.2467</v>
      </c>
      <c r="E2" s="8">
        <v>7.3300000000000004E-2</v>
      </c>
      <c r="F2" s="8">
        <v>0.15670000000000001</v>
      </c>
      <c r="G2" s="8">
        <v>7.3300000000000004E-2</v>
      </c>
      <c r="H2" s="8">
        <v>5.67E-2</v>
      </c>
      <c r="I2" s="8">
        <v>4.6699999999999998E-2</v>
      </c>
      <c r="J2" s="8">
        <v>0.27329999999999999</v>
      </c>
      <c r="K2" s="8">
        <v>3.3E-3</v>
      </c>
      <c r="L2" s="8">
        <v>5.33E-2</v>
      </c>
      <c r="M2" s="8">
        <v>1.67E-2</v>
      </c>
      <c r="N2" s="5"/>
    </row>
    <row r="3" spans="1:14" x14ac:dyDescent="0.25">
      <c r="A3" s="7" t="s">
        <v>16</v>
      </c>
      <c r="B3" s="8">
        <v>0</v>
      </c>
      <c r="C3" s="8">
        <v>0</v>
      </c>
      <c r="D3" s="8">
        <v>0.33</v>
      </c>
      <c r="E3" s="8">
        <v>0.06</v>
      </c>
      <c r="F3" s="8">
        <v>0.19</v>
      </c>
      <c r="G3" s="8">
        <v>0.12</v>
      </c>
      <c r="H3" s="8">
        <v>0.03</v>
      </c>
      <c r="I3" s="8">
        <v>0.01</v>
      </c>
      <c r="J3" s="8">
        <v>0.22</v>
      </c>
      <c r="K3" s="8">
        <v>0.01</v>
      </c>
      <c r="L3" s="8">
        <v>0.03</v>
      </c>
      <c r="M3" s="8">
        <v>0</v>
      </c>
      <c r="N3" s="5"/>
    </row>
    <row r="4" spans="1:14" x14ac:dyDescent="0.25">
      <c r="A4" s="4" t="s">
        <v>32</v>
      </c>
      <c r="B4" s="8">
        <v>0</v>
      </c>
      <c r="C4" s="8">
        <v>0</v>
      </c>
      <c r="D4" s="8">
        <v>0.21</v>
      </c>
      <c r="E4" s="8">
        <v>0.11</v>
      </c>
      <c r="F4" s="8">
        <v>0.18</v>
      </c>
      <c r="G4" s="8">
        <v>0.05</v>
      </c>
      <c r="H4" s="8">
        <v>7.0000000000000007E-2</v>
      </c>
      <c r="I4" s="8">
        <v>0.08</v>
      </c>
      <c r="J4" s="8">
        <v>0.24</v>
      </c>
      <c r="K4" s="8">
        <v>0</v>
      </c>
      <c r="L4" s="8">
        <v>0.05</v>
      </c>
      <c r="M4" s="8">
        <v>0.01</v>
      </c>
      <c r="N4" s="5"/>
    </row>
    <row r="5" spans="1:14" x14ac:dyDescent="0.25">
      <c r="A5" s="4" t="s">
        <v>33</v>
      </c>
      <c r="B5" s="8">
        <v>0</v>
      </c>
      <c r="C5" s="8">
        <v>0</v>
      </c>
      <c r="D5" s="8">
        <v>0.2</v>
      </c>
      <c r="E5" s="8">
        <v>0.05</v>
      </c>
      <c r="F5" s="8">
        <v>0.1</v>
      </c>
      <c r="G5" s="8">
        <v>0.05</v>
      </c>
      <c r="H5" s="8">
        <v>7.0000000000000007E-2</v>
      </c>
      <c r="I5" s="8">
        <v>0.05</v>
      </c>
      <c r="J5" s="8">
        <v>0.36</v>
      </c>
      <c r="K5" s="8">
        <v>0</v>
      </c>
      <c r="L5" s="8">
        <v>0.08</v>
      </c>
      <c r="M5" s="8">
        <v>0.04</v>
      </c>
      <c r="N5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399E-13D4-417B-B690-3BB033510FAA}">
  <dimension ref="A1:M5"/>
  <sheetViews>
    <sheetView workbookViewId="0">
      <selection sqref="A1:M5"/>
    </sheetView>
  </sheetViews>
  <sheetFormatPr defaultRowHeight="15" x14ac:dyDescent="0.25"/>
  <cols>
    <col min="1" max="1" width="10.28515625" customWidth="1"/>
    <col min="2" max="13" width="9.140625" style="15"/>
  </cols>
  <sheetData>
    <row r="1" spans="1:13" x14ac:dyDescent="0.25">
      <c r="A1" s="7"/>
      <c r="B1" s="20" t="s">
        <v>36</v>
      </c>
      <c r="C1" s="20" t="s">
        <v>34</v>
      </c>
      <c r="D1" s="20" t="s">
        <v>27</v>
      </c>
      <c r="E1" s="20" t="s">
        <v>25</v>
      </c>
      <c r="F1" s="20" t="s">
        <v>24</v>
      </c>
      <c r="G1" s="20" t="s">
        <v>28</v>
      </c>
      <c r="H1" s="20" t="s">
        <v>23</v>
      </c>
      <c r="I1" s="20" t="s">
        <v>20</v>
      </c>
      <c r="J1" s="20" t="s">
        <v>22</v>
      </c>
      <c r="K1" s="20" t="s">
        <v>21</v>
      </c>
      <c r="L1" s="20" t="s">
        <v>29</v>
      </c>
      <c r="M1" s="20" t="s">
        <v>26</v>
      </c>
    </row>
    <row r="2" spans="1:13" x14ac:dyDescent="0.25">
      <c r="A2" s="7" t="s">
        <v>31</v>
      </c>
      <c r="B2" s="20">
        <v>0</v>
      </c>
      <c r="C2" s="20">
        <v>74</v>
      </c>
      <c r="D2" s="20">
        <v>118</v>
      </c>
      <c r="E2" s="20">
        <v>37</v>
      </c>
      <c r="F2" s="20">
        <v>95</v>
      </c>
      <c r="G2" s="20">
        <v>40</v>
      </c>
      <c r="H2" s="20">
        <v>19</v>
      </c>
      <c r="I2" s="20">
        <v>18</v>
      </c>
      <c r="J2" s="20">
        <v>52</v>
      </c>
      <c r="K2" s="20">
        <v>17</v>
      </c>
      <c r="L2" s="20">
        <v>43</v>
      </c>
      <c r="M2" s="20">
        <v>11</v>
      </c>
    </row>
    <row r="3" spans="1:13" x14ac:dyDescent="0.25">
      <c r="A3" s="7" t="s">
        <v>16</v>
      </c>
      <c r="B3" s="20">
        <v>0</v>
      </c>
      <c r="C3" s="20">
        <v>33</v>
      </c>
      <c r="D3" s="20">
        <v>40</v>
      </c>
      <c r="E3" s="20">
        <v>11</v>
      </c>
      <c r="F3" s="20">
        <v>31</v>
      </c>
      <c r="G3" s="20">
        <v>18</v>
      </c>
      <c r="H3" s="20">
        <v>5</v>
      </c>
      <c r="I3" s="20">
        <v>0</v>
      </c>
      <c r="J3" s="20">
        <v>15</v>
      </c>
      <c r="K3" s="20">
        <v>5</v>
      </c>
      <c r="L3" s="20">
        <v>11</v>
      </c>
      <c r="M3" s="20">
        <v>3</v>
      </c>
    </row>
    <row r="4" spans="1:13" x14ac:dyDescent="0.25">
      <c r="A4" s="4" t="s">
        <v>32</v>
      </c>
      <c r="B4" s="20">
        <v>0</v>
      </c>
      <c r="C4" s="20">
        <v>21</v>
      </c>
      <c r="D4" s="20">
        <v>39</v>
      </c>
      <c r="E4" s="20">
        <v>11</v>
      </c>
      <c r="F4" s="20">
        <v>23</v>
      </c>
      <c r="G4" s="20">
        <v>5</v>
      </c>
      <c r="H4" s="20">
        <v>8</v>
      </c>
      <c r="I4" s="20">
        <v>8</v>
      </c>
      <c r="J4" s="20">
        <v>20</v>
      </c>
      <c r="K4" s="20">
        <v>2</v>
      </c>
      <c r="L4" s="20">
        <v>9</v>
      </c>
      <c r="M4" s="20">
        <v>3</v>
      </c>
    </row>
    <row r="5" spans="1:13" x14ac:dyDescent="0.25">
      <c r="A5" s="4" t="s">
        <v>33</v>
      </c>
      <c r="B5" s="20">
        <v>0</v>
      </c>
      <c r="C5" s="20">
        <v>20</v>
      </c>
      <c r="D5" s="20">
        <v>39</v>
      </c>
      <c r="E5" s="20">
        <v>15</v>
      </c>
      <c r="F5" s="20">
        <v>41</v>
      </c>
      <c r="G5" s="20">
        <v>17</v>
      </c>
      <c r="H5" s="20">
        <v>6</v>
      </c>
      <c r="I5" s="20">
        <v>10</v>
      </c>
      <c r="J5" s="20">
        <v>17</v>
      </c>
      <c r="K5" s="20">
        <v>10</v>
      </c>
      <c r="L5" s="20">
        <v>23</v>
      </c>
      <c r="M5" s="20">
        <v>5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3894-1034-4875-B7DF-A3C140A38C32}">
  <dimension ref="A1:M5"/>
  <sheetViews>
    <sheetView workbookViewId="0">
      <selection sqref="A1:M5"/>
    </sheetView>
  </sheetViews>
  <sheetFormatPr defaultRowHeight="15" x14ac:dyDescent="0.25"/>
  <sheetData>
    <row r="1" spans="1:13" x14ac:dyDescent="0.25">
      <c r="A1" s="7"/>
      <c r="B1" s="20" t="s">
        <v>36</v>
      </c>
      <c r="C1" s="20" t="s">
        <v>34</v>
      </c>
      <c r="D1" s="20" t="s">
        <v>27</v>
      </c>
      <c r="E1" s="20" t="s">
        <v>25</v>
      </c>
      <c r="F1" s="20" t="s">
        <v>24</v>
      </c>
      <c r="G1" s="20" t="s">
        <v>28</v>
      </c>
      <c r="H1" s="20" t="s">
        <v>23</v>
      </c>
      <c r="I1" s="20" t="s">
        <v>20</v>
      </c>
      <c r="J1" s="20" t="s">
        <v>22</v>
      </c>
      <c r="K1" s="20" t="s">
        <v>21</v>
      </c>
      <c r="L1" s="20" t="s">
        <v>29</v>
      </c>
      <c r="M1" s="20" t="s">
        <v>26</v>
      </c>
    </row>
    <row r="2" spans="1:13" x14ac:dyDescent="0.25">
      <c r="A2" s="7" t="s">
        <v>31</v>
      </c>
      <c r="B2" s="20">
        <v>244</v>
      </c>
      <c r="C2" s="20">
        <v>0</v>
      </c>
      <c r="D2" s="20">
        <v>118</v>
      </c>
      <c r="E2" s="20">
        <v>10</v>
      </c>
      <c r="F2" s="20">
        <v>33</v>
      </c>
      <c r="G2" s="20">
        <v>10</v>
      </c>
      <c r="H2" s="20">
        <v>8</v>
      </c>
      <c r="I2" s="20">
        <v>3</v>
      </c>
      <c r="J2" s="20">
        <v>25</v>
      </c>
      <c r="K2" s="20">
        <v>56</v>
      </c>
      <c r="L2" s="20">
        <v>11</v>
      </c>
      <c r="M2" s="20">
        <v>6</v>
      </c>
    </row>
    <row r="3" spans="1:13" x14ac:dyDescent="0.25">
      <c r="A3" s="7" t="s">
        <v>16</v>
      </c>
      <c r="B3" s="20">
        <v>75</v>
      </c>
      <c r="C3" s="20">
        <v>0</v>
      </c>
      <c r="D3" s="20">
        <v>40</v>
      </c>
      <c r="E3" s="20">
        <v>3</v>
      </c>
      <c r="F3" s="20">
        <v>14</v>
      </c>
      <c r="G3" s="20">
        <v>2</v>
      </c>
      <c r="H3" s="20">
        <v>2</v>
      </c>
      <c r="I3" s="20">
        <v>0</v>
      </c>
      <c r="J3" s="20">
        <v>12</v>
      </c>
      <c r="K3" s="20">
        <v>22</v>
      </c>
      <c r="L3" s="20">
        <v>0</v>
      </c>
      <c r="M3" s="20">
        <v>2</v>
      </c>
    </row>
    <row r="4" spans="1:13" x14ac:dyDescent="0.25">
      <c r="A4" s="4" t="s">
        <v>32</v>
      </c>
      <c r="B4" s="20">
        <v>92</v>
      </c>
      <c r="C4" s="20">
        <v>0</v>
      </c>
      <c r="D4" s="20">
        <v>39</v>
      </c>
      <c r="E4" s="20">
        <v>0</v>
      </c>
      <c r="F4" s="20">
        <v>4</v>
      </c>
      <c r="G4" s="20">
        <v>1</v>
      </c>
      <c r="H4" s="20">
        <v>3</v>
      </c>
      <c r="I4" s="20">
        <v>1</v>
      </c>
      <c r="J4" s="20">
        <v>5</v>
      </c>
      <c r="K4" s="20">
        <v>2</v>
      </c>
      <c r="L4" s="20">
        <v>0</v>
      </c>
      <c r="M4" s="20">
        <v>2</v>
      </c>
    </row>
    <row r="5" spans="1:13" x14ac:dyDescent="0.25">
      <c r="A5" s="4" t="s">
        <v>33</v>
      </c>
      <c r="B5" s="20">
        <v>77</v>
      </c>
      <c r="C5" s="20">
        <v>0</v>
      </c>
      <c r="D5" s="20">
        <v>39</v>
      </c>
      <c r="E5" s="20">
        <v>7</v>
      </c>
      <c r="F5" s="20">
        <v>15</v>
      </c>
      <c r="G5" s="20">
        <v>7</v>
      </c>
      <c r="H5" s="20">
        <v>3</v>
      </c>
      <c r="I5" s="20">
        <v>2</v>
      </c>
      <c r="J5" s="20">
        <v>8</v>
      </c>
      <c r="K5" s="20">
        <v>32</v>
      </c>
      <c r="L5" s="20">
        <v>11</v>
      </c>
      <c r="M5" s="20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41C7-DD17-43E3-9A71-09925649365C}">
  <dimension ref="A1:M5"/>
  <sheetViews>
    <sheetView workbookViewId="0">
      <selection sqref="A1:M5"/>
    </sheetView>
  </sheetViews>
  <sheetFormatPr defaultRowHeight="15" x14ac:dyDescent="0.25"/>
  <sheetData>
    <row r="1" spans="1:13" x14ac:dyDescent="0.25">
      <c r="A1" s="7"/>
      <c r="B1" s="20" t="s">
        <v>36</v>
      </c>
      <c r="C1" s="20" t="s">
        <v>34</v>
      </c>
      <c r="D1" s="20" t="s">
        <v>27</v>
      </c>
      <c r="E1" s="20" t="s">
        <v>25</v>
      </c>
      <c r="F1" s="20" t="s">
        <v>24</v>
      </c>
      <c r="G1" s="20" t="s">
        <v>28</v>
      </c>
      <c r="H1" s="20" t="s">
        <v>23</v>
      </c>
      <c r="I1" s="20" t="s">
        <v>20</v>
      </c>
      <c r="J1" s="20" t="s">
        <v>22</v>
      </c>
      <c r="K1" s="20" t="s">
        <v>21</v>
      </c>
      <c r="L1" s="20" t="s">
        <v>29</v>
      </c>
      <c r="M1" s="20" t="s">
        <v>26</v>
      </c>
    </row>
    <row r="2" spans="1:13" x14ac:dyDescent="0.25">
      <c r="A2" s="7" t="s">
        <v>31</v>
      </c>
      <c r="B2" s="20">
        <v>0</v>
      </c>
      <c r="C2" s="20">
        <v>0</v>
      </c>
      <c r="D2" s="20">
        <v>244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26</v>
      </c>
      <c r="K2" s="20">
        <v>27</v>
      </c>
      <c r="L2" s="20">
        <v>0</v>
      </c>
      <c r="M2" s="20">
        <v>3</v>
      </c>
    </row>
    <row r="3" spans="1:13" x14ac:dyDescent="0.25">
      <c r="A3" s="7" t="s">
        <v>16</v>
      </c>
      <c r="B3" s="20">
        <v>0</v>
      </c>
      <c r="C3" s="20">
        <v>0</v>
      </c>
      <c r="D3" s="20">
        <v>75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12</v>
      </c>
      <c r="K3" s="20">
        <v>12</v>
      </c>
      <c r="L3" s="20">
        <v>0</v>
      </c>
      <c r="M3" s="20">
        <v>1</v>
      </c>
    </row>
    <row r="4" spans="1:13" x14ac:dyDescent="0.25">
      <c r="A4" s="4" t="s">
        <v>32</v>
      </c>
      <c r="B4" s="20">
        <v>0</v>
      </c>
      <c r="C4" s="20">
        <v>0</v>
      </c>
      <c r="D4" s="20">
        <v>92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4</v>
      </c>
      <c r="K4" s="20">
        <v>2</v>
      </c>
      <c r="L4" s="20">
        <v>0</v>
      </c>
      <c r="M4" s="20">
        <v>2</v>
      </c>
    </row>
    <row r="5" spans="1:13" x14ac:dyDescent="0.25">
      <c r="A5" s="4" t="s">
        <v>33</v>
      </c>
      <c r="B5" s="20">
        <v>0</v>
      </c>
      <c r="C5" s="20">
        <v>0</v>
      </c>
      <c r="D5" s="20">
        <v>77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10</v>
      </c>
      <c r="K5" s="20">
        <v>13</v>
      </c>
      <c r="L5" s="20">
        <v>0</v>
      </c>
      <c r="M5" s="2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5105-382E-4FE1-AF84-D010C7A16A78}">
  <dimension ref="A1:M5"/>
  <sheetViews>
    <sheetView workbookViewId="0">
      <selection activeCell="K11" sqref="K11"/>
    </sheetView>
  </sheetViews>
  <sheetFormatPr defaultRowHeight="15" x14ac:dyDescent="0.25"/>
  <sheetData>
    <row r="1" spans="1:13" x14ac:dyDescent="0.25">
      <c r="A1" s="7"/>
      <c r="B1" s="20" t="s">
        <v>36</v>
      </c>
      <c r="C1" s="20" t="s">
        <v>34</v>
      </c>
      <c r="D1" s="20" t="s">
        <v>27</v>
      </c>
      <c r="E1" s="20" t="s">
        <v>25</v>
      </c>
      <c r="F1" s="20" t="s">
        <v>24</v>
      </c>
      <c r="G1" s="20" t="s">
        <v>28</v>
      </c>
      <c r="H1" s="20" t="s">
        <v>23</v>
      </c>
      <c r="I1" s="20" t="s">
        <v>20</v>
      </c>
      <c r="J1" s="20" t="s">
        <v>22</v>
      </c>
      <c r="K1" s="20" t="s">
        <v>21</v>
      </c>
      <c r="L1" s="20" t="s">
        <v>29</v>
      </c>
      <c r="M1" s="20" t="s">
        <v>26</v>
      </c>
    </row>
    <row r="2" spans="1:13" x14ac:dyDescent="0.25">
      <c r="A2" s="7" t="s">
        <v>31</v>
      </c>
      <c r="B2" s="20">
        <v>0</v>
      </c>
      <c r="C2" s="20">
        <v>0</v>
      </c>
      <c r="D2" s="20">
        <v>74</v>
      </c>
      <c r="E2" s="20">
        <v>22</v>
      </c>
      <c r="F2" s="20">
        <v>47</v>
      </c>
      <c r="G2" s="20">
        <v>22</v>
      </c>
      <c r="H2" s="20">
        <v>17</v>
      </c>
      <c r="I2" s="20">
        <v>14</v>
      </c>
      <c r="J2" s="20">
        <v>82</v>
      </c>
      <c r="K2" s="20">
        <v>1</v>
      </c>
      <c r="L2" s="20">
        <v>16</v>
      </c>
      <c r="M2" s="20">
        <v>5</v>
      </c>
    </row>
    <row r="3" spans="1:13" x14ac:dyDescent="0.25">
      <c r="A3" s="7" t="s">
        <v>16</v>
      </c>
      <c r="B3" s="20">
        <v>0</v>
      </c>
      <c r="C3" s="20">
        <v>0</v>
      </c>
      <c r="D3" s="20">
        <v>33</v>
      </c>
      <c r="E3" s="20">
        <v>6</v>
      </c>
      <c r="F3" s="20">
        <v>19</v>
      </c>
      <c r="G3" s="20">
        <v>12</v>
      </c>
      <c r="H3" s="20">
        <v>3</v>
      </c>
      <c r="I3" s="20">
        <v>1</v>
      </c>
      <c r="J3" s="20">
        <v>22</v>
      </c>
      <c r="K3" s="20">
        <v>1</v>
      </c>
      <c r="L3" s="20">
        <v>3</v>
      </c>
      <c r="M3" s="20">
        <v>0</v>
      </c>
    </row>
    <row r="4" spans="1:13" x14ac:dyDescent="0.25">
      <c r="A4" s="4" t="s">
        <v>32</v>
      </c>
      <c r="B4" s="20">
        <v>0</v>
      </c>
      <c r="C4" s="20">
        <v>0</v>
      </c>
      <c r="D4" s="20">
        <v>21</v>
      </c>
      <c r="E4" s="20">
        <v>11</v>
      </c>
      <c r="F4" s="20">
        <v>18</v>
      </c>
      <c r="G4" s="20">
        <v>5</v>
      </c>
      <c r="H4" s="20">
        <v>7</v>
      </c>
      <c r="I4" s="20">
        <v>8</v>
      </c>
      <c r="J4" s="20">
        <v>24</v>
      </c>
      <c r="K4" s="20">
        <v>0</v>
      </c>
      <c r="L4" s="20">
        <v>5</v>
      </c>
      <c r="M4" s="20">
        <v>1</v>
      </c>
    </row>
    <row r="5" spans="1:13" x14ac:dyDescent="0.25">
      <c r="A5" s="4" t="s">
        <v>33</v>
      </c>
      <c r="B5" s="20">
        <v>0</v>
      </c>
      <c r="C5" s="20">
        <v>0</v>
      </c>
      <c r="D5" s="20">
        <v>20</v>
      </c>
      <c r="E5" s="20">
        <v>5</v>
      </c>
      <c r="F5" s="20">
        <v>10</v>
      </c>
      <c r="G5" s="20">
        <v>5</v>
      </c>
      <c r="H5" s="20">
        <v>7</v>
      </c>
      <c r="I5" s="20">
        <v>5</v>
      </c>
      <c r="J5" s="20">
        <v>36</v>
      </c>
      <c r="K5" s="20">
        <v>0</v>
      </c>
      <c r="L5" s="20">
        <v>8</v>
      </c>
      <c r="M5" s="2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D112-E2ED-478A-B885-748AFA7B2F15}">
  <dimension ref="A1:K18"/>
  <sheetViews>
    <sheetView zoomScale="160" zoomScaleNormal="160" workbookViewId="0">
      <selection activeCell="I9" sqref="I9"/>
    </sheetView>
  </sheetViews>
  <sheetFormatPr defaultRowHeight="15" x14ac:dyDescent="0.25"/>
  <cols>
    <col min="1" max="1" width="11.7109375" style="3" customWidth="1"/>
    <col min="2" max="5" width="7.7109375" customWidth="1"/>
    <col min="8" max="11" width="8.7109375" style="11" customWidth="1"/>
  </cols>
  <sheetData>
    <row r="1" spans="1:11" x14ac:dyDescent="0.25">
      <c r="A1" s="2" t="s">
        <v>30</v>
      </c>
      <c r="B1" s="2" t="s">
        <v>31</v>
      </c>
      <c r="C1" s="2" t="s">
        <v>16</v>
      </c>
      <c r="D1" s="2" t="s">
        <v>32</v>
      </c>
      <c r="E1" s="2" t="s">
        <v>33</v>
      </c>
      <c r="G1" s="2" t="s">
        <v>30</v>
      </c>
      <c r="H1" s="9" t="s">
        <v>31</v>
      </c>
      <c r="I1" s="9" t="s">
        <v>16</v>
      </c>
      <c r="J1" s="9" t="s">
        <v>32</v>
      </c>
      <c r="K1" s="9" t="s">
        <v>33</v>
      </c>
    </row>
    <row r="2" spans="1:11" x14ac:dyDescent="0.25">
      <c r="A2" s="2" t="s">
        <v>27</v>
      </c>
      <c r="B2" s="1">
        <v>524</v>
      </c>
      <c r="C2" s="1">
        <v>172</v>
      </c>
      <c r="D2" s="1">
        <v>149</v>
      </c>
      <c r="E2" s="1">
        <v>203</v>
      </c>
      <c r="G2" s="2" t="s">
        <v>27</v>
      </c>
      <c r="H2" s="10">
        <f t="shared" ref="H2:H11" si="0">B2/1478</f>
        <v>0.35453315290933696</v>
      </c>
      <c r="I2" s="12">
        <f>C2/442</f>
        <v>0.38914027149321267</v>
      </c>
      <c r="J2" s="12">
        <f>D2/310</f>
        <v>0.48064516129032259</v>
      </c>
      <c r="K2" s="12">
        <f>E2/726</f>
        <v>0.27961432506887052</v>
      </c>
    </row>
    <row r="3" spans="1:11" x14ac:dyDescent="0.25">
      <c r="A3" s="2" t="s">
        <v>25</v>
      </c>
      <c r="B3" s="1">
        <v>79</v>
      </c>
      <c r="C3" s="1">
        <v>24</v>
      </c>
      <c r="D3" s="1">
        <v>15</v>
      </c>
      <c r="E3" s="1">
        <v>40</v>
      </c>
      <c r="G3" s="2" t="s">
        <v>25</v>
      </c>
      <c r="H3" s="10">
        <f t="shared" si="0"/>
        <v>5.3450608930987818E-2</v>
      </c>
      <c r="I3" s="10">
        <f t="shared" ref="I3:I11" si="1">C3/442</f>
        <v>5.4298642533936653E-2</v>
      </c>
      <c r="J3" s="10">
        <f t="shared" ref="J3:J11" si="2">D3/310</f>
        <v>4.8387096774193547E-2</v>
      </c>
      <c r="K3" s="10">
        <f t="shared" ref="K3:K11" si="3">E3/726</f>
        <v>5.5096418732782371E-2</v>
      </c>
    </row>
    <row r="4" spans="1:11" x14ac:dyDescent="0.25">
      <c r="A4" s="2" t="s">
        <v>24</v>
      </c>
      <c r="B4" s="1">
        <v>215</v>
      </c>
      <c r="C4" s="1">
        <v>59</v>
      </c>
      <c r="D4" s="1">
        <v>44</v>
      </c>
      <c r="E4" s="1">
        <v>112</v>
      </c>
      <c r="G4" s="2" t="s">
        <v>24</v>
      </c>
      <c r="H4" s="10">
        <f t="shared" si="0"/>
        <v>0.14546684709066307</v>
      </c>
      <c r="I4" s="10">
        <f t="shared" si="1"/>
        <v>0.1334841628959276</v>
      </c>
      <c r="J4" s="10">
        <f t="shared" si="2"/>
        <v>0.14193548387096774</v>
      </c>
      <c r="K4" s="10">
        <f t="shared" si="3"/>
        <v>0.15426997245179064</v>
      </c>
    </row>
    <row r="5" spans="1:11" x14ac:dyDescent="0.25">
      <c r="A5" s="2" t="s">
        <v>28</v>
      </c>
      <c r="B5" s="1">
        <v>75</v>
      </c>
      <c r="C5" s="1">
        <v>30</v>
      </c>
      <c r="D5" s="1">
        <v>9</v>
      </c>
      <c r="E5" s="1">
        <v>36</v>
      </c>
      <c r="G5" s="2" t="s">
        <v>28</v>
      </c>
      <c r="H5" s="10">
        <f t="shared" si="0"/>
        <v>5.0744248985115023E-2</v>
      </c>
      <c r="I5" s="12">
        <f t="shared" si="1"/>
        <v>6.7873303167420809E-2</v>
      </c>
      <c r="J5" s="12">
        <f t="shared" si="2"/>
        <v>2.903225806451613E-2</v>
      </c>
      <c r="K5" s="12">
        <f t="shared" si="3"/>
        <v>4.9586776859504134E-2</v>
      </c>
    </row>
    <row r="6" spans="1:11" x14ac:dyDescent="0.25">
      <c r="A6" s="2" t="s">
        <v>23</v>
      </c>
      <c r="B6" s="1">
        <v>60</v>
      </c>
      <c r="C6" s="1">
        <v>15</v>
      </c>
      <c r="D6" s="1">
        <v>13</v>
      </c>
      <c r="E6" s="1">
        <v>32</v>
      </c>
      <c r="G6" s="2" t="s">
        <v>23</v>
      </c>
      <c r="H6" s="10">
        <f t="shared" si="0"/>
        <v>4.0595399188092018E-2</v>
      </c>
      <c r="I6" s="10">
        <f t="shared" si="1"/>
        <v>3.3936651583710405E-2</v>
      </c>
      <c r="J6" s="10">
        <f t="shared" si="2"/>
        <v>4.1935483870967745E-2</v>
      </c>
      <c r="K6" s="10">
        <f t="shared" si="3"/>
        <v>4.4077134986225897E-2</v>
      </c>
    </row>
    <row r="7" spans="1:11" x14ac:dyDescent="0.25">
      <c r="A7" s="2" t="s">
        <v>20</v>
      </c>
      <c r="B7" s="1">
        <v>47</v>
      </c>
      <c r="C7" s="1">
        <v>1</v>
      </c>
      <c r="D7" s="1">
        <v>14</v>
      </c>
      <c r="E7" s="1">
        <v>32</v>
      </c>
      <c r="G7" s="2" t="s">
        <v>20</v>
      </c>
      <c r="H7" s="10">
        <f t="shared" si="0"/>
        <v>3.1799729364005415E-2</v>
      </c>
      <c r="I7" s="12">
        <f t="shared" si="1"/>
        <v>2.2624434389140274E-3</v>
      </c>
      <c r="J7" s="12">
        <f t="shared" si="2"/>
        <v>4.5161290322580643E-2</v>
      </c>
      <c r="K7" s="12">
        <f t="shared" si="3"/>
        <v>4.4077134986225897E-2</v>
      </c>
    </row>
    <row r="8" spans="1:11" x14ac:dyDescent="0.25">
      <c r="A8" s="2" t="s">
        <v>22</v>
      </c>
      <c r="B8" s="1">
        <v>239</v>
      </c>
      <c r="C8" s="1">
        <v>70</v>
      </c>
      <c r="D8" s="1">
        <v>41</v>
      </c>
      <c r="E8" s="1">
        <v>128</v>
      </c>
      <c r="G8" s="2" t="s">
        <v>22</v>
      </c>
      <c r="H8" s="10">
        <f t="shared" si="0"/>
        <v>0.16170500676589986</v>
      </c>
      <c r="I8" s="10">
        <f t="shared" si="1"/>
        <v>0.15837104072398189</v>
      </c>
      <c r="J8" s="10">
        <f t="shared" si="2"/>
        <v>0.13225806451612904</v>
      </c>
      <c r="K8" s="10">
        <f t="shared" si="3"/>
        <v>0.17630853994490359</v>
      </c>
    </row>
    <row r="9" spans="1:11" x14ac:dyDescent="0.25">
      <c r="A9" s="2" t="s">
        <v>21</v>
      </c>
      <c r="B9" s="1">
        <v>97</v>
      </c>
      <c r="C9" s="1">
        <v>35</v>
      </c>
      <c r="D9" s="1">
        <v>5</v>
      </c>
      <c r="E9" s="1">
        <v>57</v>
      </c>
      <c r="G9" s="2" t="s">
        <v>21</v>
      </c>
      <c r="H9" s="10">
        <f t="shared" si="0"/>
        <v>6.5629228687415428E-2</v>
      </c>
      <c r="I9" s="12">
        <f t="shared" si="1"/>
        <v>7.9185520361990946E-2</v>
      </c>
      <c r="J9" s="12">
        <f t="shared" si="2"/>
        <v>1.6129032258064516E-2</v>
      </c>
      <c r="K9" s="12">
        <f t="shared" si="3"/>
        <v>7.8512396694214878E-2</v>
      </c>
    </row>
    <row r="10" spans="1:11" x14ac:dyDescent="0.25">
      <c r="A10" s="2" t="s">
        <v>29</v>
      </c>
      <c r="B10" s="1">
        <v>112</v>
      </c>
      <c r="C10" s="1">
        <v>28</v>
      </c>
      <c r="D10" s="1">
        <v>15</v>
      </c>
      <c r="E10" s="1">
        <v>69</v>
      </c>
      <c r="G10" s="2" t="s">
        <v>29</v>
      </c>
      <c r="H10" s="10">
        <f t="shared" si="0"/>
        <v>7.5778078484438433E-2</v>
      </c>
      <c r="I10" s="12">
        <f t="shared" si="1"/>
        <v>6.3348416289592757E-2</v>
      </c>
      <c r="J10" s="12">
        <f t="shared" si="2"/>
        <v>4.8387096774193547E-2</v>
      </c>
      <c r="K10" s="12">
        <f t="shared" si="3"/>
        <v>9.5041322314049589E-2</v>
      </c>
    </row>
    <row r="11" spans="1:11" x14ac:dyDescent="0.25">
      <c r="A11" s="2" t="s">
        <v>26</v>
      </c>
      <c r="B11" s="1">
        <v>30</v>
      </c>
      <c r="C11" s="1">
        <v>8</v>
      </c>
      <c r="D11" s="1">
        <v>5</v>
      </c>
      <c r="E11" s="1">
        <v>17</v>
      </c>
      <c r="G11" s="2" t="s">
        <v>26</v>
      </c>
      <c r="H11" s="10">
        <f t="shared" si="0"/>
        <v>2.0297699594046009E-2</v>
      </c>
      <c r="I11" s="10">
        <f t="shared" si="1"/>
        <v>1.8099547511312219E-2</v>
      </c>
      <c r="J11" s="10">
        <f t="shared" si="2"/>
        <v>1.6129032258064516E-2</v>
      </c>
      <c r="K11" s="10">
        <f t="shared" si="3"/>
        <v>2.3415977961432508E-2</v>
      </c>
    </row>
    <row r="12" spans="1:11" x14ac:dyDescent="0.25">
      <c r="A12" s="2"/>
      <c r="B12" s="1">
        <f>SUM(B2:B11)</f>
        <v>1478</v>
      </c>
      <c r="C12" s="1">
        <f t="shared" ref="C12:E12" si="4">SUM(C2:C11)</f>
        <v>442</v>
      </c>
      <c r="D12" s="1">
        <f t="shared" si="4"/>
        <v>310</v>
      </c>
      <c r="E12" s="1">
        <f t="shared" si="4"/>
        <v>726</v>
      </c>
      <c r="G12" s="2"/>
      <c r="H12" s="10"/>
      <c r="I12" s="10"/>
      <c r="J12" s="10"/>
      <c r="K12" s="10"/>
    </row>
    <row r="16" spans="1:11" x14ac:dyDescent="0.25">
      <c r="B16" t="s">
        <v>67</v>
      </c>
    </row>
    <row r="17" spans="2:2" x14ac:dyDescent="0.25">
      <c r="B17" t="s">
        <v>68</v>
      </c>
    </row>
    <row r="18" spans="2:2" x14ac:dyDescent="0.25">
      <c r="B18" t="s">
        <v>69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1313-66AD-48C5-9C99-FC0E427A2E2E}">
  <dimension ref="A1:M16"/>
  <sheetViews>
    <sheetView zoomScale="130" zoomScaleNormal="130" workbookViewId="0">
      <selection sqref="A1:M12"/>
    </sheetView>
  </sheetViews>
  <sheetFormatPr defaultRowHeight="15" x14ac:dyDescent="0.25"/>
  <cols>
    <col min="1" max="1" width="53" customWidth="1"/>
    <col min="2" max="11" width="9.140625" style="18"/>
  </cols>
  <sheetData>
    <row r="1" spans="1:13" x14ac:dyDescent="0.25">
      <c r="A1" s="1"/>
      <c r="B1" s="19" t="s">
        <v>27</v>
      </c>
      <c r="C1" s="19" t="s">
        <v>25</v>
      </c>
      <c r="D1" s="19" t="s">
        <v>24</v>
      </c>
      <c r="E1" s="19" t="s">
        <v>28</v>
      </c>
      <c r="F1" s="19" t="s">
        <v>21</v>
      </c>
      <c r="G1" s="19" t="s">
        <v>29</v>
      </c>
      <c r="H1" s="19" t="s">
        <v>20</v>
      </c>
      <c r="I1" s="19" t="s">
        <v>23</v>
      </c>
      <c r="J1" s="19" t="s">
        <v>22</v>
      </c>
      <c r="K1" s="19" t="s">
        <v>26</v>
      </c>
      <c r="L1" s="19" t="s">
        <v>119</v>
      </c>
      <c r="M1" s="19" t="s">
        <v>120</v>
      </c>
    </row>
    <row r="2" spans="1:13" x14ac:dyDescent="0.25">
      <c r="A2" s="1" t="s">
        <v>70</v>
      </c>
      <c r="B2" s="14">
        <v>524</v>
      </c>
      <c r="C2" s="14">
        <v>79</v>
      </c>
      <c r="D2" s="14">
        <v>215</v>
      </c>
      <c r="E2" s="14">
        <v>75</v>
      </c>
      <c r="F2" s="14">
        <v>97</v>
      </c>
      <c r="G2" s="14">
        <v>112</v>
      </c>
      <c r="H2" s="14">
        <v>47</v>
      </c>
      <c r="I2" s="14">
        <v>60</v>
      </c>
      <c r="J2" s="14">
        <v>239</v>
      </c>
      <c r="K2" s="14">
        <v>30</v>
      </c>
    </row>
    <row r="3" spans="1:13" s="23" customFormat="1" x14ac:dyDescent="0.25">
      <c r="A3" s="21" t="s">
        <v>37</v>
      </c>
      <c r="B3" s="22">
        <v>14.8263</v>
      </c>
      <c r="C3" s="22">
        <v>13.594900000000001</v>
      </c>
      <c r="D3" s="22">
        <v>17.316299999999998</v>
      </c>
      <c r="E3" s="22">
        <v>17.079999999999998</v>
      </c>
      <c r="F3" s="22">
        <v>10.8969</v>
      </c>
      <c r="G3" s="22">
        <v>11.357100000000001</v>
      </c>
      <c r="H3" s="22">
        <v>17.914899999999999</v>
      </c>
      <c r="I3" s="22">
        <v>18.216699999999999</v>
      </c>
      <c r="J3" s="22">
        <v>10.4519</v>
      </c>
      <c r="K3" s="22">
        <v>9.7332999999999998</v>
      </c>
    </row>
    <row r="4" spans="1:13" x14ac:dyDescent="0.25">
      <c r="A4" s="4" t="s">
        <v>38</v>
      </c>
      <c r="B4" s="17">
        <v>0.40570000000000001</v>
      </c>
      <c r="C4" s="17">
        <v>1.0475000000000001</v>
      </c>
      <c r="D4" s="17">
        <v>0.90759999999999996</v>
      </c>
      <c r="E4" s="17">
        <v>1.113</v>
      </c>
      <c r="F4" s="17">
        <v>1.2193000000000001</v>
      </c>
      <c r="G4" s="17">
        <v>0.75229999999999997</v>
      </c>
      <c r="H4" s="17">
        <v>2.0068999999999999</v>
      </c>
      <c r="I4" s="17">
        <v>1.3168</v>
      </c>
      <c r="J4" s="17">
        <v>0.69020000000000004</v>
      </c>
      <c r="K4" s="17">
        <v>1.3086</v>
      </c>
    </row>
    <row r="5" spans="1:13" x14ac:dyDescent="0.25">
      <c r="A5" s="4" t="s">
        <v>39</v>
      </c>
      <c r="B5" s="10">
        <v>0.12239999999999999</v>
      </c>
      <c r="C5" s="10">
        <v>0.25800000000000001</v>
      </c>
      <c r="D5" s="10">
        <v>0.17469999999999999</v>
      </c>
      <c r="E5" s="10">
        <v>0.44359999999999999</v>
      </c>
      <c r="F5" s="10">
        <v>0.1593</v>
      </c>
      <c r="G5" s="10">
        <v>0.19839999999999999</v>
      </c>
      <c r="H5" s="10">
        <v>0.1245</v>
      </c>
      <c r="I5" s="10">
        <v>0.18920000000000001</v>
      </c>
      <c r="J5" s="10">
        <v>0.1242</v>
      </c>
      <c r="K5" s="10">
        <v>0.35730000000000001</v>
      </c>
    </row>
    <row r="6" spans="1:13" x14ac:dyDescent="0.25">
      <c r="A6" s="4" t="s">
        <v>40</v>
      </c>
      <c r="B6" s="10">
        <v>7.7000000000000002E-3</v>
      </c>
      <c r="C6" s="10">
        <v>2.12E-2</v>
      </c>
      <c r="D6" s="10">
        <v>9.7999999999999997E-3</v>
      </c>
      <c r="E6" s="10">
        <v>3.5999999999999997E-2</v>
      </c>
      <c r="F6" s="10">
        <v>2.6599999999999999E-2</v>
      </c>
      <c r="G6" s="10">
        <v>1.8100000000000002E-2</v>
      </c>
      <c r="H6" s="10">
        <v>2.2599999999999999E-2</v>
      </c>
      <c r="I6" s="10">
        <v>2.2800000000000001E-2</v>
      </c>
      <c r="J6" s="10">
        <v>1.0500000000000001E-2</v>
      </c>
      <c r="K6" s="10">
        <v>5.62E-2</v>
      </c>
    </row>
    <row r="7" spans="1:13" x14ac:dyDescent="0.25">
      <c r="A7" s="4" t="s">
        <v>41</v>
      </c>
      <c r="B7" s="10">
        <v>0.02</v>
      </c>
      <c r="C7" s="10">
        <v>7.3300000000000004E-2</v>
      </c>
      <c r="D7" s="10">
        <v>3.44E-2</v>
      </c>
      <c r="E7" s="10">
        <v>0.2666</v>
      </c>
      <c r="F7" s="10">
        <v>4.9099999999999998E-2</v>
      </c>
      <c r="G7" s="10">
        <v>5.0700000000000002E-2</v>
      </c>
      <c r="H7" s="10">
        <v>2.9399999999999999E-2</v>
      </c>
      <c r="I7" s="10">
        <v>4.9099999999999998E-2</v>
      </c>
      <c r="J7" s="10">
        <v>2.1299999999999999E-2</v>
      </c>
      <c r="K7" s="10">
        <v>0.1721</v>
      </c>
    </row>
    <row r="8" spans="1:13" x14ac:dyDescent="0.25">
      <c r="A8" s="4" t="s">
        <v>42</v>
      </c>
      <c r="B8" s="10">
        <v>3.3999999999999998E-3</v>
      </c>
      <c r="C8" s="10">
        <v>1.01E-2</v>
      </c>
      <c r="D8" s="10">
        <v>4.4000000000000003E-3</v>
      </c>
      <c r="E8" s="10">
        <v>3.7100000000000001E-2</v>
      </c>
      <c r="F8" s="10">
        <v>1.8100000000000002E-2</v>
      </c>
      <c r="G8" s="10">
        <v>1.12E-2</v>
      </c>
      <c r="H8" s="10">
        <v>1.09E-2</v>
      </c>
      <c r="I8" s="10">
        <v>1.0500000000000001E-2</v>
      </c>
      <c r="J8" s="10">
        <v>4.8999999999999998E-3</v>
      </c>
      <c r="K8" s="10">
        <v>4.99E-2</v>
      </c>
    </row>
    <row r="9" spans="1:13" x14ac:dyDescent="0.25">
      <c r="A9" s="4" t="s">
        <v>43</v>
      </c>
      <c r="B9" s="10" t="s">
        <v>35</v>
      </c>
      <c r="C9" s="10">
        <v>0.2681</v>
      </c>
      <c r="D9" s="10">
        <v>0.3261</v>
      </c>
      <c r="E9" s="10">
        <v>0.53210000000000002</v>
      </c>
      <c r="F9" s="10">
        <v>0.16489999999999999</v>
      </c>
      <c r="G9" s="10">
        <v>0.183</v>
      </c>
      <c r="H9" s="10">
        <v>0.22650000000000001</v>
      </c>
      <c r="I9" s="10">
        <v>0.39129999999999998</v>
      </c>
      <c r="J9" s="10" t="s">
        <v>35</v>
      </c>
      <c r="K9" s="10">
        <v>0.38479999999999998</v>
      </c>
      <c r="L9">
        <v>0.18011038300719401</v>
      </c>
      <c r="M9">
        <v>0.23279792049593501</v>
      </c>
    </row>
    <row r="10" spans="1:13" x14ac:dyDescent="0.25">
      <c r="A10" s="4" t="s">
        <v>44</v>
      </c>
      <c r="B10" s="10" t="s">
        <v>35</v>
      </c>
      <c r="C10" s="10">
        <v>2.06E-2</v>
      </c>
      <c r="D10" s="10">
        <v>1.46E-2</v>
      </c>
      <c r="E10" s="10">
        <v>3.15E-2</v>
      </c>
      <c r="F10" s="10">
        <v>2.29E-2</v>
      </c>
      <c r="G10" s="10">
        <v>1.6899999999999998E-2</v>
      </c>
      <c r="H10" s="10">
        <v>3.4799999999999998E-2</v>
      </c>
      <c r="I10" s="10">
        <v>2.52E-2</v>
      </c>
      <c r="J10" s="10" t="s">
        <v>35</v>
      </c>
      <c r="K10" s="10">
        <v>5.9700000000000003E-2</v>
      </c>
    </row>
    <row r="11" spans="1:13" x14ac:dyDescent="0.25">
      <c r="A11" s="4" t="s">
        <v>45</v>
      </c>
      <c r="B11" s="10" t="s">
        <v>35</v>
      </c>
      <c r="C11" s="10">
        <v>7.4899999999999994E-2</v>
      </c>
      <c r="D11" s="10">
        <v>0.1196</v>
      </c>
      <c r="E11" s="10">
        <v>0.3261</v>
      </c>
      <c r="F11" s="10">
        <v>6.0499999999999998E-2</v>
      </c>
      <c r="G11" s="10">
        <v>4.1399999999999999E-2</v>
      </c>
      <c r="H11" s="10">
        <v>8.0600000000000005E-2</v>
      </c>
      <c r="I11" s="10">
        <v>0.1474</v>
      </c>
      <c r="J11" s="10" t="s">
        <v>35</v>
      </c>
      <c r="K11" s="10">
        <v>0.1898</v>
      </c>
      <c r="L11">
        <v>5.21628608868921E-2</v>
      </c>
      <c r="M11">
        <v>6.75283775398446E-2</v>
      </c>
    </row>
    <row r="12" spans="1:13" x14ac:dyDescent="0.25">
      <c r="A12" s="4" t="s">
        <v>46</v>
      </c>
      <c r="B12" s="10" t="s">
        <v>35</v>
      </c>
      <c r="C12" s="10">
        <v>1.01E-2</v>
      </c>
      <c r="D12" s="10">
        <v>1.2699999999999999E-2</v>
      </c>
      <c r="E12" s="10">
        <v>3.78E-2</v>
      </c>
      <c r="F12" s="10">
        <v>1.9800000000000002E-2</v>
      </c>
      <c r="G12" s="10">
        <v>1.01E-2</v>
      </c>
      <c r="H12" s="10">
        <v>2.29E-2</v>
      </c>
      <c r="I12" s="10">
        <v>1.8100000000000002E-2</v>
      </c>
      <c r="J12" s="10" t="s">
        <v>35</v>
      </c>
      <c r="K12" s="10">
        <v>5.2600000000000001E-2</v>
      </c>
    </row>
    <row r="13" spans="1:13" x14ac:dyDescent="0.25">
      <c r="A13" t="s">
        <v>71</v>
      </c>
      <c r="B13" s="10">
        <v>0.2026</v>
      </c>
      <c r="C13" s="10">
        <v>0.24460000000000001</v>
      </c>
      <c r="D13" s="10">
        <v>0.31059999999999999</v>
      </c>
      <c r="E13" s="10">
        <v>0.23499999999999999</v>
      </c>
      <c r="F13" s="10">
        <v>0.20730000000000001</v>
      </c>
      <c r="G13" s="10">
        <v>0.2051</v>
      </c>
      <c r="H13" s="10">
        <v>0.2253</v>
      </c>
      <c r="I13" s="10">
        <v>0.32429999999999998</v>
      </c>
      <c r="J13" s="10">
        <v>0.18990000000000001</v>
      </c>
      <c r="K13" s="10">
        <v>0.21479999999999999</v>
      </c>
    </row>
    <row r="14" spans="1:13" x14ac:dyDescent="0.25">
      <c r="A14" t="s">
        <v>72</v>
      </c>
      <c r="B14" s="10">
        <v>1.1299999999999999E-2</v>
      </c>
      <c r="C14" s="10">
        <v>2.1000000000000001E-2</v>
      </c>
      <c r="D14" s="10">
        <v>1.49E-2</v>
      </c>
      <c r="E14" s="10">
        <v>2.2800000000000001E-2</v>
      </c>
      <c r="F14" s="10">
        <v>2.4E-2</v>
      </c>
      <c r="G14" s="10">
        <v>1.9900000000000001E-2</v>
      </c>
      <c r="H14" s="10">
        <v>3.7600000000000001E-2</v>
      </c>
      <c r="I14" s="10">
        <v>2.6499999999999999E-2</v>
      </c>
      <c r="J14" s="10">
        <v>1.2800000000000001E-2</v>
      </c>
      <c r="K14" s="10">
        <v>4.9399999999999999E-2</v>
      </c>
    </row>
    <row r="15" spans="1:13" x14ac:dyDescent="0.25">
      <c r="A15" t="s">
        <v>73</v>
      </c>
      <c r="B15" s="10">
        <v>5.5199999999999999E-2</v>
      </c>
      <c r="C15" s="10">
        <v>6.4500000000000002E-2</v>
      </c>
      <c r="D15" s="10">
        <v>0.1114</v>
      </c>
      <c r="E15" s="10">
        <v>7.2099999999999997E-2</v>
      </c>
      <c r="F15" s="10">
        <v>5.4199999999999998E-2</v>
      </c>
      <c r="G15" s="10">
        <v>5.3600000000000002E-2</v>
      </c>
      <c r="H15" s="10">
        <v>9.4899999999999998E-2</v>
      </c>
      <c r="I15" s="10">
        <v>0.1106</v>
      </c>
      <c r="J15" s="10">
        <v>3.1199999999999999E-2</v>
      </c>
      <c r="K15" s="10">
        <v>7.6300000000000007E-2</v>
      </c>
    </row>
    <row r="16" spans="1:13" x14ac:dyDescent="0.25">
      <c r="A16" t="s">
        <v>74</v>
      </c>
      <c r="B16" s="10">
        <v>7.9000000000000008E-3</v>
      </c>
      <c r="C16" s="10">
        <v>1.2500000000000001E-2</v>
      </c>
      <c r="D16" s="10">
        <v>1.2699999999999999E-2</v>
      </c>
      <c r="E16" s="10">
        <v>1.77E-2</v>
      </c>
      <c r="F16" s="10">
        <v>1.14E-2</v>
      </c>
      <c r="G16" s="10">
        <v>1.1299999999999999E-2</v>
      </c>
      <c r="H16" s="10">
        <v>2.9399999999999999E-2</v>
      </c>
      <c r="I16" s="10">
        <v>1.7000000000000001E-2</v>
      </c>
      <c r="J16" s="10">
        <v>4.7000000000000002E-3</v>
      </c>
      <c r="K16" s="10">
        <v>3.9300000000000002E-2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C57A-06A5-4B04-87BD-9B58FB96A42D}">
  <dimension ref="A1:K5"/>
  <sheetViews>
    <sheetView zoomScale="85" zoomScaleNormal="85" workbookViewId="0">
      <selection activeCell="H25" sqref="H25"/>
    </sheetView>
  </sheetViews>
  <sheetFormatPr defaultRowHeight="15" x14ac:dyDescent="0.25"/>
  <cols>
    <col min="1" max="1" width="58" customWidth="1"/>
    <col min="2" max="11" width="9.140625" style="11"/>
  </cols>
  <sheetData>
    <row r="1" spans="1:11" x14ac:dyDescent="0.25">
      <c r="A1" s="1"/>
      <c r="B1" s="9" t="s">
        <v>25</v>
      </c>
      <c r="C1" s="9" t="s">
        <v>24</v>
      </c>
      <c r="D1" s="9" t="s">
        <v>28</v>
      </c>
      <c r="E1" s="9" t="s">
        <v>21</v>
      </c>
      <c r="F1" s="9" t="s">
        <v>29</v>
      </c>
      <c r="G1" s="9" t="s">
        <v>20</v>
      </c>
      <c r="H1" s="9" t="s">
        <v>23</v>
      </c>
      <c r="I1" s="9" t="s">
        <v>26</v>
      </c>
      <c r="J1" s="9" t="s">
        <v>119</v>
      </c>
      <c r="K1" s="9" t="s">
        <v>120</v>
      </c>
    </row>
    <row r="2" spans="1:11" x14ac:dyDescent="0.25">
      <c r="A2" s="4" t="s">
        <v>43</v>
      </c>
      <c r="B2" s="10">
        <v>0.2681</v>
      </c>
      <c r="C2" s="10">
        <v>0.3261</v>
      </c>
      <c r="D2" s="10">
        <v>0.53210000000000002</v>
      </c>
      <c r="E2" s="10">
        <v>0.16489999999999999</v>
      </c>
      <c r="F2" s="10">
        <v>0.183</v>
      </c>
      <c r="G2" s="10">
        <v>0.22650000000000001</v>
      </c>
      <c r="H2" s="10">
        <v>0.39129999999999998</v>
      </c>
      <c r="I2" s="10">
        <v>0.38479999999999998</v>
      </c>
      <c r="J2" s="11">
        <v>0.18011038300719401</v>
      </c>
      <c r="K2" s="11">
        <v>0.23279792049593501</v>
      </c>
    </row>
    <row r="3" spans="1:11" x14ac:dyDescent="0.25">
      <c r="A3" s="4" t="s">
        <v>44</v>
      </c>
      <c r="B3" s="10">
        <v>2.06E-2</v>
      </c>
      <c r="C3" s="10">
        <v>1.46E-2</v>
      </c>
      <c r="D3" s="10">
        <v>3.15E-2</v>
      </c>
      <c r="E3" s="10">
        <v>2.29E-2</v>
      </c>
      <c r="F3" s="10">
        <v>1.6899999999999998E-2</v>
      </c>
      <c r="G3" s="10">
        <v>3.4799999999999998E-2</v>
      </c>
      <c r="H3" s="10">
        <v>2.52E-2</v>
      </c>
      <c r="I3" s="10">
        <v>5.9700000000000003E-2</v>
      </c>
    </row>
    <row r="4" spans="1:11" x14ac:dyDescent="0.25">
      <c r="A4" s="4" t="s">
        <v>45</v>
      </c>
      <c r="B4" s="10">
        <v>7.4899999999999994E-2</v>
      </c>
      <c r="C4" s="10">
        <v>0.1196</v>
      </c>
      <c r="D4" s="10">
        <v>0.3261</v>
      </c>
      <c r="E4" s="10">
        <v>6.0499999999999998E-2</v>
      </c>
      <c r="F4" s="10">
        <v>4.1399999999999999E-2</v>
      </c>
      <c r="G4" s="10">
        <v>8.0600000000000005E-2</v>
      </c>
      <c r="H4" s="10">
        <v>0.1474</v>
      </c>
      <c r="I4" s="10">
        <v>0.1898</v>
      </c>
      <c r="J4" s="11">
        <v>5.21628608868921E-2</v>
      </c>
      <c r="K4" s="11">
        <v>6.75283775398446E-2</v>
      </c>
    </row>
    <row r="5" spans="1:11" x14ac:dyDescent="0.25">
      <c r="A5" s="4" t="s">
        <v>46</v>
      </c>
      <c r="B5" s="10">
        <v>1.01E-2</v>
      </c>
      <c r="C5" s="10">
        <v>1.2699999999999999E-2</v>
      </c>
      <c r="D5" s="10">
        <v>3.78E-2</v>
      </c>
      <c r="E5" s="10">
        <v>1.9800000000000002E-2</v>
      </c>
      <c r="F5" s="10">
        <v>1.01E-2</v>
      </c>
      <c r="G5" s="10">
        <v>2.29E-2</v>
      </c>
      <c r="H5" s="10">
        <v>1.8100000000000002E-2</v>
      </c>
      <c r="I5" s="10">
        <v>5.2600000000000001E-2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D6F7-4BC6-4337-A0E2-0939534DB116}">
  <dimension ref="A1:D5"/>
  <sheetViews>
    <sheetView zoomScale="235" zoomScaleNormal="235" workbookViewId="0">
      <selection activeCell="A2" sqref="A2:D5"/>
    </sheetView>
  </sheetViews>
  <sheetFormatPr defaultRowHeight="15" x14ac:dyDescent="0.25"/>
  <cols>
    <col min="1" max="1" width="30.85546875" customWidth="1"/>
    <col min="2" max="4" width="9.140625" style="18"/>
  </cols>
  <sheetData>
    <row r="1" spans="1:4" x14ac:dyDescent="0.25">
      <c r="B1" s="18" t="s">
        <v>16</v>
      </c>
      <c r="C1" s="18" t="s">
        <v>32</v>
      </c>
      <c r="D1" s="18" t="s">
        <v>33</v>
      </c>
    </row>
    <row r="2" spans="1:4" x14ac:dyDescent="0.25">
      <c r="A2" t="s">
        <v>37</v>
      </c>
      <c r="B2" s="18">
        <v>13.0792</v>
      </c>
      <c r="C2" s="18">
        <v>15.6065</v>
      </c>
      <c r="D2" s="18">
        <v>14.1625</v>
      </c>
    </row>
    <row r="3" spans="1:4" x14ac:dyDescent="0.25">
      <c r="A3" t="s">
        <v>38</v>
      </c>
      <c r="B3" s="18">
        <v>0.51090000000000002</v>
      </c>
      <c r="C3" s="18">
        <v>0.55759999999999998</v>
      </c>
      <c r="D3" s="18">
        <v>0.41260000000000002</v>
      </c>
    </row>
    <row r="4" spans="1:4" x14ac:dyDescent="0.25">
      <c r="A4" t="s">
        <v>47</v>
      </c>
      <c r="B4" s="18">
        <v>86.830299999999994</v>
      </c>
      <c r="C4" s="18">
        <v>46.525100000000002</v>
      </c>
      <c r="D4" s="18">
        <v>52.9634</v>
      </c>
    </row>
    <row r="5" spans="1:4" x14ac:dyDescent="0.25">
      <c r="A5" t="s">
        <v>48</v>
      </c>
      <c r="B5" s="18">
        <v>2.6042999999999998</v>
      </c>
      <c r="C5" s="18">
        <v>2.1815000000000002</v>
      </c>
      <c r="D5" s="18">
        <v>1.4911000000000001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5BB4-857E-4286-B8EF-ACE6C973E234}">
  <dimension ref="A1:D9"/>
  <sheetViews>
    <sheetView zoomScale="205" zoomScaleNormal="205" workbookViewId="0">
      <selection activeCell="A2" sqref="A2:D9"/>
    </sheetView>
  </sheetViews>
  <sheetFormatPr defaultRowHeight="15" x14ac:dyDescent="0.25"/>
  <cols>
    <col min="1" max="1" width="34.5703125" customWidth="1"/>
    <col min="2" max="4" width="9.140625" style="17"/>
  </cols>
  <sheetData>
    <row r="1" spans="1:4" x14ac:dyDescent="0.25">
      <c r="B1" s="17" t="s">
        <v>16</v>
      </c>
      <c r="C1" s="17" t="s">
        <v>32</v>
      </c>
      <c r="D1" s="17" t="s">
        <v>33</v>
      </c>
    </row>
    <row r="2" spans="1:4" x14ac:dyDescent="0.25">
      <c r="A2" t="s">
        <v>49</v>
      </c>
      <c r="B2" s="17">
        <v>2</v>
      </c>
      <c r="C2" s="17">
        <v>2.7323</v>
      </c>
      <c r="D2" s="17">
        <v>2.3182</v>
      </c>
    </row>
    <row r="3" spans="1:4" x14ac:dyDescent="0.25">
      <c r="A3" t="s">
        <v>50</v>
      </c>
      <c r="B3" s="17">
        <v>0</v>
      </c>
      <c r="C3" s="17">
        <v>4.9099999999999998E-2</v>
      </c>
      <c r="D3" s="17">
        <v>2.4199999999999999E-2</v>
      </c>
    </row>
    <row r="4" spans="1:4" x14ac:dyDescent="0.25">
      <c r="A4" t="s">
        <v>51</v>
      </c>
      <c r="B4" s="17">
        <v>1</v>
      </c>
      <c r="C4" s="17">
        <v>1</v>
      </c>
      <c r="D4" s="17">
        <v>1</v>
      </c>
    </row>
    <row r="5" spans="1:4" x14ac:dyDescent="0.25">
      <c r="A5" t="s">
        <v>52</v>
      </c>
      <c r="B5" s="17">
        <v>0</v>
      </c>
      <c r="C5" s="17">
        <v>0</v>
      </c>
      <c r="D5" s="17">
        <v>0</v>
      </c>
    </row>
    <row r="6" spans="1:4" x14ac:dyDescent="0.25">
      <c r="A6" t="s">
        <v>53</v>
      </c>
      <c r="B6" s="17">
        <v>1</v>
      </c>
      <c r="C6" s="17">
        <v>0</v>
      </c>
      <c r="D6" s="17">
        <v>0.36909999999999998</v>
      </c>
    </row>
    <row r="7" spans="1:4" x14ac:dyDescent="0.25">
      <c r="A7" t="s">
        <v>54</v>
      </c>
      <c r="B7" s="17">
        <v>0</v>
      </c>
      <c r="C7" s="17">
        <v>0</v>
      </c>
      <c r="D7" s="17">
        <v>1.7899999999999999E-2</v>
      </c>
    </row>
    <row r="8" spans="1:4" x14ac:dyDescent="0.25">
      <c r="A8" t="s">
        <v>55</v>
      </c>
      <c r="B8" s="17">
        <v>0</v>
      </c>
      <c r="C8" s="17">
        <v>1.7323</v>
      </c>
      <c r="D8" s="17">
        <v>0.94899999999999995</v>
      </c>
    </row>
    <row r="9" spans="1:4" x14ac:dyDescent="0.25">
      <c r="A9" t="s">
        <v>56</v>
      </c>
      <c r="B9" s="17">
        <v>0</v>
      </c>
      <c r="C9" s="17">
        <v>4.9099999999999998E-2</v>
      </c>
      <c r="D9" s="17">
        <v>3.5099999999999999E-2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2232-15C5-4E9E-B45E-64A0F9A8E07C}">
  <dimension ref="A1:O23"/>
  <sheetViews>
    <sheetView zoomScale="175" zoomScaleNormal="175" workbookViewId="0">
      <selection activeCell="L11" sqref="L11"/>
    </sheetView>
  </sheetViews>
  <sheetFormatPr defaultRowHeight="15" x14ac:dyDescent="0.25"/>
  <cols>
    <col min="1" max="1" width="27.5703125" customWidth="1"/>
    <col min="2" max="4" width="9.140625" style="17"/>
    <col min="8" max="8" width="27.140625" customWidth="1"/>
    <col min="9" max="9" width="13.5703125" customWidth="1"/>
    <col min="10" max="10" width="13.42578125" customWidth="1"/>
    <col min="11" max="11" width="13.28515625" customWidth="1"/>
    <col min="12" max="12" width="13.7109375" customWidth="1"/>
    <col min="13" max="13" width="12.28515625" bestFit="1" customWidth="1"/>
    <col min="14" max="14" width="9.42578125" bestFit="1" customWidth="1"/>
    <col min="15" max="15" width="13.85546875" bestFit="1" customWidth="1"/>
  </cols>
  <sheetData>
    <row r="1" spans="1:15" x14ac:dyDescent="0.25">
      <c r="B1" s="17" t="s">
        <v>16</v>
      </c>
      <c r="C1" s="17" t="s">
        <v>32</v>
      </c>
      <c r="D1" s="17" t="s">
        <v>33</v>
      </c>
      <c r="H1" s="1"/>
      <c r="I1" s="1" t="s">
        <v>118</v>
      </c>
      <c r="J1" s="17" t="s">
        <v>16</v>
      </c>
      <c r="K1" s="17" t="s">
        <v>32</v>
      </c>
      <c r="L1" s="17" t="s">
        <v>33</v>
      </c>
      <c r="M1" s="17" t="s">
        <v>105</v>
      </c>
      <c r="N1" s="17" t="s">
        <v>106</v>
      </c>
      <c r="O1" s="17" t="s">
        <v>107</v>
      </c>
    </row>
    <row r="2" spans="1:15" x14ac:dyDescent="0.25">
      <c r="A2" t="s">
        <v>57</v>
      </c>
      <c r="B2" s="17">
        <v>4.42</v>
      </c>
      <c r="C2" s="17">
        <v>3.1</v>
      </c>
      <c r="D2" s="17">
        <v>7.26</v>
      </c>
      <c r="H2" s="1" t="s">
        <v>57</v>
      </c>
      <c r="I2" s="1" t="s">
        <v>111</v>
      </c>
      <c r="J2" s="17" t="s">
        <v>85</v>
      </c>
      <c r="K2" s="17" t="s">
        <v>86</v>
      </c>
      <c r="L2" s="17" t="s">
        <v>87</v>
      </c>
      <c r="M2" t="s">
        <v>104</v>
      </c>
      <c r="N2" t="s">
        <v>102</v>
      </c>
      <c r="O2" t="s">
        <v>102</v>
      </c>
    </row>
    <row r="3" spans="1:15" x14ac:dyDescent="0.25">
      <c r="A3" t="s">
        <v>58</v>
      </c>
      <c r="B3" s="17">
        <v>0.38219999999999998</v>
      </c>
      <c r="C3" s="17">
        <v>0.15079999999999999</v>
      </c>
      <c r="D3" s="17">
        <v>0.51300000000000001</v>
      </c>
      <c r="H3" s="1" t="s">
        <v>59</v>
      </c>
      <c r="I3" s="1" t="s">
        <v>112</v>
      </c>
      <c r="J3" s="17" t="s">
        <v>88</v>
      </c>
      <c r="K3" s="17" t="s">
        <v>89</v>
      </c>
      <c r="L3" s="17" t="s">
        <v>90</v>
      </c>
      <c r="N3" t="s">
        <v>102</v>
      </c>
      <c r="O3" t="s">
        <v>102</v>
      </c>
    </row>
    <row r="4" spans="1:15" x14ac:dyDescent="0.25">
      <c r="A4" t="s">
        <v>59</v>
      </c>
      <c r="B4" s="17">
        <v>8.84</v>
      </c>
      <c r="C4" s="17">
        <v>8.4700000000000006</v>
      </c>
      <c r="D4" s="17">
        <v>16.829999999999998</v>
      </c>
      <c r="H4" s="1" t="s">
        <v>61</v>
      </c>
      <c r="I4" s="1" t="s">
        <v>111</v>
      </c>
      <c r="J4" s="17" t="s">
        <v>85</v>
      </c>
      <c r="K4" s="17" t="s">
        <v>86</v>
      </c>
      <c r="L4" s="17" t="s">
        <v>87</v>
      </c>
      <c r="M4" t="s">
        <v>104</v>
      </c>
      <c r="N4" t="s">
        <v>102</v>
      </c>
      <c r="O4" t="s">
        <v>102</v>
      </c>
    </row>
    <row r="5" spans="1:15" x14ac:dyDescent="0.25">
      <c r="A5" t="s">
        <v>60</v>
      </c>
      <c r="B5" s="17">
        <v>0.76449999999999996</v>
      </c>
      <c r="C5" s="17">
        <v>0.41930000000000001</v>
      </c>
      <c r="D5" s="17">
        <v>1.1877</v>
      </c>
      <c r="H5" s="1" t="s">
        <v>63</v>
      </c>
      <c r="I5" s="1" t="s">
        <v>113</v>
      </c>
      <c r="J5" s="17" t="s">
        <v>85</v>
      </c>
      <c r="K5" s="17" t="s">
        <v>91</v>
      </c>
      <c r="L5" s="17" t="s">
        <v>92</v>
      </c>
      <c r="M5" t="s">
        <v>102</v>
      </c>
      <c r="N5" t="s">
        <v>102</v>
      </c>
      <c r="O5" t="s">
        <v>102</v>
      </c>
    </row>
    <row r="6" spans="1:15" x14ac:dyDescent="0.25">
      <c r="A6" t="s">
        <v>61</v>
      </c>
      <c r="B6" s="17">
        <v>4.42</v>
      </c>
      <c r="C6" s="17">
        <v>3.1</v>
      </c>
      <c r="D6" s="17">
        <v>7.26</v>
      </c>
      <c r="H6" s="1" t="s">
        <v>65</v>
      </c>
      <c r="I6" s="1" t="s">
        <v>114</v>
      </c>
      <c r="J6" s="17" t="s">
        <v>91</v>
      </c>
      <c r="K6" s="17" t="s">
        <v>93</v>
      </c>
      <c r="L6" s="17" t="s">
        <v>94</v>
      </c>
      <c r="M6" t="s">
        <v>102</v>
      </c>
      <c r="N6" t="s">
        <v>102</v>
      </c>
      <c r="O6" t="s">
        <v>103</v>
      </c>
    </row>
    <row r="7" spans="1:15" x14ac:dyDescent="0.25">
      <c r="A7" t="s">
        <v>62</v>
      </c>
      <c r="B7" s="17">
        <v>0.38219999999999998</v>
      </c>
      <c r="C7" s="17">
        <v>0.15079999999999999</v>
      </c>
      <c r="D7" s="17">
        <v>0.51300000000000001</v>
      </c>
      <c r="H7" s="1" t="s">
        <v>49</v>
      </c>
      <c r="I7" s="1" t="s">
        <v>115</v>
      </c>
      <c r="J7" s="17" t="s">
        <v>95</v>
      </c>
      <c r="K7" s="17" t="s">
        <v>96</v>
      </c>
      <c r="L7" s="17" t="s">
        <v>97</v>
      </c>
      <c r="M7" t="s">
        <v>102</v>
      </c>
      <c r="N7" t="s">
        <v>102</v>
      </c>
      <c r="O7" t="s">
        <v>102</v>
      </c>
    </row>
    <row r="8" spans="1:15" x14ac:dyDescent="0.25">
      <c r="A8" t="s">
        <v>63</v>
      </c>
      <c r="B8" s="17">
        <v>4.42</v>
      </c>
      <c r="C8" s="17">
        <v>0</v>
      </c>
      <c r="D8" s="17">
        <v>2.68</v>
      </c>
      <c r="H8" s="1" t="s">
        <v>51</v>
      </c>
      <c r="I8" s="1" t="s">
        <v>98</v>
      </c>
      <c r="J8" s="17" t="s">
        <v>98</v>
      </c>
      <c r="K8" s="17" t="s">
        <v>98</v>
      </c>
      <c r="L8" s="17" t="s">
        <v>98</v>
      </c>
    </row>
    <row r="9" spans="1:15" x14ac:dyDescent="0.25">
      <c r="A9" t="s">
        <v>64</v>
      </c>
      <c r="B9" s="17">
        <v>0.38219999999999998</v>
      </c>
      <c r="C9" s="17">
        <v>0</v>
      </c>
      <c r="D9" s="17">
        <v>0.26200000000000001</v>
      </c>
      <c r="H9" s="1" t="s">
        <v>53</v>
      </c>
      <c r="I9" s="1" t="s">
        <v>116</v>
      </c>
      <c r="J9" s="17" t="s">
        <v>98</v>
      </c>
      <c r="K9" s="17" t="s">
        <v>91</v>
      </c>
      <c r="L9" s="17" t="s">
        <v>99</v>
      </c>
      <c r="N9" t="s">
        <v>102</v>
      </c>
      <c r="O9" t="s">
        <v>102</v>
      </c>
    </row>
    <row r="10" spans="1:15" x14ac:dyDescent="0.25">
      <c r="A10" t="s">
        <v>65</v>
      </c>
      <c r="B10" s="17">
        <v>0</v>
      </c>
      <c r="C10" s="17">
        <v>5.37</v>
      </c>
      <c r="D10" s="17">
        <v>6.89</v>
      </c>
      <c r="H10" s="1" t="s">
        <v>55</v>
      </c>
      <c r="I10" s="1" t="s">
        <v>117</v>
      </c>
      <c r="J10" s="17" t="s">
        <v>91</v>
      </c>
      <c r="K10" s="17" t="s">
        <v>100</v>
      </c>
      <c r="L10" s="17" t="s">
        <v>101</v>
      </c>
      <c r="M10" t="s">
        <v>102</v>
      </c>
      <c r="N10" t="s">
        <v>102</v>
      </c>
      <c r="O10" t="s">
        <v>102</v>
      </c>
    </row>
    <row r="11" spans="1:15" x14ac:dyDescent="0.25">
      <c r="A11" t="s">
        <v>66</v>
      </c>
      <c r="B11" s="17">
        <v>0</v>
      </c>
      <c r="C11" s="17">
        <v>0.28489999999999999</v>
      </c>
      <c r="D11" s="17">
        <v>0.58760000000000001</v>
      </c>
      <c r="H11" s="1" t="s">
        <v>37</v>
      </c>
      <c r="I11" s="1" t="s">
        <v>108</v>
      </c>
      <c r="J11" s="17" t="s">
        <v>75</v>
      </c>
      <c r="K11" s="17" t="s">
        <v>76</v>
      </c>
      <c r="L11" s="17" t="s">
        <v>77</v>
      </c>
      <c r="M11" t="s">
        <v>102</v>
      </c>
      <c r="O11" t="s">
        <v>103</v>
      </c>
    </row>
    <row r="12" spans="1:15" x14ac:dyDescent="0.25">
      <c r="H12" s="1" t="s">
        <v>47</v>
      </c>
      <c r="I12" s="1" t="s">
        <v>109</v>
      </c>
      <c r="J12" s="17" t="s">
        <v>78</v>
      </c>
      <c r="K12" s="17" t="s">
        <v>79</v>
      </c>
      <c r="L12" s="17" t="s">
        <v>80</v>
      </c>
      <c r="M12" t="s">
        <v>102</v>
      </c>
      <c r="N12" t="s">
        <v>102</v>
      </c>
      <c r="O12" t="s">
        <v>103</v>
      </c>
    </row>
    <row r="13" spans="1:15" x14ac:dyDescent="0.25">
      <c r="H13" s="1" t="s">
        <v>81</v>
      </c>
      <c r="I13" s="1" t="s">
        <v>110</v>
      </c>
      <c r="J13" s="17" t="s">
        <v>82</v>
      </c>
      <c r="K13" s="17" t="s">
        <v>83</v>
      </c>
      <c r="L13" s="17" t="s">
        <v>84</v>
      </c>
    </row>
    <row r="14" spans="1:15" x14ac:dyDescent="0.25">
      <c r="H14" s="1"/>
      <c r="I14" s="1"/>
      <c r="J14" s="17"/>
      <c r="K14" s="17"/>
      <c r="L14" s="17"/>
    </row>
    <row r="15" spans="1:15" x14ac:dyDescent="0.25">
      <c r="H15" s="1"/>
      <c r="I15" s="1"/>
      <c r="J15" s="17"/>
      <c r="K15" s="17"/>
      <c r="L15" s="17"/>
    </row>
    <row r="16" spans="1:15" x14ac:dyDescent="0.25">
      <c r="H16" s="1"/>
      <c r="I16" s="1"/>
      <c r="J16" s="17"/>
      <c r="K16" s="17"/>
      <c r="L16" s="17"/>
    </row>
    <row r="17" spans="8:12" x14ac:dyDescent="0.25">
      <c r="H17" s="1"/>
      <c r="I17" s="1"/>
      <c r="J17" s="17"/>
      <c r="K17" s="17"/>
      <c r="L17" s="17"/>
    </row>
    <row r="18" spans="8:12" x14ac:dyDescent="0.25">
      <c r="H18" s="1"/>
      <c r="I18" s="1"/>
      <c r="J18" s="17"/>
      <c r="K18" s="17"/>
      <c r="L18" s="17"/>
    </row>
    <row r="19" spans="8:12" x14ac:dyDescent="0.25">
      <c r="H19" s="1"/>
      <c r="I19" s="1"/>
      <c r="J19" s="17"/>
      <c r="K19" s="17"/>
      <c r="L19" s="17"/>
    </row>
    <row r="22" spans="8:12" x14ac:dyDescent="0.25">
      <c r="H22" s="1"/>
      <c r="I22" s="1"/>
      <c r="J22" s="17"/>
      <c r="K22" s="17"/>
      <c r="L22" s="17"/>
    </row>
    <row r="23" spans="8:12" x14ac:dyDescent="0.25">
      <c r="H23" s="1"/>
      <c r="I23" s="1"/>
      <c r="J23" s="17"/>
      <c r="K23" s="17"/>
      <c r="L23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F0A2-619C-474E-8FDE-C85B8B246BB8}">
  <dimension ref="A1:M13"/>
  <sheetViews>
    <sheetView zoomScale="160" zoomScaleNormal="160" workbookViewId="0">
      <selection activeCell="B4" sqref="B4:M4"/>
    </sheetView>
  </sheetViews>
  <sheetFormatPr defaultRowHeight="15" x14ac:dyDescent="0.25"/>
  <cols>
    <col min="2" max="13" width="8" style="5" customWidth="1"/>
  </cols>
  <sheetData>
    <row r="1" spans="1:13" x14ac:dyDescent="0.25">
      <c r="A1" s="1"/>
      <c r="B1" s="1" t="s">
        <v>36</v>
      </c>
      <c r="C1" s="1" t="s">
        <v>34</v>
      </c>
      <c r="D1" s="1" t="s">
        <v>27</v>
      </c>
      <c r="E1" s="1" t="s">
        <v>25</v>
      </c>
      <c r="F1" s="1" t="s">
        <v>24</v>
      </c>
      <c r="G1" s="1" t="s">
        <v>28</v>
      </c>
      <c r="H1" s="1" t="s">
        <v>23</v>
      </c>
      <c r="I1" s="1" t="s">
        <v>20</v>
      </c>
      <c r="J1" s="1" t="s">
        <v>22</v>
      </c>
      <c r="K1" s="1" t="s">
        <v>21</v>
      </c>
      <c r="L1" s="1" t="s">
        <v>29</v>
      </c>
      <c r="M1" s="1" t="s">
        <v>26</v>
      </c>
    </row>
    <row r="2" spans="1:13" x14ac:dyDescent="0.25">
      <c r="A2" s="1" t="s">
        <v>36</v>
      </c>
      <c r="B2" s="6">
        <v>0</v>
      </c>
      <c r="C2" s="6">
        <v>0</v>
      </c>
      <c r="D2" s="6">
        <v>0.81330000000000002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8.6699999999999999E-2</v>
      </c>
      <c r="K2" s="6">
        <v>0.09</v>
      </c>
      <c r="L2" s="6">
        <v>0</v>
      </c>
      <c r="M2" s="6">
        <v>0.01</v>
      </c>
    </row>
    <row r="3" spans="1:13" x14ac:dyDescent="0.25">
      <c r="A3" s="1" t="s">
        <v>34</v>
      </c>
      <c r="B3" s="6" t="s">
        <v>35</v>
      </c>
      <c r="C3" s="6" t="s">
        <v>35</v>
      </c>
      <c r="D3" s="6" t="s">
        <v>35</v>
      </c>
      <c r="E3" s="6" t="s">
        <v>35</v>
      </c>
      <c r="F3" s="6" t="s">
        <v>35</v>
      </c>
      <c r="G3" s="6" t="s">
        <v>35</v>
      </c>
      <c r="H3" s="6" t="s">
        <v>35</v>
      </c>
      <c r="I3" s="6" t="s">
        <v>35</v>
      </c>
      <c r="J3" s="6" t="s">
        <v>35</v>
      </c>
      <c r="K3" s="6" t="s">
        <v>35</v>
      </c>
      <c r="L3" s="6" t="s">
        <v>35</v>
      </c>
      <c r="M3" s="6" t="s">
        <v>35</v>
      </c>
    </row>
    <row r="4" spans="1:13" x14ac:dyDescent="0.25">
      <c r="A4" s="1" t="s">
        <v>27</v>
      </c>
      <c r="B4" s="6">
        <v>0</v>
      </c>
      <c r="C4" s="6">
        <v>0.14119999999999999</v>
      </c>
      <c r="D4" s="6">
        <v>0.22520000000000001</v>
      </c>
      <c r="E4" s="6">
        <v>7.0599999999999996E-2</v>
      </c>
      <c r="F4" s="6">
        <v>0.18129999999999999</v>
      </c>
      <c r="G4" s="6">
        <v>7.6300000000000007E-2</v>
      </c>
      <c r="H4" s="6">
        <v>3.6299999999999999E-2</v>
      </c>
      <c r="I4" s="6">
        <v>3.44E-2</v>
      </c>
      <c r="J4" s="6">
        <v>9.9199999999999997E-2</v>
      </c>
      <c r="K4" s="6">
        <v>3.2399999999999998E-2</v>
      </c>
      <c r="L4" s="6">
        <v>8.2100000000000006E-2</v>
      </c>
      <c r="M4" s="6">
        <v>2.1000000000000001E-2</v>
      </c>
    </row>
    <row r="5" spans="1:13" x14ac:dyDescent="0.25">
      <c r="A5" s="1" t="s">
        <v>25</v>
      </c>
      <c r="B5" s="6">
        <v>0</v>
      </c>
      <c r="C5" s="6">
        <v>0.27850000000000003</v>
      </c>
      <c r="D5" s="6">
        <v>0.12659999999999999</v>
      </c>
      <c r="E5" s="6">
        <v>0.1139</v>
      </c>
      <c r="F5" s="6">
        <v>0.13919999999999999</v>
      </c>
      <c r="G5" s="6">
        <v>2.53E-2</v>
      </c>
      <c r="H5" s="6">
        <v>7.5899999999999995E-2</v>
      </c>
      <c r="I5" s="6">
        <v>1.2699999999999999E-2</v>
      </c>
      <c r="J5" s="6">
        <v>0.15190000000000001</v>
      </c>
      <c r="K5" s="6">
        <v>1.2699999999999999E-2</v>
      </c>
      <c r="L5" s="6">
        <v>6.3299999999999995E-2</v>
      </c>
      <c r="M5" s="6">
        <v>0</v>
      </c>
    </row>
    <row r="6" spans="1:13" x14ac:dyDescent="0.25">
      <c r="A6" s="1" t="s">
        <v>24</v>
      </c>
      <c r="B6" s="6">
        <v>0</v>
      </c>
      <c r="C6" s="6">
        <v>0.21859999999999999</v>
      </c>
      <c r="D6" s="6">
        <v>0.1535</v>
      </c>
      <c r="E6" s="6">
        <v>6.5100000000000005E-2</v>
      </c>
      <c r="F6" s="6">
        <v>0.20469999999999999</v>
      </c>
      <c r="G6" s="6">
        <v>4.19E-2</v>
      </c>
      <c r="H6" s="6">
        <v>7.4399999999999994E-2</v>
      </c>
      <c r="I6" s="6">
        <v>1.4E-2</v>
      </c>
      <c r="J6" s="6">
        <v>0.12559999999999999</v>
      </c>
      <c r="K6" s="6">
        <v>2.7900000000000001E-2</v>
      </c>
      <c r="L6" s="6">
        <v>6.0499999999999998E-2</v>
      </c>
      <c r="M6" s="6">
        <v>1.4E-2</v>
      </c>
    </row>
    <row r="7" spans="1:13" x14ac:dyDescent="0.25">
      <c r="A7" s="1" t="s">
        <v>28</v>
      </c>
      <c r="B7" s="6">
        <v>0</v>
      </c>
      <c r="C7" s="6">
        <v>0.29330000000000001</v>
      </c>
      <c r="D7" s="6">
        <v>0.1333</v>
      </c>
      <c r="E7" s="6">
        <v>0.1067</v>
      </c>
      <c r="F7" s="6">
        <v>0.1467</v>
      </c>
      <c r="G7" s="6">
        <v>0.1333</v>
      </c>
      <c r="H7" s="6">
        <v>0.04</v>
      </c>
      <c r="I7" s="6">
        <v>2.6700000000000002E-2</v>
      </c>
      <c r="J7" s="6">
        <v>6.6699999999999995E-2</v>
      </c>
      <c r="K7" s="6">
        <v>1.3299999999999999E-2</v>
      </c>
      <c r="L7" s="6">
        <v>0.04</v>
      </c>
      <c r="M7" s="6">
        <v>0</v>
      </c>
    </row>
    <row r="8" spans="1:13" x14ac:dyDescent="0.25">
      <c r="A8" s="1" t="s">
        <v>23</v>
      </c>
      <c r="B8" s="6">
        <v>0</v>
      </c>
      <c r="C8" s="6">
        <v>0.2833</v>
      </c>
      <c r="D8" s="6">
        <v>0.1333</v>
      </c>
      <c r="E8" s="6">
        <v>3.3300000000000003E-2</v>
      </c>
      <c r="F8" s="6">
        <v>0.2</v>
      </c>
      <c r="G8" s="6">
        <v>3.3300000000000003E-2</v>
      </c>
      <c r="H8" s="6">
        <v>6.6699999999999995E-2</v>
      </c>
      <c r="I8" s="6">
        <v>0</v>
      </c>
      <c r="J8" s="6">
        <v>0.16669999999999999</v>
      </c>
      <c r="K8" s="6">
        <v>1.67E-2</v>
      </c>
      <c r="L8" s="6">
        <v>3.3300000000000003E-2</v>
      </c>
      <c r="M8" s="6">
        <v>3.3300000000000003E-2</v>
      </c>
    </row>
    <row r="9" spans="1:13" x14ac:dyDescent="0.25">
      <c r="A9" s="1" t="s">
        <v>20</v>
      </c>
      <c r="B9" s="6">
        <v>0</v>
      </c>
      <c r="C9" s="6">
        <v>0.2979</v>
      </c>
      <c r="D9" s="6">
        <v>6.3799999999999996E-2</v>
      </c>
      <c r="E9" s="6">
        <v>2.1299999999999999E-2</v>
      </c>
      <c r="F9" s="6">
        <v>8.5099999999999995E-2</v>
      </c>
      <c r="G9" s="6">
        <v>2.1299999999999999E-2</v>
      </c>
      <c r="H9" s="6">
        <v>2.1299999999999999E-2</v>
      </c>
      <c r="I9" s="6">
        <v>8.5099999999999995E-2</v>
      </c>
      <c r="J9" s="6">
        <v>6.3799999999999996E-2</v>
      </c>
      <c r="K9" s="6">
        <v>2.1299999999999999E-2</v>
      </c>
      <c r="L9" s="6">
        <v>0.27660000000000001</v>
      </c>
      <c r="M9" s="6">
        <v>4.2599999999999999E-2</v>
      </c>
    </row>
    <row r="10" spans="1:13" x14ac:dyDescent="0.25">
      <c r="A10" s="1" t="s">
        <v>22</v>
      </c>
      <c r="B10" s="6">
        <v>0</v>
      </c>
      <c r="C10" s="6">
        <v>0.34310000000000002</v>
      </c>
      <c r="D10" s="6">
        <v>0.1046</v>
      </c>
      <c r="E10" s="6">
        <v>4.1999999999999997E-3</v>
      </c>
      <c r="F10" s="6">
        <v>6.2799999999999995E-2</v>
      </c>
      <c r="G10" s="6">
        <v>1.67E-2</v>
      </c>
      <c r="H10" s="6">
        <v>8.3999999999999995E-3</v>
      </c>
      <c r="I10" s="6">
        <v>4.1799999999999997E-2</v>
      </c>
      <c r="J10" s="6">
        <v>0.34310000000000002</v>
      </c>
      <c r="K10" s="6">
        <v>5.4399999999999997E-2</v>
      </c>
      <c r="L10" s="6">
        <v>8.3999999999999995E-3</v>
      </c>
      <c r="M10" s="6">
        <v>1.26E-2</v>
      </c>
    </row>
    <row r="11" spans="1:13" x14ac:dyDescent="0.25">
      <c r="A11" s="1" t="s">
        <v>21</v>
      </c>
      <c r="B11" s="6">
        <v>0</v>
      </c>
      <c r="C11" s="6">
        <v>1.03E-2</v>
      </c>
      <c r="D11" s="6">
        <v>0.57730000000000004</v>
      </c>
      <c r="E11" s="6">
        <v>2.06E-2</v>
      </c>
      <c r="F11" s="6">
        <v>3.09E-2</v>
      </c>
      <c r="G11" s="6">
        <v>3.09E-2</v>
      </c>
      <c r="H11" s="6">
        <v>3.09E-2</v>
      </c>
      <c r="I11" s="6">
        <v>0</v>
      </c>
      <c r="J11" s="6">
        <v>2.06E-2</v>
      </c>
      <c r="K11" s="6">
        <v>0.27839999999999998</v>
      </c>
      <c r="L11" s="6">
        <v>0</v>
      </c>
      <c r="M11" s="6">
        <v>0</v>
      </c>
    </row>
    <row r="12" spans="1:13" x14ac:dyDescent="0.25">
      <c r="A12" s="1" t="s">
        <v>29</v>
      </c>
      <c r="B12" s="6">
        <v>0</v>
      </c>
      <c r="C12" s="6">
        <v>0.1429</v>
      </c>
      <c r="D12" s="6">
        <v>9.8199999999999996E-2</v>
      </c>
      <c r="E12" s="6">
        <v>4.4600000000000001E-2</v>
      </c>
      <c r="F12" s="6">
        <v>0.13389999999999999</v>
      </c>
      <c r="G12" s="6">
        <v>3.5700000000000003E-2</v>
      </c>
      <c r="H12" s="6">
        <v>5.3600000000000002E-2</v>
      </c>
      <c r="I12" s="6">
        <v>7.1400000000000005E-2</v>
      </c>
      <c r="J12" s="6">
        <v>0.11609999999999999</v>
      </c>
      <c r="K12" s="6">
        <v>1.7899999999999999E-2</v>
      </c>
      <c r="L12" s="6">
        <v>0.26790000000000003</v>
      </c>
      <c r="M12" s="6">
        <v>1.7899999999999999E-2</v>
      </c>
    </row>
    <row r="13" spans="1:13" x14ac:dyDescent="0.25">
      <c r="A13" s="1" t="s">
        <v>26</v>
      </c>
      <c r="B13" s="6">
        <v>0</v>
      </c>
      <c r="C13" s="6">
        <v>0.16669999999999999</v>
      </c>
      <c r="D13" s="6">
        <v>0.2</v>
      </c>
      <c r="E13" s="6">
        <v>0</v>
      </c>
      <c r="F13" s="6">
        <v>0.16669999999999999</v>
      </c>
      <c r="G13" s="6">
        <v>0</v>
      </c>
      <c r="H13" s="6">
        <v>0</v>
      </c>
      <c r="I13" s="6">
        <v>3.3300000000000003E-2</v>
      </c>
      <c r="J13" s="6">
        <v>0.23330000000000001</v>
      </c>
      <c r="K13" s="6">
        <v>3.3300000000000003E-2</v>
      </c>
      <c r="L13" s="6">
        <v>3.3300000000000003E-2</v>
      </c>
      <c r="M13" s="6">
        <v>0.1333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F7FC-3B30-45F4-B0D5-FA46529EE708}">
  <dimension ref="A1:M13"/>
  <sheetViews>
    <sheetView zoomScale="160" zoomScaleNormal="160" workbookViewId="0">
      <selection activeCell="C35" sqref="C35"/>
    </sheetView>
  </sheetViews>
  <sheetFormatPr defaultRowHeight="15" x14ac:dyDescent="0.25"/>
  <cols>
    <col min="2" max="13" width="9.140625" style="6"/>
  </cols>
  <sheetData>
    <row r="1" spans="1:13" x14ac:dyDescent="0.25">
      <c r="A1" s="1"/>
      <c r="B1" s="1" t="s">
        <v>36</v>
      </c>
      <c r="C1" s="1" t="s">
        <v>34</v>
      </c>
      <c r="D1" s="1" t="s">
        <v>27</v>
      </c>
      <c r="E1" s="1" t="s">
        <v>25</v>
      </c>
      <c r="F1" s="1" t="s">
        <v>24</v>
      </c>
      <c r="G1" s="1" t="s">
        <v>28</v>
      </c>
      <c r="H1" s="1" t="s">
        <v>23</v>
      </c>
      <c r="I1" s="1" t="s">
        <v>20</v>
      </c>
      <c r="J1" s="1" t="s">
        <v>22</v>
      </c>
      <c r="K1" s="1" t="s">
        <v>21</v>
      </c>
      <c r="L1" s="1" t="s">
        <v>29</v>
      </c>
      <c r="M1" s="1" t="s">
        <v>26</v>
      </c>
    </row>
    <row r="2" spans="1:13" x14ac:dyDescent="0.25">
      <c r="A2" s="1" t="s">
        <v>36</v>
      </c>
      <c r="B2" s="6">
        <v>0</v>
      </c>
      <c r="C2" s="6">
        <v>0</v>
      </c>
      <c r="D2" s="6">
        <v>0.75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0.12</v>
      </c>
      <c r="K2" s="6">
        <v>0.12</v>
      </c>
      <c r="L2" s="6">
        <v>0</v>
      </c>
      <c r="M2" s="6">
        <v>0.01</v>
      </c>
    </row>
    <row r="3" spans="1:13" x14ac:dyDescent="0.25">
      <c r="A3" s="1" t="s">
        <v>34</v>
      </c>
      <c r="B3" s="6" t="s">
        <v>35</v>
      </c>
      <c r="C3" s="6" t="s">
        <v>35</v>
      </c>
      <c r="D3" s="6" t="s">
        <v>35</v>
      </c>
      <c r="E3" s="6" t="s">
        <v>35</v>
      </c>
      <c r="F3" s="6" t="s">
        <v>35</v>
      </c>
      <c r="G3" s="6" t="s">
        <v>35</v>
      </c>
      <c r="H3" s="6" t="s">
        <v>35</v>
      </c>
      <c r="I3" s="6" t="s">
        <v>35</v>
      </c>
      <c r="J3" s="6" t="s">
        <v>35</v>
      </c>
      <c r="K3" s="6" t="s">
        <v>35</v>
      </c>
      <c r="L3" s="6" t="s">
        <v>35</v>
      </c>
      <c r="M3" s="6" t="s">
        <v>35</v>
      </c>
    </row>
    <row r="4" spans="1:13" x14ac:dyDescent="0.25">
      <c r="A4" s="1" t="s">
        <v>27</v>
      </c>
      <c r="B4" s="6">
        <v>0</v>
      </c>
      <c r="C4" s="6">
        <v>0.19189999999999999</v>
      </c>
      <c r="D4" s="6">
        <v>0.2326</v>
      </c>
      <c r="E4" s="6">
        <v>6.4000000000000001E-2</v>
      </c>
      <c r="F4" s="6">
        <v>0.1802</v>
      </c>
      <c r="G4" s="6">
        <v>0.1047</v>
      </c>
      <c r="H4" s="6">
        <v>2.9100000000000001E-2</v>
      </c>
      <c r="I4" s="6">
        <v>0</v>
      </c>
      <c r="J4" s="6">
        <v>8.72E-2</v>
      </c>
      <c r="K4" s="6">
        <v>2.9100000000000001E-2</v>
      </c>
      <c r="L4" s="6">
        <v>6.4000000000000001E-2</v>
      </c>
      <c r="M4" s="6">
        <v>1.7399999999999999E-2</v>
      </c>
    </row>
    <row r="5" spans="1:13" x14ac:dyDescent="0.25">
      <c r="A5" s="1" t="s">
        <v>25</v>
      </c>
      <c r="B5" s="6">
        <v>0</v>
      </c>
      <c r="C5" s="6">
        <v>0.25</v>
      </c>
      <c r="D5" s="6">
        <v>0.125</v>
      </c>
      <c r="E5" s="6">
        <v>0.125</v>
      </c>
      <c r="F5" s="6">
        <v>8.3299999999999999E-2</v>
      </c>
      <c r="G5" s="6">
        <v>0</v>
      </c>
      <c r="H5" s="6">
        <v>0.125</v>
      </c>
      <c r="I5" s="6">
        <v>0</v>
      </c>
      <c r="J5" s="6">
        <v>0.16669999999999999</v>
      </c>
      <c r="K5" s="6">
        <v>0</v>
      </c>
      <c r="L5" s="6">
        <v>0.125</v>
      </c>
      <c r="M5" s="6">
        <v>0</v>
      </c>
    </row>
    <row r="6" spans="1:13" x14ac:dyDescent="0.25">
      <c r="A6" s="1" t="s">
        <v>24</v>
      </c>
      <c r="B6" s="6">
        <v>0</v>
      </c>
      <c r="C6" s="6">
        <v>0.32200000000000001</v>
      </c>
      <c r="D6" s="6">
        <v>0.23730000000000001</v>
      </c>
      <c r="E6" s="6">
        <v>6.7799999999999999E-2</v>
      </c>
      <c r="F6" s="6">
        <v>0.1186</v>
      </c>
      <c r="G6" s="6">
        <v>1.6899999999999998E-2</v>
      </c>
      <c r="H6" s="6">
        <v>5.0799999999999998E-2</v>
      </c>
      <c r="I6" s="6">
        <v>0</v>
      </c>
      <c r="J6" s="6">
        <v>0.1356</v>
      </c>
      <c r="K6" s="6">
        <v>3.39E-2</v>
      </c>
      <c r="L6" s="6">
        <v>1.6899999999999998E-2</v>
      </c>
      <c r="M6" s="6">
        <v>0</v>
      </c>
    </row>
    <row r="7" spans="1:13" x14ac:dyDescent="0.25">
      <c r="A7" s="1" t="s">
        <v>28</v>
      </c>
      <c r="B7" s="6">
        <v>0</v>
      </c>
      <c r="C7" s="6">
        <v>0.4</v>
      </c>
      <c r="D7" s="6">
        <v>6.6699999999999995E-2</v>
      </c>
      <c r="E7" s="6">
        <v>0</v>
      </c>
      <c r="F7" s="6">
        <v>0.16669999999999999</v>
      </c>
      <c r="G7" s="6">
        <v>0.23330000000000001</v>
      </c>
      <c r="H7" s="6">
        <v>0</v>
      </c>
      <c r="I7" s="6">
        <v>3.3300000000000003E-2</v>
      </c>
      <c r="J7" s="6">
        <v>3.3300000000000003E-2</v>
      </c>
      <c r="K7" s="6">
        <v>3.3300000000000003E-2</v>
      </c>
      <c r="L7" s="6">
        <v>3.3300000000000003E-2</v>
      </c>
      <c r="M7" s="6">
        <v>0</v>
      </c>
    </row>
    <row r="8" spans="1:13" x14ac:dyDescent="0.25">
      <c r="A8" s="1" t="s">
        <v>23</v>
      </c>
      <c r="B8" s="6">
        <v>0</v>
      </c>
      <c r="C8" s="6">
        <v>0.2</v>
      </c>
      <c r="D8" s="6">
        <v>0.1333</v>
      </c>
      <c r="E8" s="6">
        <v>0.1333</v>
      </c>
      <c r="F8" s="6">
        <v>0.26669999999999999</v>
      </c>
      <c r="G8" s="6">
        <v>0</v>
      </c>
      <c r="H8" s="6">
        <v>0.1333</v>
      </c>
      <c r="I8" s="6">
        <v>0</v>
      </c>
      <c r="J8" s="6">
        <v>0</v>
      </c>
      <c r="K8" s="6">
        <v>0</v>
      </c>
      <c r="L8" s="6">
        <v>6.6699999999999995E-2</v>
      </c>
      <c r="M8" s="6">
        <v>6.6699999999999995E-2</v>
      </c>
    </row>
    <row r="9" spans="1:13" x14ac:dyDescent="0.25">
      <c r="A9" s="1" t="s">
        <v>20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x14ac:dyDescent="0.25">
      <c r="A10" s="1" t="s">
        <v>22</v>
      </c>
      <c r="B10" s="6">
        <v>0</v>
      </c>
      <c r="C10" s="6">
        <v>0.31430000000000002</v>
      </c>
      <c r="D10" s="6">
        <v>0.1714</v>
      </c>
      <c r="E10" s="6">
        <v>0</v>
      </c>
      <c r="F10" s="6">
        <v>5.7099999999999998E-2</v>
      </c>
      <c r="G10" s="6">
        <v>1.43E-2</v>
      </c>
      <c r="H10" s="6">
        <v>0</v>
      </c>
      <c r="I10" s="6">
        <v>0</v>
      </c>
      <c r="J10" s="6">
        <v>0.31430000000000002</v>
      </c>
      <c r="K10" s="6">
        <v>0.1</v>
      </c>
      <c r="L10" s="6">
        <v>1.43E-2</v>
      </c>
      <c r="M10" s="6">
        <v>1.43E-2</v>
      </c>
    </row>
    <row r="11" spans="1:13" x14ac:dyDescent="0.25">
      <c r="A11" s="1" t="s">
        <v>21</v>
      </c>
      <c r="B11" s="6">
        <v>0</v>
      </c>
      <c r="C11" s="6">
        <v>2.86E-2</v>
      </c>
      <c r="D11" s="6">
        <v>0.62860000000000005</v>
      </c>
      <c r="E11" s="6">
        <v>0</v>
      </c>
      <c r="F11" s="6">
        <v>5.7099999999999998E-2</v>
      </c>
      <c r="G11" s="6">
        <v>0</v>
      </c>
      <c r="H11" s="6">
        <v>2.86E-2</v>
      </c>
      <c r="I11" s="6">
        <v>0</v>
      </c>
      <c r="J11" s="6">
        <v>2.86E-2</v>
      </c>
      <c r="K11" s="6">
        <v>0.2286</v>
      </c>
      <c r="L11" s="6">
        <v>0</v>
      </c>
      <c r="M11" s="6">
        <v>0</v>
      </c>
    </row>
    <row r="12" spans="1:13" x14ac:dyDescent="0.25">
      <c r="A12" s="1" t="s">
        <v>29</v>
      </c>
      <c r="B12" s="6">
        <v>0</v>
      </c>
      <c r="C12" s="6">
        <v>0.1071</v>
      </c>
      <c r="D12" s="6">
        <v>0</v>
      </c>
      <c r="E12" s="6">
        <v>0.1429</v>
      </c>
      <c r="F12" s="6">
        <v>7.1400000000000005E-2</v>
      </c>
      <c r="G12" s="6">
        <v>0.1071</v>
      </c>
      <c r="H12" s="6">
        <v>3.5700000000000003E-2</v>
      </c>
      <c r="I12" s="6">
        <v>0</v>
      </c>
      <c r="J12" s="6">
        <v>0.17860000000000001</v>
      </c>
      <c r="K12" s="6">
        <v>0</v>
      </c>
      <c r="L12" s="6">
        <v>0.32140000000000002</v>
      </c>
      <c r="M12" s="6">
        <v>3.5700000000000003E-2</v>
      </c>
    </row>
    <row r="13" spans="1:13" x14ac:dyDescent="0.25">
      <c r="A13" s="1" t="s">
        <v>26</v>
      </c>
      <c r="B13" s="6">
        <v>0</v>
      </c>
      <c r="C13" s="6">
        <v>0</v>
      </c>
      <c r="D13" s="6">
        <v>0.25</v>
      </c>
      <c r="E13" s="6">
        <v>0</v>
      </c>
      <c r="F13" s="6">
        <v>0.25</v>
      </c>
      <c r="G13" s="6">
        <v>0</v>
      </c>
      <c r="H13" s="6">
        <v>0</v>
      </c>
      <c r="I13" s="6">
        <v>0</v>
      </c>
      <c r="J13" s="6">
        <v>0.25</v>
      </c>
      <c r="K13" s="6">
        <v>0</v>
      </c>
      <c r="L13" s="6">
        <v>0.125</v>
      </c>
      <c r="M13" s="6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 category</vt:lpstr>
      <vt:lpstr>merged category</vt:lpstr>
      <vt:lpstr>message, by type</vt:lpstr>
      <vt:lpstr>Sheet1</vt:lpstr>
      <vt:lpstr>message, by session</vt:lpstr>
      <vt:lpstr>round</vt:lpstr>
      <vt:lpstr>session</vt:lpstr>
      <vt:lpstr>transition_all</vt:lpstr>
      <vt:lpstr>transition_AI</vt:lpstr>
      <vt:lpstr>transition_human</vt:lpstr>
      <vt:lpstr>transition_mix</vt:lpstr>
      <vt:lpstr>Q-&gt;</vt:lpstr>
      <vt:lpstr>-&gt;Q</vt:lpstr>
      <vt:lpstr>BEGIN-&gt;</vt:lpstr>
      <vt:lpstr>-&gt;END</vt:lpstr>
      <vt:lpstr>Q-&gt; counts</vt:lpstr>
      <vt:lpstr>-&gt;Q counts</vt:lpstr>
      <vt:lpstr>BEGIN-&gt; counts</vt:lpstr>
      <vt:lpstr>-&gt;END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Jiepu Jiang</dc:creator>
  <cp:lastModifiedBy>Jiepu Jiang</cp:lastModifiedBy>
  <dcterms:created xsi:type="dcterms:W3CDTF">2015-06-05T18:17:20Z</dcterms:created>
  <dcterms:modified xsi:type="dcterms:W3CDTF">2020-09-17T13:17:40Z</dcterms:modified>
</cp:coreProperties>
</file>