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showInkAnnotation="0" codeName="ThisWorkbook" autoCompressPictures="0"/>
  <mc:AlternateContent xmlns:mc="http://schemas.openxmlformats.org/markup-compatibility/2006">
    <mc:Choice Requires="x15">
      <x15ac:absPath xmlns:x15ac="http://schemas.microsoft.com/office/spreadsheetml/2010/11/ac" url="C:\Users\elieh\Desktop\Spring 2021\GAM250\Rubrics\Gold\"/>
    </mc:Choice>
  </mc:AlternateContent>
  <xr:revisionPtr revIDLastSave="0" documentId="13_ncr:1_{BD7223D3-4D80-413E-8B6C-D57987486E3F}" xr6:coauthVersionLast="46" xr6:coauthVersionMax="46" xr10:uidLastSave="{00000000-0000-0000-0000-000000000000}"/>
  <bookViews>
    <workbookView xWindow="-120" yWindow="-120" windowWidth="29040" windowHeight="16440" tabRatio="500" activeTab="8" xr2:uid="{00000000-000D-0000-FFFF-FFFF00000000}"/>
  </bookViews>
  <sheets>
    <sheet name="Game Data" sheetId="1" r:id="rId1"/>
    <sheet name="Grade" sheetId="9" r:id="rId2"/>
    <sheet name="TECH" sheetId="4" r:id="rId3"/>
    <sheet name="DESIGN" sheetId="5" r:id="rId4"/>
    <sheet name="ART" sheetId="12" r:id="rId5"/>
    <sheet name="AUDIO" sheetId="11" r:id="rId6"/>
    <sheet name="ART (FULL)" sheetId="13" r:id="rId7"/>
    <sheet name="AUDIO (FULL)" sheetId="10" r:id="rId8"/>
    <sheet name="Submission" sheetId="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1" l="1"/>
  <c r="G15" i="1"/>
  <c r="G14" i="1"/>
  <c r="G16" i="1"/>
  <c r="G17" i="1"/>
  <c r="G18" i="1"/>
  <c r="G19" i="1"/>
  <c r="G20" i="1"/>
  <c r="G21" i="1"/>
  <c r="G22" i="1"/>
  <c r="G23" i="1"/>
  <c r="G24" i="1"/>
  <c r="G25" i="1"/>
  <c r="G26" i="1"/>
  <c r="G27" i="1"/>
  <c r="G28" i="1"/>
  <c r="G29" i="1"/>
  <c r="G30" i="1"/>
  <c r="G31" i="1"/>
  <c r="G32" i="1"/>
  <c r="G33" i="1"/>
  <c r="B35" i="9"/>
  <c r="A31" i="9" s="1"/>
  <c r="L8" i="1"/>
  <c r="L19" i="1" s="1"/>
  <c r="L20" i="1" s="1"/>
  <c r="L18" i="1"/>
  <c r="F2" i="12"/>
  <c r="F3" i="12"/>
  <c r="F4" i="12"/>
  <c r="F5" i="12"/>
  <c r="F6" i="12"/>
  <c r="B44" i="9"/>
  <c r="A43" i="9" s="1"/>
  <c r="F2" i="11"/>
  <c r="F3" i="11"/>
  <c r="F4" i="11"/>
  <c r="F5" i="11"/>
  <c r="F6" i="11"/>
  <c r="F2" i="5"/>
  <c r="G21" i="9" s="1"/>
  <c r="H21" i="9" s="1"/>
  <c r="F3" i="5"/>
  <c r="G22" i="9" s="1"/>
  <c r="H22" i="9" s="1"/>
  <c r="F4" i="5"/>
  <c r="G23" i="9" s="1"/>
  <c r="H23" i="9" s="1"/>
  <c r="F5" i="5"/>
  <c r="G24" i="9" s="1"/>
  <c r="H24" i="9" s="1"/>
  <c r="F6" i="5"/>
  <c r="G25" i="9" s="1"/>
  <c r="H25" i="9" s="1"/>
  <c r="H20" i="9"/>
  <c r="H11" i="9"/>
  <c r="F2" i="4"/>
  <c r="G12" i="9" s="1"/>
  <c r="H12" i="9" s="1"/>
  <c r="F3" i="4"/>
  <c r="G13" i="9" s="1"/>
  <c r="H13" i="9" s="1"/>
  <c r="F4" i="4"/>
  <c r="G14" i="9" s="1"/>
  <c r="H14" i="9" s="1"/>
  <c r="F5" i="4"/>
  <c r="G15" i="9" s="1"/>
  <c r="H15" i="9" s="1"/>
  <c r="F6" i="4"/>
  <c r="G16" i="9" s="1"/>
  <c r="H16" i="9" s="1"/>
  <c r="E2" i="12"/>
  <c r="E3" i="12"/>
  <c r="E4" i="12"/>
  <c r="E5" i="12"/>
  <c r="E6" i="12"/>
  <c r="E2" i="11"/>
  <c r="E3" i="11"/>
  <c r="E4" i="11"/>
  <c r="E5" i="11"/>
  <c r="E6" i="11"/>
  <c r="E2" i="5"/>
  <c r="D21" i="9" s="1"/>
  <c r="E21" i="9" s="1"/>
  <c r="E3" i="5"/>
  <c r="D22" i="9" s="1"/>
  <c r="E22" i="9" s="1"/>
  <c r="E4" i="5"/>
  <c r="D23" i="9" s="1"/>
  <c r="E23" i="9" s="1"/>
  <c r="E5" i="5"/>
  <c r="D24" i="9" s="1"/>
  <c r="E24" i="9" s="1"/>
  <c r="E6" i="5"/>
  <c r="D25" i="9" s="1"/>
  <c r="E25" i="9" s="1"/>
  <c r="E20" i="9"/>
  <c r="E11" i="9"/>
  <c r="E2" i="4"/>
  <c r="D12" i="9" s="1"/>
  <c r="E12" i="9" s="1"/>
  <c r="E3" i="4"/>
  <c r="D13" i="9" s="1"/>
  <c r="E13" i="9" s="1"/>
  <c r="E4" i="4"/>
  <c r="D14" i="9" s="1"/>
  <c r="E14" i="9" s="1"/>
  <c r="E5" i="4"/>
  <c r="D15" i="9" s="1"/>
  <c r="E15" i="9" s="1"/>
  <c r="E6" i="4"/>
  <c r="D16" i="9" s="1"/>
  <c r="E16" i="9" s="1"/>
  <c r="E6" i="13"/>
  <c r="E5" i="13"/>
  <c r="E4" i="13"/>
  <c r="E3" i="13"/>
  <c r="E2" i="13"/>
  <c r="G6" i="13"/>
  <c r="F6" i="13"/>
  <c r="G5" i="13"/>
  <c r="F5" i="13"/>
  <c r="G4" i="13"/>
  <c r="F4" i="13"/>
  <c r="G3" i="13"/>
  <c r="F3" i="13"/>
  <c r="G2" i="13"/>
  <c r="F2" i="13"/>
  <c r="F1" i="13"/>
  <c r="E1" i="13"/>
  <c r="G6" i="12"/>
  <c r="G5" i="12"/>
  <c r="G4" i="12"/>
  <c r="G3" i="12"/>
  <c r="G2" i="12"/>
  <c r="F1" i="12"/>
  <c r="E1" i="12"/>
  <c r="G6" i="11"/>
  <c r="G5" i="11"/>
  <c r="G4" i="11"/>
  <c r="G3" i="11"/>
  <c r="G2" i="11"/>
  <c r="F1" i="11"/>
  <c r="E1" i="11"/>
  <c r="F1" i="10"/>
  <c r="E1" i="10"/>
  <c r="G6" i="10"/>
  <c r="G5" i="10"/>
  <c r="G4" i="10"/>
  <c r="G3" i="10"/>
  <c r="G2" i="10"/>
  <c r="F6" i="10"/>
  <c r="E6" i="10"/>
  <c r="F5" i="10"/>
  <c r="E5" i="10"/>
  <c r="F4" i="10"/>
  <c r="E4" i="10"/>
  <c r="F3" i="10"/>
  <c r="E3" i="10"/>
  <c r="F2" i="10"/>
  <c r="E2" i="10"/>
  <c r="G5" i="4"/>
  <c r="G6" i="4"/>
  <c r="G4" i="4"/>
  <c r="G3" i="4"/>
  <c r="G2" i="4"/>
  <c r="F1" i="4"/>
  <c r="E1" i="4"/>
  <c r="G2" i="5"/>
  <c r="G3" i="5"/>
  <c r="G4" i="5"/>
  <c r="G5" i="5"/>
  <c r="G6" i="5"/>
  <c r="E1" i="5"/>
  <c r="F1" i="5"/>
  <c r="G20" i="9"/>
  <c r="D20" i="9"/>
  <c r="A21" i="9"/>
  <c r="A22" i="9"/>
  <c r="G11" i="9"/>
  <c r="D11" i="9"/>
  <c r="A12" i="9"/>
  <c r="A13" i="9"/>
  <c r="A25" i="9"/>
  <c r="A24" i="9"/>
  <c r="A23" i="9"/>
  <c r="A16" i="9"/>
  <c r="A15" i="9"/>
  <c r="A14" i="9"/>
  <c r="K9" i="1" l="1"/>
  <c r="L9" i="1" s="1"/>
  <c r="K13" i="1"/>
  <c r="L13" i="1" s="1"/>
  <c r="K10" i="1"/>
  <c r="L10" i="1" s="1"/>
  <c r="K11" i="1"/>
  <c r="L11" i="1" s="1"/>
  <c r="K12" i="1"/>
  <c r="L12" i="1" s="1"/>
  <c r="D30" i="9"/>
  <c r="E30" i="9" s="1"/>
  <c r="E29" i="9"/>
  <c r="G38" i="9"/>
  <c r="D41" i="9"/>
  <c r="E41" i="9" s="1"/>
  <c r="G30" i="9"/>
  <c r="H30" i="9" s="1"/>
  <c r="A33" i="9"/>
  <c r="A41" i="9"/>
  <c r="G33" i="9"/>
  <c r="H33" i="9" s="1"/>
  <c r="A30" i="9"/>
  <c r="D40" i="9"/>
  <c r="E40" i="9" s="1"/>
  <c r="D29" i="9"/>
  <c r="A40" i="9"/>
  <c r="D38" i="9"/>
  <c r="A32" i="9"/>
  <c r="H38" i="9"/>
  <c r="H29" i="9"/>
  <c r="D43" i="9"/>
  <c r="E43" i="9" s="1"/>
  <c r="A39" i="9"/>
  <c r="G29" i="9"/>
  <c r="G39" i="9"/>
  <c r="H39" i="9" s="1"/>
  <c r="A34" i="9"/>
  <c r="A42" i="9"/>
  <c r="E38" i="9"/>
  <c r="D42" i="9"/>
  <c r="E42" i="9" s="1"/>
  <c r="G40" i="9"/>
  <c r="H40" i="9" s="1"/>
  <c r="D39" i="9"/>
  <c r="E39" i="9" s="1"/>
  <c r="G34" i="9"/>
  <c r="H34" i="9" s="1"/>
  <c r="D34" i="9"/>
  <c r="E34" i="9" s="1"/>
  <c r="D33" i="9"/>
  <c r="E33" i="9" s="1"/>
  <c r="G43" i="9"/>
  <c r="H43" i="9" s="1"/>
  <c r="G32" i="9"/>
  <c r="H32" i="9" s="1"/>
  <c r="D32" i="9"/>
  <c r="E32" i="9" s="1"/>
  <c r="G42" i="9"/>
  <c r="H42" i="9" s="1"/>
  <c r="G31" i="9"/>
  <c r="H31" i="9" s="1"/>
  <c r="D31" i="9"/>
  <c r="E31" i="9" s="1"/>
  <c r="G41" i="9"/>
  <c r="H41" i="9" s="1"/>
  <c r="H26" i="9"/>
  <c r="E26" i="9"/>
  <c r="H17" i="9"/>
  <c r="E17" i="9"/>
  <c r="L15" i="1" l="1"/>
  <c r="L25" i="1" s="1"/>
  <c r="A7" i="9" s="1"/>
  <c r="H35" i="9"/>
  <c r="K14" i="1"/>
  <c r="E44" i="9"/>
  <c r="H44" i="9"/>
  <c r="E35" i="9"/>
  <c r="G8" i="9" l="1"/>
  <c r="L35" i="9" s="1"/>
  <c r="L33" i="9" s="1"/>
  <c r="D8" i="9"/>
  <c r="J26" i="9" s="1"/>
  <c r="J24" i="9" s="1"/>
  <c r="L26" i="9" l="1"/>
  <c r="L24" i="9" s="1"/>
  <c r="L17" i="9"/>
  <c r="L15" i="9" s="1"/>
  <c r="L44" i="9"/>
  <c r="L42" i="9" s="1"/>
  <c r="J44" i="9"/>
  <c r="J42" i="9" s="1"/>
  <c r="J35" i="9"/>
  <c r="J33" i="9" s="1"/>
  <c r="J17" i="9"/>
  <c r="J15" i="9" s="1"/>
</calcChain>
</file>

<file path=xl/sharedStrings.xml><?xml version="1.0" encoding="utf-8"?>
<sst xmlns="http://schemas.openxmlformats.org/spreadsheetml/2006/main" count="2983" uniqueCount="1068">
  <si>
    <t>GAME NAME</t>
  </si>
  <si>
    <t>TEAM NAME</t>
  </si>
  <si>
    <t>Optimal Game Controls</t>
  </si>
  <si>
    <t>Optimal Number of Players</t>
  </si>
  <si>
    <t>TEAM ROSTER</t>
  </si>
  <si>
    <t>Team Composition</t>
  </si>
  <si>
    <t>#</t>
  </si>
  <si>
    <t>Class</t>
  </si>
  <si>
    <t>Degree</t>
  </si>
  <si>
    <t>Note</t>
  </si>
  <si>
    <t>Free Team Members (-0% each)</t>
  </si>
  <si>
    <t>Total:</t>
  </si>
  <si>
    <t>Base + Engine Modifiers</t>
  </si>
  <si>
    <t>Engine Type</t>
  </si>
  <si>
    <t>Entirely Custom</t>
  </si>
  <si>
    <t>2D vs. 3D</t>
  </si>
  <si>
    <t>2D Graphics and 2D Gameplay</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</si>
  <si>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</si>
  <si>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</si>
  <si>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</si>
  <si>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</si>
  <si>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</si>
  <si>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</si>
  <si>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</si>
  <si>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</si>
  <si>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</si>
  <si>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</si>
  <si>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</si>
  <si>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</si>
  <si>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</si>
  <si>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</si>
  <si>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</si>
  <si>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</si>
  <si>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</si>
  <si>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</si>
  <si>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</si>
  <si>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</si>
  <si>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</si>
  <si>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</si>
  <si>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</si>
  <si>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</si>
  <si>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</si>
  <si>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</si>
  <si>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</si>
  <si>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</si>
  <si>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</si>
  <si>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</si>
  <si>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</si>
  <si>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</si>
  <si>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Start Menu Shortcut</t>
  </si>
  <si>
    <t>Redistributable Installation</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</si>
  <si>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</si>
  <si>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</si>
  <si>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</si>
  <si>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</si>
  <si>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</si>
  <si>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</si>
  <si>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</si>
  <si>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Professional</t>
  </si>
  <si>
    <t>PHYSICAL INPUT</t>
  </si>
  <si>
    <t>Keyboard/Mouse Support</t>
  </si>
  <si>
    <t>Gamepad Menu Navigation</t>
  </si>
  <si>
    <t>Gamepad Detection</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</si>
  <si>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</si>
  <si>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</si>
  <si>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</si>
  <si>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</si>
  <si>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</si>
  <si>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</si>
  <si>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</si>
  <si>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</si>
  <si>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Desktop Resolution Reset</t>
  </si>
  <si>
    <t>RESPONSIVENESS</t>
  </si>
  <si>
    <t>Minimum Frame Rate</t>
  </si>
  <si>
    <t>Proper Use of User Directories</t>
  </si>
  <si>
    <t>Game must not create or modify files in the installation folder or other admin only directories—use the proper user files location instead (example: My Documents).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</si>
  <si>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</si>
  <si>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</si>
  <si>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</si>
  <si>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</si>
  <si>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</si>
  <si>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</si>
  <si>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</si>
  <si>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</si>
  <si>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</si>
  <si>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No Development or SVN Files Installed</t>
  </si>
  <si>
    <t>No Debug Builds/DLL's</t>
  </si>
  <si>
    <t>Game must not be built in debug mode or use the debug version of any DLLs.</t>
  </si>
  <si>
    <t>NETWORKING</t>
  </si>
  <si>
    <t>Functional Networking</t>
  </si>
  <si>
    <t>Disconnection</t>
  </si>
  <si>
    <t>LAN Play</t>
  </si>
  <si>
    <t>Game Search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</si>
  <si>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</si>
  <si>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</si>
  <si>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</si>
  <si>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</si>
  <si>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</si>
  <si>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</si>
  <si>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</si>
  <si>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</si>
  <si>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</si>
  <si>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</si>
  <si>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</si>
  <si>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</si>
  <si>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</si>
  <si>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</si>
  <si>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</si>
  <si>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</si>
  <si>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</si>
  <si>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</si>
  <si>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</si>
  <si>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</si>
  <si>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</si>
  <si>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</si>
  <si>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</si>
  <si>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</si>
  <si>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</si>
  <si>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</si>
  <si>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</si>
  <si>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</si>
  <si>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</si>
  <si>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</si>
  <si>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</si>
  <si>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</si>
  <si>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</si>
  <si>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</si>
  <si>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</si>
  <si>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</si>
  <si>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</si>
  <si>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</si>
  <si>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</si>
  <si>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</si>
  <si>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</si>
  <si>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</si>
  <si>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</si>
  <si>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</si>
  <si>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</si>
  <si>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No Artifacts</t>
  </si>
  <si>
    <t>Unique Style</t>
  </si>
  <si>
    <t>Innovative Visuals</t>
  </si>
  <si>
    <t>Emotional Visuals</t>
  </si>
  <si>
    <t>Overall visuals are emotionally resonant, not just good looking.</t>
  </si>
  <si>
    <t>Decent Camera</t>
  </si>
  <si>
    <t>Smooth Camera</t>
  </si>
  <si>
    <t>Cinematic Camera</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</si>
  <si>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</si>
  <si>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</si>
  <si>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</si>
  <si>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</si>
  <si>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</si>
  <si>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</si>
  <si>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</si>
  <si>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</si>
  <si>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</si>
  <si>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</si>
  <si>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</si>
  <si>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</si>
  <si>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</si>
  <si>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</si>
  <si>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</si>
  <si>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</si>
  <si>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</si>
  <si>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</si>
  <si>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</si>
  <si>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</si>
  <si>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</si>
  <si>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</si>
  <si>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</si>
  <si>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</si>
  <si>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</si>
  <si>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</si>
  <si>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</si>
  <si>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</si>
  <si>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</si>
  <si>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</si>
  <si>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</si>
  <si>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</si>
  <si>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</si>
  <si>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</si>
  <si>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</si>
  <si>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</si>
  <si>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</si>
  <si>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</si>
  <si>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</si>
  <si>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</si>
  <si>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</si>
  <si>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</si>
  <si>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</si>
  <si>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</si>
  <si>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</si>
  <si>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</si>
  <si>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</si>
  <si>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Autoplay</t>
  </si>
  <si>
    <t>Decent Game Ending</t>
  </si>
  <si>
    <t>Good Game Ending</t>
  </si>
  <si>
    <t>Great Game Ending</t>
  </si>
  <si>
    <t>RECORDED DIALOG</t>
  </si>
  <si>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</si>
  <si>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</si>
  <si>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rPr>
        <b/>
        <sz val="10"/>
        <color rgb="FFFFFFFF"/>
        <rFont val="Calibri"/>
        <scheme val="minor"/>
      </rPr>
      <t>Details</t>
    </r>
    <r>
      <rPr>
        <i/>
        <sz val="10"/>
        <color rgb="FFFFFFFF"/>
        <rFont val="Calibri"/>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</si>
  <si>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</si>
  <si>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</si>
  <si>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</si>
  <si>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</si>
  <si>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</si>
  <si>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</si>
  <si>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</si>
  <si>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</si>
  <si>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</si>
  <si>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</si>
  <si>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</si>
  <si>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</si>
  <si>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</si>
  <si>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Make sure you read all of the details for each requirement. There are a lot of small details that must be met in order to pass these requirements.</t>
  </si>
  <si>
    <t>STARTUP</t>
  </si>
  <si>
    <t>CONFIGURATION</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</si>
  <si>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</si>
  <si>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</si>
  <si>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</si>
  <si>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</si>
  <si>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</si>
  <si>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</si>
  <si>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</si>
  <si>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</si>
  <si>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</si>
  <si>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</si>
  <si>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</si>
  <si>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</si>
  <si>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</si>
  <si>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</si>
  <si>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</si>
  <si>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</si>
  <si>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</si>
  <si>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</si>
  <si>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</si>
  <si>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</si>
  <si>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</si>
  <si>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</si>
  <si>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</si>
  <si>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</si>
  <si>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</si>
  <si>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</si>
  <si>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</si>
  <si>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</si>
  <si>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</si>
  <si>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</si>
  <si>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</si>
  <si>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</si>
  <si>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</si>
  <si>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</si>
  <si>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</si>
  <si>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</si>
  <si>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</si>
  <si>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</si>
  <si>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Once a nominal total grade goes above a 95%, it gets harder to increase the actual final grade, as shown on the right. This calculation is done automatically in the total grades below.</t>
  </si>
  <si>
    <t>PROGRAMMER GRADE</t>
  </si>
  <si>
    <t>Art Requirements</t>
  </si>
  <si>
    <t>ARTIST GRADE</t>
  </si>
  <si>
    <t>MILESTONE</t>
  </si>
  <si>
    <t>Tech Requirements</t>
  </si>
  <si>
    <t>Modifiers</t>
  </si>
  <si>
    <t>Has a matchmaking service for internet play.</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</si>
  <si>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</si>
  <si>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</si>
  <si>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</si>
  <si>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</si>
  <si>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</si>
  <si>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</si>
  <si>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</si>
  <si>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</si>
  <si>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</si>
  <si>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that is at least reasonably playable on the normal lab machines.</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</si>
  <si>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</si>
  <si>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</si>
  <si>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</si>
  <si>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</si>
  <si>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</si>
  <si>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</si>
  <si>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</si>
  <si>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</si>
  <si>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</si>
  <si>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</si>
  <si>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</si>
  <si>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</si>
  <si>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</si>
  <si>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</si>
  <si>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</si>
  <si>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</si>
  <si>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</si>
  <si>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</si>
  <si>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</si>
  <si>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</si>
  <si>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</si>
  <si>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</si>
  <si>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</si>
  <si>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</si>
  <si>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</si>
  <si>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</si>
  <si>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</si>
  <si>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</si>
  <si>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</si>
  <si>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</si>
  <si>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</si>
  <si>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</si>
  <si>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</si>
  <si>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</si>
  <si>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</si>
  <si>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</si>
  <si>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</si>
  <si>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</si>
  <si>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</si>
  <si>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</si>
  <si>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</si>
  <si>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</si>
  <si>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</si>
  <si>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</si>
  <si>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</si>
  <si>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</si>
  <si>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</si>
  <si>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</si>
  <si>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</si>
  <si>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</si>
  <si>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</si>
  <si>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</si>
  <si>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</si>
  <si>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</si>
  <si>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</si>
  <si>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</si>
  <si>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</si>
  <si>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</si>
  <si>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</si>
  <si>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</si>
  <si>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</si>
  <si>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</si>
  <si>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</si>
  <si>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</si>
  <si>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</si>
  <si>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</si>
  <si>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</si>
  <si>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</si>
  <si>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</si>
  <si>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</si>
  <si>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</si>
  <si>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</si>
  <si>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</si>
  <si>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</si>
  <si>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</si>
  <si>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</si>
  <si>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</si>
  <si>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</si>
  <si>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</si>
  <si>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</si>
  <si>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</si>
  <si>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</si>
  <si>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</si>
  <si>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</si>
  <si>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</si>
  <si>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</si>
  <si>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</si>
  <si>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</si>
  <si>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</si>
  <si>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</si>
  <si>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</si>
  <si>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</si>
  <si>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</si>
  <si>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</si>
  <si>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</si>
  <si>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</si>
  <si>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</si>
  <si>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</si>
  <si>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</si>
  <si>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</si>
  <si>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</si>
  <si>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</si>
  <si>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</si>
  <si>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</si>
  <si>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</si>
  <si>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</si>
  <si>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</si>
  <si>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</si>
  <si>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</si>
  <si>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</si>
  <si>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</si>
  <si>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</si>
  <si>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</si>
  <si>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</si>
  <si>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</si>
  <si>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</si>
  <si>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</si>
  <si>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</si>
  <si>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</si>
  <si>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</si>
  <si>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</si>
  <si>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</si>
  <si>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</si>
  <si>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</si>
  <si>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</si>
  <si>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</si>
  <si>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</si>
  <si>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</si>
  <si>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</si>
  <si>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</si>
  <si>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</si>
  <si>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Real Installer</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</si>
  <si>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</si>
  <si>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</si>
  <si>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</si>
  <si>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MENU FUNCTIONALITY</t>
  </si>
  <si>
    <t>+1% Each</t>
  </si>
  <si>
    <t>Early Submission</t>
  </si>
  <si>
    <t>Each day early a game is submitted is a +1% bonus (maximum of +3%).</t>
  </si>
  <si>
    <t>-5% Each</t>
  </si>
  <si>
    <t>Late Submission/Resubmission</t>
  </si>
  <si>
    <t>Fatal technical or submission errors are a 30% penalty each. This includes the installer not working, the game not running, missing critical files (including this one), etc.</t>
  </si>
  <si>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</si>
  <si>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</si>
  <si>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</si>
  <si>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</si>
  <si>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</si>
  <si>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</si>
  <si>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</si>
  <si>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</si>
  <si>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</si>
  <si>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</si>
  <si>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</si>
  <si>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</si>
  <si>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</si>
  <si>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</si>
  <si>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</si>
  <si>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</si>
  <si>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</si>
  <si>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</si>
  <si>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</si>
  <si>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</si>
  <si>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</si>
  <si>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</si>
  <si>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</si>
  <si>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</si>
  <si>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</si>
  <si>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</si>
  <si>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</si>
  <si>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</si>
  <si>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</si>
  <si>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</si>
  <si>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</si>
  <si>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</si>
  <si>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</si>
  <si>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</si>
  <si>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</si>
  <si>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</si>
  <si>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</si>
  <si>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</si>
  <si>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</si>
  <si>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</si>
  <si>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</si>
  <si>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rPr>
        <b/>
        <sz val="10"/>
        <color theme="1"/>
        <rFont val="Calibri"/>
        <scheme val="minor"/>
      </rPr>
      <t>Artist Specialties:</t>
    </r>
    <r>
      <rPr>
        <sz val="10"/>
        <color theme="1"/>
        <rFont val="Calibri"/>
        <scheme val="minor"/>
      </rPr>
      <t xml:space="preserve"> Concept Artist, Animator, Rigger, Modeler, Texture Artist, UI Artist, etc.</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</si>
  <si>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</si>
  <si>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</si>
  <si>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</si>
  <si>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</si>
  <si>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</si>
  <si>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</si>
  <si>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</si>
  <si>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</si>
  <si>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</si>
  <si>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</si>
  <si>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r>
      <rPr>
        <b/>
        <sz val="10"/>
        <color theme="1"/>
        <rFont val="Calibri"/>
        <scheme val="minor"/>
      </rPr>
      <t>Sound Designer Specialties:</t>
    </r>
    <r>
      <rPr>
        <sz val="10"/>
        <color theme="1"/>
        <rFont val="Calibri"/>
        <scheme val="minor"/>
      </rPr>
      <t xml:space="preserve"> SFX Designer, Composer, Musician, Actor, etc.</t>
    </r>
  </si>
  <si>
    <t>Team members can also be listed according to one or more specialties, as appropriate or desired, often in addition to other roles. This is usually not necessary on small teams.</t>
  </si>
  <si>
    <r>
      <rPr>
        <b/>
        <sz val="10"/>
        <color theme="1"/>
        <rFont val="Calibri"/>
        <scheme val="minor"/>
      </rPr>
      <t>Programmer Specialties:</t>
    </r>
    <r>
      <rPr>
        <sz val="10"/>
        <color theme="1"/>
        <rFont val="Calibri"/>
        <scheme val="minor"/>
      </rPr>
      <t xml:space="preserve"> Graphics, Physics, Networking, Gameplay, Tools, etc.</t>
    </r>
  </si>
  <si>
    <r>
      <rPr>
        <b/>
        <sz val="10"/>
        <color theme="1"/>
        <rFont val="Calibri"/>
        <scheme val="minor"/>
      </rPr>
      <t>Designer Specialties:</t>
    </r>
    <r>
      <rPr>
        <sz val="10"/>
        <color theme="1"/>
        <rFont val="Calibri"/>
        <scheme val="minor"/>
      </rPr>
      <t xml:space="preserve"> Systems, Levels, Content, UX, UI, Puzzles, Narrative, etc.</t>
    </r>
  </si>
  <si>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</si>
  <si>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</si>
  <si>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scheme val="minor"/>
      </rPr>
      <t>www.zenrhino.org/theory</t>
    </r>
    <r>
      <rPr>
        <sz val="10"/>
        <color rgb="FF000000"/>
        <rFont val="Calibri"/>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</si>
  <si>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</si>
  <si>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</si>
  <si>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</si>
  <si>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</si>
  <si>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</si>
  <si>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</si>
  <si>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</si>
  <si>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</si>
  <si>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</si>
  <si>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</si>
  <si>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</si>
  <si>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</si>
  <si>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</si>
  <si>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</si>
  <si>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</si>
  <si>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</si>
  <si>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</si>
  <si>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</si>
  <si>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</si>
  <si>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</si>
  <si>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</si>
  <si>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</si>
  <si>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</si>
  <si>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</si>
  <si>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</si>
  <si>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</si>
  <si>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</si>
  <si>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Epic Music &amp; Sound</t>
  </si>
  <si>
    <r>
      <t xml:space="preserve">Details </t>
    </r>
    <r>
      <rPr>
        <i/>
        <sz val="10"/>
        <color rgb="FFFFFFFF"/>
        <rFont val="Calibri"/>
        <scheme val="minor"/>
      </rPr>
      <t>(bonuses only apply if there is a sufficient quantity of dialog)</t>
    </r>
  </si>
  <si>
    <r>
      <t>Details</t>
    </r>
    <r>
      <rPr>
        <i/>
        <sz val="10"/>
        <color rgb="FFFFFFFF"/>
        <rFont val="Calibri"/>
        <scheme val="minor"/>
      </rPr>
      <t xml:space="preserve"> (bonuses only apply if there is a sufficient quantity of cinematics, etc.)</t>
    </r>
  </si>
  <si>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</si>
  <si>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</si>
  <si>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</si>
  <si>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</si>
  <si>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</si>
  <si>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</si>
  <si>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</si>
  <si>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</si>
  <si>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Suitable Win/Lose Audio</t>
  </si>
  <si>
    <t>Quality Win/Lose Audio</t>
  </si>
  <si>
    <t>Seamless Win/Lose Transitions</t>
  </si>
  <si>
    <t>Epic Win/Lose Audio</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</si>
  <si>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</si>
  <si>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</si>
  <si>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</si>
  <si>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</si>
  <si>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</si>
  <si>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</si>
  <si>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</si>
  <si>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</si>
  <si>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</si>
  <si>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</si>
  <si>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</si>
  <si>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</si>
  <si>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</si>
  <si>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</si>
  <si>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</si>
  <si>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</si>
  <si>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</si>
  <si>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</si>
  <si>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</si>
  <si>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Suitable Music or Ambience</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</si>
  <si>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</si>
  <si>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</si>
  <si>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</si>
  <si>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</si>
  <si>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</si>
  <si>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</si>
  <si>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</si>
  <si>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</si>
  <si>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</si>
  <si>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</si>
  <si>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</si>
  <si>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</si>
  <si>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</si>
  <si>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</si>
  <si>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</si>
  <si>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</si>
  <si>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</si>
  <si>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</si>
  <si>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</si>
  <si>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</si>
  <si>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</si>
  <si>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</si>
  <si>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</si>
  <si>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</si>
  <si>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</si>
  <si>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</si>
  <si>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</si>
  <si>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</si>
  <si>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</si>
  <si>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</si>
  <si>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</si>
  <si>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</si>
  <si>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</si>
  <si>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</si>
  <si>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</si>
  <si>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r>
      <t>Details</t>
    </r>
    <r>
      <rPr>
        <i/>
        <sz val="10"/>
        <color rgb="FFFFFFFF"/>
        <rFont val="Calibri"/>
        <scheme val="minor"/>
      </rPr>
      <t xml:space="preserve"> (only art in the game counts)</t>
    </r>
  </si>
  <si>
    <t>VISUAL FX</t>
  </si>
  <si>
    <t>Epic VFX</t>
  </si>
  <si>
    <t>One or more VFX are epic and extremely memorable.</t>
  </si>
  <si>
    <t>Emotional VFX</t>
  </si>
  <si>
    <t>One or more VFX provoke a strong, positive emotional response.</t>
  </si>
  <si>
    <t>Epic Animations</t>
  </si>
  <si>
    <t>Emotional Animations</t>
  </si>
  <si>
    <t>These art requirements are for teams that have dedicated BFA/MFA students, and are much more extensive than the regular art requirements.</t>
  </si>
  <si>
    <t>Note that you do not have to have elaborate art in your game to fulfill the required and basic art requirements. A clean, abstract look that relies heavily on special effects for visual interest can work very well for many games.</t>
  </si>
  <si>
    <t>TECHNICAL GUIDE</t>
  </si>
  <si>
    <t>One Page Guide</t>
  </si>
  <si>
    <t>Technical guide is only a single page, but does give an overview of the most critical technical aspects of the project.</t>
  </si>
  <si>
    <t>Multi-Page Guide</t>
  </si>
  <si>
    <t>Technical guide is three or more pages, covering the most important technical aspects of the project in a useful way.</t>
  </si>
  <si>
    <t>Decent Quality Guide</t>
  </si>
  <si>
    <t>Visual style, layout, graphs, images, and organization are all of decent quality.</t>
  </si>
  <si>
    <t>Full Guide</t>
  </si>
  <si>
    <t>Technical guide is eight to twelve pages, covering the all relevant technical aspects of the project in a useful way.</t>
  </si>
  <si>
    <t>High Quality Guide</t>
  </si>
  <si>
    <t>Visual style, layout, graphs, images, and organization are all of very high quality.</t>
  </si>
  <si>
    <t>Professional Guide</t>
  </si>
  <si>
    <t>The entire guide is slick, polished, and would look cool if put on the wall.</t>
  </si>
  <si>
    <t>GAME EDITOR</t>
  </si>
  <si>
    <r>
      <t>Details</t>
    </r>
    <r>
      <rPr>
        <b/>
        <i/>
        <sz val="10"/>
        <color rgb="FFFFFFFF"/>
        <rFont val="Calibri"/>
        <scheme val="minor"/>
      </rPr>
      <t xml:space="preserve"> (this section is Not Applicable if using a pre-built editor or procedural content)</t>
    </r>
  </si>
  <si>
    <t>Editor Works</t>
  </si>
  <si>
    <t>Editor works, can save and load levels, doesn't crash all the time, and is functional enough to create useful content, even if it is tedious and clunky.</t>
  </si>
  <si>
    <t>Multiple Level Files</t>
  </si>
  <si>
    <t>Editor can save and load multiple level files (even if your game only has one level).</t>
  </si>
  <si>
    <t>Stable Editor</t>
  </si>
  <si>
    <t>Editor does not crash very often.</t>
  </si>
  <si>
    <t>Object Editing</t>
  </si>
  <si>
    <t>Editor can edit game and environment object data.</t>
  </si>
  <si>
    <t>Mouse Editing</t>
  </si>
  <si>
    <t>Editor can use the mouse to select, move, create, and delete game objects in the world.</t>
  </si>
  <si>
    <t>Scale and Rotate</t>
  </si>
  <si>
    <t>Editor can scale and rotate game objects using the mouse.</t>
  </si>
  <si>
    <t>Dynamic Object List</t>
  </si>
  <si>
    <t>Editor has a dynamic object list that can be used with the mouse.</t>
  </si>
  <si>
    <t>Resource Library</t>
  </si>
  <si>
    <t>Editor has a resource library that can be used with the mouse.</t>
  </si>
  <si>
    <t>Property Editor</t>
  </si>
  <si>
    <t>Editor has a property editor that can be used with the mouse.</t>
  </si>
  <si>
    <t>Archetype Editor</t>
  </si>
  <si>
    <t>Editor has an archetype editor that can be used with the mouse.</t>
  </si>
  <si>
    <t>Event Editor</t>
  </si>
  <si>
    <t>Editor has an event editor that can be used with the mouse.</t>
  </si>
  <si>
    <t>Undo Feature</t>
  </si>
  <si>
    <t>Editor has even a basic undo feature.</t>
  </si>
  <si>
    <t>Slick UI</t>
  </si>
  <si>
    <t>Editor is slick and polished UI.</t>
  </si>
  <si>
    <t>One Advanced Feature</t>
  </si>
  <si>
    <t>Editor has one or more advanced features (list the feature in the comments).</t>
  </si>
  <si>
    <t>Two Advanced Features</t>
  </si>
  <si>
    <t>Editor has two or more advanced features (list the feature in the comments).</t>
  </si>
  <si>
    <t>Three Advanced Features</t>
  </si>
  <si>
    <t>Editor has three or more advanced features (list the feature in the comments).</t>
  </si>
  <si>
    <t>Four Advanced Features</t>
  </si>
  <si>
    <t>Editor has four or more advanced features (list the feature in the comments).</t>
  </si>
  <si>
    <t>Five Advanced Features</t>
  </si>
  <si>
    <t>Editor has five or more advanced features (list the feature in the comments).</t>
  </si>
  <si>
    <t>PROCEDURAL CONTENT</t>
  </si>
  <si>
    <r>
      <t xml:space="preserve">Details </t>
    </r>
    <r>
      <rPr>
        <b/>
        <i/>
        <sz val="10"/>
        <color rgb="FFFFFFFF"/>
        <rFont val="Calibri"/>
        <scheme val="minor"/>
      </rPr>
      <t>(this section is Not Applicable if using an editor to create content)</t>
    </r>
  </si>
  <si>
    <t>Procedural Generator Works</t>
  </si>
  <si>
    <t>Procedural content generator works and is functional enough to create useful content, even if that content is fairly limited.</t>
  </si>
  <si>
    <t>Basic Procedural Generation</t>
  </si>
  <si>
    <t>Procedural content generator can create a moderate amount of useful content.</t>
  </si>
  <si>
    <t>Tweakable Procedural Generation</t>
  </si>
  <si>
    <t>Procedural content generator is not hard-coded and can have its parameters easily tweaked.</t>
  </si>
  <si>
    <t>Advanced Procedural Generation</t>
  </si>
  <si>
    <t>Procedural content generator can create a lot of useful content.</t>
  </si>
  <si>
    <t>Dynamic Procedural Generation</t>
  </si>
  <si>
    <t>Procedural content generator works while levels are being loaded.</t>
  </si>
  <si>
    <t>Procedural Generation UI</t>
  </si>
  <si>
    <t>Procedural content generator can be adjusted and run through an actual UI.</t>
  </si>
  <si>
    <t>Extensive Procedural Generation</t>
  </si>
  <si>
    <t>Procedural content generator can create tons of useful content.</t>
  </si>
  <si>
    <t>Quality Procedural Generation</t>
  </si>
  <si>
    <t>Realtime Procedural Generation</t>
  </si>
  <si>
    <t>Procedural content generator works while the game is actually being actively played.</t>
  </si>
  <si>
    <t>Exceptional Procedural Generation</t>
  </si>
  <si>
    <t>Procedural content generator is extremely impressive and slick.</t>
  </si>
  <si>
    <t>ART PIPELINE</t>
  </si>
  <si>
    <r>
      <t xml:space="preserve">Details </t>
    </r>
    <r>
      <rPr>
        <b/>
        <i/>
        <sz val="10"/>
        <color rgb="FFFFFFFF"/>
        <rFont val="Calibri"/>
        <scheme val="minor"/>
      </rPr>
      <t>(this section is Not Applicable if using a pre-built editor or if no art files are used)</t>
    </r>
  </si>
  <si>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</si>
  <si>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</si>
  <si>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</si>
  <si>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</si>
  <si>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Artist Version Control</t>
  </si>
  <si>
    <t>If you have artists, you have trained them how to use version control (or other transfer system).</t>
  </si>
  <si>
    <t>Drag and Drop</t>
  </si>
  <si>
    <t>Art can be added by dragging-and-dropping files into the editor.</t>
  </si>
  <si>
    <t>VFX Pipeline</t>
  </si>
  <si>
    <t>Error Detection</t>
  </si>
  <si>
    <t>Art pipeline has some form of error detection.</t>
  </si>
  <si>
    <t>Animation Data</t>
  </si>
  <si>
    <t>Animation data can be easily imported through the art pipeline.</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</si>
  <si>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</si>
  <si>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</si>
  <si>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</si>
  <si>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</si>
  <si>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</si>
  <si>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</si>
  <si>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AUDIO PIPELINE</t>
  </si>
  <si>
    <r>
      <t xml:space="preserve">Details </t>
    </r>
    <r>
      <rPr>
        <b/>
        <i/>
        <sz val="10"/>
        <color rgb="FFFFFFFF"/>
        <rFont val="Calibri"/>
        <scheme val="minor"/>
      </rPr>
      <t>(this section is Not Applicable if using a pre-built editor or if no audio files are used)</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</si>
  <si>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</si>
  <si>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</si>
  <si>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</si>
  <si>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</si>
  <si>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</si>
  <si>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</si>
  <si>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</si>
  <si>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</si>
  <si>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Professional Audio Pipeline</t>
  </si>
  <si>
    <t>Audio pipeline uses WWISE or FMOD functionality extensively.</t>
  </si>
  <si>
    <t>Windows 7 Support</t>
  </si>
  <si>
    <t>DESIGN GUIDE</t>
  </si>
  <si>
    <t>GAMEPLAY PROTOTYPES</t>
  </si>
  <si>
    <t>20+ Segments Prototyped</t>
  </si>
  <si>
    <t>At least twenty segments worth of gameplay have been prototyped and tested in any engine.</t>
  </si>
  <si>
    <t>Three Interesting Prototypes</t>
  </si>
  <si>
    <t>At least three types of gameplay prototyped were interesting with good potential.</t>
  </si>
  <si>
    <t>Four Interesting Prototypes</t>
  </si>
  <si>
    <t>At least four types of gameplay prototyped were interesting with good potential.</t>
  </si>
  <si>
    <t>Three Solid Prototypes</t>
  </si>
  <si>
    <t>At least three types of gameplay prototyped could definitely be the core of a solid game.</t>
  </si>
  <si>
    <t>Four Solid Prototypes</t>
  </si>
  <si>
    <t>At least four types of gameplay prototyped could definitely be the core of a solid game.</t>
  </si>
  <si>
    <t>Working Controls</t>
  </si>
  <si>
    <t>Controls (or interactive HUD) are not fundamentally broken or incomprehensible.</t>
  </si>
  <si>
    <t>30+ Segments Prototyped</t>
  </si>
  <si>
    <t>40+ Segments Prototyped</t>
  </si>
  <si>
    <t>50+ Segments Prototyped</t>
  </si>
  <si>
    <t>At least thirty segments worth of gameplay have been prototyped and tested in any engine.</t>
  </si>
  <si>
    <t>At least forty segments worth of gameplay have been prototyped and tested in any engine.</t>
  </si>
  <si>
    <t>At least fifty segments worth of gameplay have been prototyped and tested in any engine.</t>
  </si>
  <si>
    <t>Design Research</t>
  </si>
  <si>
    <t>Design guide is only a single page, but does give an overview of the most critical design aspects of the project, with at least some research and references.</t>
  </si>
  <si>
    <t>The entire guide is slick, polished, and would look cool if put on the wall or published.</t>
  </si>
  <si>
    <t>Extensive Research</t>
  </si>
  <si>
    <t>Design research and references are extensive, show a great deal of depth and thought, and can act as a clear guide for the rest of the project.</t>
  </si>
  <si>
    <t>Design guide shows explicit research into the game's mechanics, components, space, interface, plot, setting, characters, and narration. Each of these areas (if applicable for the game) must have specific references with images and descriptions. The only exceptions are completely new things, which must then have a quality prototype instead.</t>
  </si>
  <si>
    <t>Full-Time Programmers (-2% each, -5% if over limit)</t>
  </si>
  <si>
    <t>Full-Time Designers (-2% each, -5% if over limit)</t>
  </si>
  <si>
    <t>Full-Time Artists (-2% each, -5% if over limit)</t>
  </si>
  <si>
    <t>Full-Time Audio Lead (-2% each, -5% if over limit)</t>
  </si>
  <si>
    <t>Part-Time Team Members (-1% each)</t>
  </si>
  <si>
    <t>Limit</t>
  </si>
  <si>
    <t>The base grade is used on the "Project Grade" tab to determine the baseline for the entire project, before any actual requirements are graded.</t>
  </si>
  <si>
    <t>Team composition limits are set by the instructor on a case-by-case basis (depending on the nature of your project). The listed limits are ones that any project would be okay with.</t>
  </si>
  <si>
    <t>Theme and setting are acceptable for a DigiPen game and do not actively work against the experience of the game.</t>
  </si>
  <si>
    <t>Designer non-design bonuses cannot be more than twice their design bonuses, +5%.</t>
  </si>
  <si>
    <t>Artist non-art bonuses cannot be more than twice their art bonuses, +5%.</t>
  </si>
  <si>
    <t>Audio lead non-audio bonuses cannot be more than twice their audio bonuses, +5%.</t>
  </si>
  <si>
    <t>Coder non-tech bonuses cannot be more than twice their tech bonuses, +5%.</t>
  </si>
  <si>
    <r>
      <t xml:space="preserve">Details </t>
    </r>
    <r>
      <rPr>
        <b/>
        <i/>
        <sz val="10"/>
        <color rgb="FFFFFFFF"/>
        <rFont val="Calibri"/>
        <scheme val="minor"/>
      </rPr>
      <t>(this section is not required if there are no full-time game designers on the team)</t>
    </r>
  </si>
  <si>
    <r>
      <t xml:space="preserve">Details </t>
    </r>
    <r>
      <rPr>
        <b/>
        <i/>
        <sz val="10"/>
        <color rgb="FFFFFFFF"/>
        <rFont val="Calibri"/>
        <scheme val="minor"/>
      </rPr>
      <t>(this section is not required if using a pre-built engine)</t>
    </r>
  </si>
  <si>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</si>
  <si>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</si>
  <si>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</si>
  <si>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</si>
  <si>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</si>
  <si>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</si>
  <si>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</si>
  <si>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</si>
  <si>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</si>
  <si>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r>
      <t>Details</t>
    </r>
    <r>
      <rPr>
        <b/>
        <i/>
        <sz val="10"/>
        <color rgb="FFFFFFFF"/>
        <rFont val="Calibri"/>
        <scheme val="minor"/>
      </rPr>
      <t xml:space="preserve"> (this section is not required if there are no full-time game designers on the team)</t>
    </r>
  </si>
  <si>
    <t>AUDIO STYLE GUIDE AND SPECIFICATION</t>
  </si>
  <si>
    <t>A statement of your approach to music &amp; sound for the game, including description of BGM vs. ambient sound, plans for adaptive music, plans for audio data compression, etc.</t>
  </si>
  <si>
    <t>Clear and Organized</t>
  </si>
  <si>
    <t>The style guide is clear and organized.</t>
  </si>
  <si>
    <t>The style guide is submitted as a single PDF (plus reference files if necessary.)</t>
  </si>
  <si>
    <t>A plan for musical interactivity and behavior is included in the style guide.</t>
  </si>
  <si>
    <t>AUDIO SPREADSHEET</t>
  </si>
  <si>
    <t>An online, shared spreadsheet tracking all audio elements in the project.</t>
  </si>
  <si>
    <t>Spreadsheet is clear and organized, easy to read.</t>
  </si>
  <si>
    <t>Effective use of color, size, fonts, layout to facilitate comprehension of the information.</t>
  </si>
  <si>
    <t>Cells only allow data to be entered in the proper format (Yes/No, etc.)</t>
  </si>
  <si>
    <t>Cells automatically change color to reflect status (past due, etc.)</t>
  </si>
  <si>
    <t>AUDIO CHANGE LIST</t>
  </si>
  <si>
    <t>Running list and description of all audio assets delivered</t>
  </si>
  <si>
    <t>Profile Build</t>
  </si>
  <si>
    <t>Profile builds for Wwise or other audio libraries are working.</t>
  </si>
  <si>
    <t>Real-Time Control</t>
  </si>
  <si>
    <t>If you have a sound designer, they can control parameters for audio in the game in real-time.</t>
  </si>
  <si>
    <t>Font Selection</t>
  </si>
  <si>
    <t xml:space="preserve">Appropriate fonts are chosen and implemented. All fonts comply with Digipen policies. </t>
  </si>
  <si>
    <t>Menu Selections</t>
  </si>
  <si>
    <t xml:space="preserve">All interactable menu elements have state changes and feedback visuals that are outstanding in quality. </t>
  </si>
  <si>
    <t>Simple Animations</t>
  </si>
  <si>
    <t>Game has at least six or more character or world animations, even if they are simple or limited. Menu and HUD animations do not count.</t>
  </si>
  <si>
    <t>Critical Gameplay Animations</t>
  </si>
  <si>
    <t>Game has many animations that are critical for actual gameplay, not just for looking good.</t>
  </si>
  <si>
    <t>Decent Quality Animations</t>
  </si>
  <si>
    <t>Animations are of decent quality, without any major glitches or oddities. The game should be fully playable.</t>
  </si>
  <si>
    <t xml:space="preserve">The world and environment is brought to life through the animations. This could include animated skys, parallaxed backgrounds, props, ambient life, etc. </t>
  </si>
  <si>
    <t>Game uses animation to create interesting blends and transitions between levels, during respawns, on hits, victory moments, speed transitions, deaths, etc.</t>
  </si>
  <si>
    <t>Varied Animations</t>
  </si>
  <si>
    <t>Animations have a good amount of interesting variety, with at least dozens of individual character and environmental animations.</t>
  </si>
  <si>
    <t>Professional Animations</t>
  </si>
  <si>
    <t>Sophisticated Transitions</t>
  </si>
  <si>
    <t>Game uses animation to create slick and sophisticated flavor animations transitions between levels, during respawns, character transitions, flavor animations, etc.</t>
  </si>
  <si>
    <t xml:space="preserve">One or more animations are stunning and extremely memorable. Facial animation is highly polished and used in many key sequences. </t>
  </si>
  <si>
    <t xml:space="preserve">One or more animations provoke a strong, positive emotional response. </t>
  </si>
  <si>
    <t>Good Use of Tools and Tech</t>
  </si>
  <si>
    <t xml:space="preserve">"World" Brought to Life </t>
  </si>
  <si>
    <t>Interesting Transitions and Blends</t>
  </si>
  <si>
    <t>ANIMATIONS</t>
  </si>
  <si>
    <t>Simple VFX</t>
  </si>
  <si>
    <t>Decent Quality VFX</t>
  </si>
  <si>
    <t>VFX are of decent quality, without any major glitches or oddities.</t>
  </si>
  <si>
    <t>Critical VFX</t>
  </si>
  <si>
    <t xml:space="preserve">Game has all VFX that are critical for actual gameplay, not just for looking good. This should be established in the art asset spreadsheet. The VFX should be of reasonable artistic quality. </t>
  </si>
  <si>
    <t>Decent Quantity VFX</t>
  </si>
  <si>
    <t>Game has at least a dozen or more VFX. Menu and HUD VFX do count.</t>
  </si>
  <si>
    <t>High Quality VFX</t>
  </si>
  <si>
    <t>VFX are of high quality with no glitches.</t>
  </si>
  <si>
    <t>Interesting VFX Transitions</t>
  </si>
  <si>
    <t>Game uses VFX to create interesting transitions between levels, during respawns, character reactions, impacts, combat moments, weapons and magic transitions, etc.</t>
  </si>
  <si>
    <t>Professional VFX</t>
  </si>
  <si>
    <t>VFX are of professional quality with no glitches.</t>
  </si>
  <si>
    <t>Varied VFX</t>
  </si>
  <si>
    <t>Sophisticated Transitions VFX</t>
  </si>
  <si>
    <t>Game uses VFX to create slick and sophisticated transitions between levels, during respawns, etc.</t>
  </si>
  <si>
    <t xml:space="preserve">All art is acceptable for a DigiPen game. This is low bar. </t>
  </si>
  <si>
    <t>Visible Art</t>
  </si>
  <si>
    <t>Art, color palette, and lighting enhance the game experience, making it more player friendly.</t>
  </si>
  <si>
    <t>Placeholder Art</t>
  </si>
  <si>
    <t>Lots of placeholders, but not too sloppy and not a lot of problems with glitches, artifacts, etc.</t>
  </si>
  <si>
    <t>Appropriate Scale</t>
  </si>
  <si>
    <t>Art is scaled correctly, with no pixelation problems or odd size mismatches.</t>
  </si>
  <si>
    <t>Decent Quality Art</t>
  </si>
  <si>
    <t xml:space="preserve">Art is at a resonable level of artistic execution. The point is achieved, but could be quite a bit better. </t>
  </si>
  <si>
    <t>Art has few, if any, visual artifacts or glitches.</t>
  </si>
  <si>
    <t>Themed Art</t>
  </si>
  <si>
    <t>Art effectively supports the theme of the game and creates an IP that stands on its own.</t>
  </si>
  <si>
    <t>Supports the gameplay</t>
  </si>
  <si>
    <t xml:space="preserve">The art, by its design and movement, support the specific gameplay of the game. </t>
  </si>
  <si>
    <t>Visual Consistency</t>
  </si>
  <si>
    <t>The overall sense of lighting, scene and character design hold together as a single vision.</t>
  </si>
  <si>
    <t>Well-Themed Art</t>
  </si>
  <si>
    <t>Art matches the game's theme really well. The idea behind the game is strongly supported by the artistic execution.</t>
  </si>
  <si>
    <t>High Quality Art</t>
  </si>
  <si>
    <t xml:space="preserve">Art is of high quality throughout. Attention to all the detail of the main componants has been achieved. The game could compete at a professional level. </t>
  </si>
  <si>
    <t>Varied Art</t>
  </si>
  <si>
    <t xml:space="preserve">Art has a significant amount of variety in a way that works well for the game. </t>
  </si>
  <si>
    <t>Extensive Art</t>
  </si>
  <si>
    <t>Has tons of art with lots of variety that greatly enhances the experience of the game.</t>
  </si>
  <si>
    <t>Professional Art</t>
  </si>
  <si>
    <t>Art is of professional quality throughout.</t>
  </si>
  <si>
    <t xml:space="preserve">Art has an unique and interesting style that matches the game's theme perfectly. </t>
  </si>
  <si>
    <t>Perfect Cohesion</t>
  </si>
  <si>
    <t>All visual elements blend together with each other perfectly.</t>
  </si>
  <si>
    <t xml:space="preserve">Art has a visual style that has not been used by other games. The style is not generic or derivative. </t>
  </si>
  <si>
    <t>VISUAL QUALITY</t>
  </si>
  <si>
    <r>
      <t>Details</t>
    </r>
    <r>
      <rPr>
        <i/>
        <sz val="10"/>
        <color rgb="FFFFFFFF"/>
        <rFont val="Calibri"/>
        <scheme val="minor"/>
      </rPr>
      <t xml:space="preserve"> (only art in the game counts, including characters, props, environments, etc.)</t>
    </r>
  </si>
  <si>
    <t>VFX have a good amount of interesting variety, with at least dozens of individual VFX. Menu and HUD VFX do count.</t>
  </si>
  <si>
    <r>
      <t>Details</t>
    </r>
    <r>
      <rPr>
        <i/>
        <sz val="10"/>
        <color rgb="FFFFFFFF"/>
        <rFont val="Calibri"/>
        <scheme val="minor"/>
      </rPr>
      <t xml:space="preserve"> (only art in the game counts, including particles, glows, fades, hit effects, etc.)</t>
    </r>
  </si>
  <si>
    <t>MUSIC STYLE SAMPLE</t>
  </si>
  <si>
    <t>A fully-produced, well-arranged &amp; well-mixed recording of a 2- to 3-minute original composition of yours that sells you as a game composer to the team.</t>
  </si>
  <si>
    <t>The music gives some sense of the theme of the game.</t>
  </si>
  <si>
    <t>The music is mixed reasonably well, and may exhibit some minor deficiencies in production values, such as unsophisticated MIDI rendering.</t>
  </si>
  <si>
    <t xml:space="preserve">The music provides a good sense of the theme of the game </t>
  </si>
  <si>
    <t>The music is very well-mixed and well-produced.</t>
  </si>
  <si>
    <t>AUDIO MIDDLEWARE PROJECT CONTENT CREATION</t>
  </si>
  <si>
    <t>Game has all VFX that are critical for actual gameplay, not just for looking good.</t>
  </si>
  <si>
    <t>Art, color palette, and lighting don't make the game hard to play.</t>
  </si>
  <si>
    <t>Art is at a basic level of artistic execution, even if just abstract in style.</t>
  </si>
  <si>
    <t>Art effectively supports the theme of the game.</t>
  </si>
  <si>
    <t>Game has at least six or more custom visual effects, even if they are simple or limited. Menu and HUD VFX can count.</t>
  </si>
  <si>
    <t>Decent Quantity Animations</t>
  </si>
  <si>
    <t>High Quality Animations</t>
  </si>
  <si>
    <t>Game has at least a dozen or more character and environment animations.</t>
  </si>
  <si>
    <t>Animations are of high quality with no glitches.</t>
  </si>
  <si>
    <t xml:space="preserve">Animations and/or VFX are of professional quality with no glitches. This would include secondary motion, follow through, squash and stretch, and small details. </t>
  </si>
  <si>
    <t>Supports the Gameplay</t>
  </si>
  <si>
    <t>Has suitable dialog, even if placeholder, that is can be understood.</t>
  </si>
  <si>
    <t xml:space="preserve">Teams with Audio Leads enrolled in MUS 250L must use FMOD Studio middleware.
Teams with Audio Leads enrolled in MUS 350L, MUS 370L, or MUS 450L must use Wwise middleware.
You cannot use audio from sources external to DigPen; you must use the DigiPen audio libraries or create it yourself. </t>
  </si>
  <si>
    <t>Minimal Production Values</t>
  </si>
  <si>
    <t>The music is decent but not polished, and may exhibit poor mixing and/or lack of production values.</t>
  </si>
  <si>
    <t>Some Sense of Game Theme</t>
  </si>
  <si>
    <t>Basic Production Values</t>
  </si>
  <si>
    <t>Good Sense of Game Theme</t>
  </si>
  <si>
    <t>Good Compostion</t>
  </si>
  <si>
    <t>The music displays a good sense of composition.</t>
  </si>
  <si>
    <t>High Quality Production Values</t>
  </si>
  <si>
    <t>High Quality Composition</t>
  </si>
  <si>
    <t>The music displays sophisticated composition, orchestration, and arrangement.</t>
  </si>
  <si>
    <t>Unique Composition</t>
  </si>
  <si>
    <t>The music conveys a unique personal vision or a fresh, new take on an existing style, while fitting the theme of the game.</t>
  </si>
  <si>
    <t>Core Requirements</t>
  </si>
  <si>
    <t>The style guide contains the game name, team name, team personnel &amp; roles; summary of game genre, gameplay &amp; rules; description of approach to music &amp; sfx style, description of references &amp; influences, clickable links to online style examples.</t>
  </si>
  <si>
    <t>Single PDF Submitted</t>
  </si>
  <si>
    <t>Audio Data Specification</t>
  </si>
  <si>
    <t>Audio technical specification includes game engine (UE4, Unity); audio middleware (Wwise, FMOD Studio); 3D audio specs (Occulus audio SDK) RAM footprint (MB); disk footprint (MB); audio data compression (OGG, ADPCM, uncompressed); CPU max budget; DSP effects; etc.</t>
  </si>
  <si>
    <t>Adaptive Music Specification</t>
  </si>
  <si>
    <t>Clickable Links</t>
  </si>
  <si>
    <t>The style guide includes clickable links to the shared spreadsheet &amp; change list.</t>
  </si>
  <si>
    <t>Highly-Polished Style Guide</t>
  </si>
  <si>
    <t>The style guide is sophisticated in design and highly polished throughout the entire document.</t>
  </si>
  <si>
    <t>Formatted and Shared Spreadsheet</t>
  </si>
  <si>
    <t>Audio spreadsheet is shared with editing privileges, and properly formatted, with all column headers defined</t>
  </si>
  <si>
    <t>Effective Layout</t>
  </si>
  <si>
    <t>Data Validation</t>
  </si>
  <si>
    <t>Auto-Color</t>
  </si>
  <si>
    <t>Exceptionally Advanced Features</t>
  </si>
  <si>
    <t>Audio spreadsheet includes multiple advanced features and detailed production tracking.</t>
  </si>
  <si>
    <t>Audio Change List</t>
  </si>
  <si>
    <t>Shared text document with the entire history and description of all audio deliveries and useage information. This is a running list with newest entries at the TOP, providing a record of all additions and changes to audio assets in the project. The programmer should be able to implement audio in the way you want it implemented just by reading this document. This is a communications tool between sound designer and audio programmer, with a description of new items and how they are to be implemented: what’s new, what’s changed, how do you use it, how does it work.</t>
  </si>
  <si>
    <t>Audio Busses Created</t>
  </si>
  <si>
    <t>Adaptive Music Prototype</t>
  </si>
  <si>
    <t>Three Pieces of Finished Music</t>
  </si>
  <si>
    <t>Five Pieces of Finished Music</t>
  </si>
  <si>
    <t>Applicable only if the game has a logo/title sequence</t>
  </si>
  <si>
    <t>Placeholder Music or Sound</t>
  </si>
  <si>
    <t>Has audible placeholder music or sound for logo &amp; title screens</t>
  </si>
  <si>
    <t>Has music or sound for logo &amp; title screens that is suitable to the art style</t>
  </si>
  <si>
    <t>Quality Music &amp; Sound</t>
  </si>
  <si>
    <t>Music &amp; sound for logo &amp; title screens is suitable to the game, well-produced and well-mixed, and matches animation &amp; flow</t>
  </si>
  <si>
    <t>Inspired Music &amp; Sound</t>
  </si>
  <si>
    <t>Music &amp; sound for logo &amp; title screens is highly original, professional-quality, well-mixed, and perfectly synchronized; visual nuances are matched sonically</t>
  </si>
  <si>
    <t>Applies only to implemented menus</t>
  </si>
  <si>
    <t>Placeholder Menu Music/Ambience</t>
  </si>
  <si>
    <t>All menus have audible placeholder music or ambience</t>
  </si>
  <si>
    <t>Placeholder Menu SFX</t>
  </si>
  <si>
    <t>All menus have audible placeholder sound effects</t>
  </si>
  <si>
    <t>Suitable Menu Music or Ambience</t>
  </si>
  <si>
    <t>All menus have suitable music or ambience; loop points are inaudible</t>
  </si>
  <si>
    <t>Suitable Menu SFX</t>
  </si>
  <si>
    <t>All menus have suitable sound effects</t>
  </si>
  <si>
    <t>No blatant mix issues – music, ambience, and sound effects are all at roughly the appropriate level; nothing is way too loud or way too quiet</t>
  </si>
  <si>
    <t>Synchronized Menu SFX</t>
  </si>
  <si>
    <t>All menu sound effects are suitable to the style of the game and tightly synchronized with the animation</t>
  </si>
  <si>
    <t>Pause Menu</t>
  </si>
  <si>
    <t>Volume of music or ambience is attenuated, muted, or otherwise appropriately affected when the game is paused</t>
  </si>
  <si>
    <t>Quality Menu Music &amp; Ambience</t>
  </si>
  <si>
    <t>Menu music or ambience is well-produced and well-mixed</t>
  </si>
  <si>
    <t>Quality &amp; Variety of Menu UI SFX</t>
  </si>
  <si>
    <t>There is a variety of quality menu SFX, all of which match the animation</t>
  </si>
  <si>
    <t>Highly-Polished Menu Music and SFX</t>
  </si>
  <si>
    <t>Menu music, ambience, and SFX are highly original, well-produced, well-mixed, and well-matched with the art style, creating a cohesive experience</t>
  </si>
  <si>
    <t>Exceptionally Clever SFX and/or Music in Menus</t>
  </si>
  <si>
    <t>For example: game play hints embedded in the menu sound effects; musical game embedded in the menu interactions</t>
  </si>
  <si>
    <t>Applies only to implemented levels and/or environments</t>
  </si>
  <si>
    <t>Placeholder Music or Ambience</t>
  </si>
  <si>
    <t>All game environments have audible placeholder music or ambience</t>
  </si>
  <si>
    <t>Placeholder SFX</t>
  </si>
  <si>
    <t>All game events requiring sound have audible placeholder SFX</t>
  </si>
  <si>
    <t>All game environments have music or ambience that is suitable to the style of the game art &amp; animation; loops are inaudible</t>
  </si>
  <si>
    <t>All game events have SFX that are suitable to the style of the game art &amp; animation; loops are inaudible</t>
  </si>
  <si>
    <t>All game environments have quality music or ambience that match the game art &amp; style and are well-produced and well-mixed</t>
  </si>
  <si>
    <t>All game events requiring sound have quality SFX that match the style of the game, are well-synchronized with animation</t>
  </si>
  <si>
    <t>Most SFX that should be 3D are 3D - that is, sound sources are given x, y, z coordinates by the game programmer and are panned and attenuated accordiing to position relative to camera, and to the number of speakers</t>
  </si>
  <si>
    <t>Music, dialog &amp; SFX are well-mixed: dialog is clearly intelligible; sound effects and music are balanced; sound levels between menus, game play, and cut-scenes are well-matched</t>
  </si>
  <si>
    <t>Music features some adaptive scheme, such as vertical layering, horizontal resequencing, without jarring transitions</t>
  </si>
  <si>
    <t xml:space="preserve">All SFX that should be 3D are 3D. Some SFX changes adjust only panning and attenuation, but also EQ and/or reverb with distance &amp; position; "Sound cones" or other appopriate parameters correctly applied. </t>
  </si>
  <si>
    <t>Music features one or more acoustically-recorded live musicians or vocalists (non-VO)</t>
  </si>
  <si>
    <t>Exceptional Music Composition and Production</t>
  </si>
  <si>
    <t>Music is exceptionally well-composed and produced; music is emotionally evocative and powerful, and can be compared favorably with the best commercial productions</t>
  </si>
  <si>
    <t>Integrated Soundscape</t>
  </si>
  <si>
    <t xml:space="preserve">Music and SFX are seamlessly integrated to create a musical soundscape as the player receives feedback while playing the game; musical sound effects fit harmonically and rhythmically to produce a interactive musical backdrop (think Peggle 2) </t>
  </si>
  <si>
    <t>Spatialized SFX - HRTF Audio</t>
  </si>
  <si>
    <t>Game uses HRTF-rendered audio to position sound effects in 3D space</t>
  </si>
  <si>
    <t>Multi-Channel First-Person SFX</t>
  </si>
  <si>
    <t>Sound effects for first-person player character such as weapons fire, authored as stereo</t>
  </si>
  <si>
    <t>3D Sound Occlusion</t>
  </si>
  <si>
    <t>Appropriate sound effects change volume and EQ based on game geometry (e.g, sound from behind a wall has a lo-pass filter applied)</t>
  </si>
  <si>
    <t>Applies only to win/lose events implemented in the game</t>
  </si>
  <si>
    <t>Basic Win/Lose Feedback</t>
  </si>
  <si>
    <t>All win/lose events have placeholder music and/or sound effects</t>
  </si>
  <si>
    <t>Suitable Win/Lose Feedback</t>
  </si>
  <si>
    <t>All win/lose events have suitable music and/or sound effects</t>
  </si>
  <si>
    <t>Quality Win/Lose Feedbak</t>
  </si>
  <si>
    <t>All win/lose events have quality music and/or sound effects that match the style of the game and are well-synchronized with the animation</t>
  </si>
  <si>
    <t xml:space="preserve">Transitions between game play, win/lose events, and menus is seamless and smooth-flowing, without abrupt or jarring contrasts in the music and sound design </t>
  </si>
  <si>
    <t>Epic Win/Lose Feedback</t>
  </si>
  <si>
    <t>Music and audio feedback for win/lose events is emotionally evocative and/or deeply moving</t>
  </si>
  <si>
    <t>Applies only to implemented cut-scenes, cinematics, outros and/or credits</t>
  </si>
  <si>
    <t>Placeholder Music &amp; Sound</t>
  </si>
  <si>
    <t>Has audible placeholder music and SFX</t>
  </si>
  <si>
    <t>Acceptable Music &amp; Sound</t>
  </si>
  <si>
    <t>Has suitable music and SFX. Some SFX tightly synchronized with visuals</t>
  </si>
  <si>
    <t>Well polished music and sound. Good synchronization for most SFX</t>
  </si>
  <si>
    <t>Music, Dialog, SFX are adequately mixed</t>
  </si>
  <si>
    <t>Professional grade Music and SFX. All SFX tightly synchronized with visuals. Music flows appropriately with visuals and matches scene transitions appropriately</t>
  </si>
  <si>
    <t>Music, Dialog, SFX are superbly mixed with no flaws</t>
  </si>
  <si>
    <t>Exceptional Music and SFX. Creative, professional sounding composition, and cinematic sfx and dialog</t>
  </si>
  <si>
    <t>VOICE RECORDING</t>
  </si>
  <si>
    <t>This entire section is Not Applicable if your game does not have recorded dialog</t>
  </si>
  <si>
    <t>Placeholder Dialog</t>
  </si>
  <si>
    <t>Has audible placeholder dialog</t>
  </si>
  <si>
    <t>Reviewed Voice Script</t>
  </si>
  <si>
    <t>Voice script has been reviewed, and discussed with the team</t>
  </si>
  <si>
    <t>Preliminary Voice Casting</t>
  </si>
  <si>
    <t>Candidates for voice talent have been identified, and test recordings made</t>
  </si>
  <si>
    <t>Dialog is high-quality, well-written, well-acted, and mixed well with music &amp; SFX</t>
  </si>
  <si>
    <t>Dialog is professional-quality in the writing, voice-acting, direction, and production</t>
  </si>
  <si>
    <t>Project and Events Created</t>
  </si>
  <si>
    <t>FMOD Studio or Wwise project and content, outside of the game</t>
  </si>
  <si>
    <t>Audio middleware project created, including music/ambience and sound effects for all implemented game events and states.</t>
  </si>
  <si>
    <t>Middleware audio busses for music, sfx, VO are created and properly configured</t>
  </si>
  <si>
    <t>Proof of concept for adaptive music is implemented in middleware project.</t>
  </si>
  <si>
    <t>Three finished pieces of music are in the middleware project and ready to be implemented in the game.</t>
  </si>
  <si>
    <t>Sample Dialog in Audio Middleware</t>
  </si>
  <si>
    <t>If your game includes dialog, some sample dialog is recorded and implemented in the middleware project.</t>
  </si>
  <si>
    <t>Five finished pieces of music are in the middleware project and ready to be implemented in the game.</t>
  </si>
  <si>
    <t>Polished Dialog in Audio Middleware</t>
  </si>
  <si>
    <t>Sample polished dialog is recorded and implemented in the middleware project.</t>
  </si>
  <si>
    <t>Each day late a game is submitted, and each time a resubmission is required, there is a cumulative 5% penalty. You will always get at least 24 hours after being notified to resubmit before additional late penalties start accuring.</t>
  </si>
  <si>
    <t>Procedural content generator can create a moderate amount of high quality content.</t>
  </si>
  <si>
    <t>The game must not have any SVN/HG/GIT control files in the final submission and must not copy over any SVN/HG/GIT control files during installation. SVN has an export command that allows you to export an entire project to a separate folder so that you won't include any extraneous SVN control files or build artifacts (.obj, .pch, etc.).</t>
  </si>
  <si>
    <t>Installer must install any required operating system components (such as the DirectX and Visual C runtimes, or any other DLLs needed) using the correct Microsoft redistribution packages. Check for problems by installing your game on the computers in the back of Pascal,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</si>
  <si>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No Trial or Personal Versions</t>
  </si>
  <si>
    <t>60 Frames Per Second</t>
  </si>
  <si>
    <t>Must maintain a framerate of at least 60 FPS on the normal lab machines.</t>
  </si>
  <si>
    <t>Team Member DigiPen Email</t>
  </si>
  <si>
    <t>Installs and runs properly on at least one Windows 7 machine in Tesla, Pascal or Bontago.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</si>
  <si>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VFX can be added through the art pipeline. E.g. Cut Scenes, Shaders effects…</t>
  </si>
  <si>
    <t>At least one level of gameplay has all the mentioned criteria with polish.</t>
  </si>
  <si>
    <t>At least two level of gameplay has all the mentioned criteria with polish.</t>
  </si>
  <si>
    <t>One Solid level with art, sound ,in game user interface and game balance implimented.</t>
  </si>
  <si>
    <t>Two Solid level with art, sound ,in game user interface and game balance implimented.</t>
  </si>
  <si>
    <t>Use the installer template uploaded on moodle.</t>
  </si>
  <si>
    <r>
      <t xml:space="preserve">This </t>
    </r>
    <r>
      <rPr>
        <i/>
        <sz val="10"/>
        <color rgb="FF000000"/>
        <rFont val="Calibri"/>
        <scheme val="minor"/>
      </rPr>
      <t>current</t>
    </r>
    <r>
      <rPr>
        <sz val="10"/>
        <color rgb="FF000000"/>
        <rFont val="Calibri"/>
        <scheme val="minor"/>
      </rPr>
      <t xml:space="preserve"> file must be named properly (put your class at the beginning, i.e., GAM200, GAM250, GAM300, GAM350, etc.) and have the "Game Data" tab filled out, along with the “student” columns on all the requirements tabs (</t>
    </r>
    <r>
      <rPr>
        <b/>
        <sz val="10"/>
        <color rgb="FF000000"/>
        <rFont val="Calibri"/>
        <scheme val="minor"/>
      </rPr>
      <t>do not</t>
    </r>
    <r>
      <rPr>
        <sz val="10"/>
        <color rgb="FF000000"/>
        <rFont val="Calibri"/>
        <scheme val="minor"/>
      </rPr>
      <t xml:space="preserve"> leave any "student" fields as </t>
    </r>
    <r>
      <rPr>
        <b/>
        <sz val="10"/>
        <color rgb="FF000000"/>
        <rFont val="Calibri"/>
        <scheme val="minor"/>
      </rPr>
      <t>untested</t>
    </r>
    <r>
      <rPr>
        <sz val="10"/>
        <color rgb="FF000000"/>
        <rFont val="Calibri"/>
        <scheme val="minor"/>
      </rPr>
      <t xml:space="preserve">--take your best guess if you are not sure. Each untested field, will result with -1 point). </t>
    </r>
    <r>
      <rPr>
        <b/>
        <i/>
        <sz val="10"/>
        <color rgb="FFFF0000"/>
        <rFont val="Calibri"/>
        <scheme val="minor"/>
      </rPr>
      <t>Do not convert this file into an OpenOffice spreadsheet (or any other format) and do not change it in any way (except to fill in the data for your game).</t>
    </r>
  </si>
  <si>
    <r>
      <t xml:space="preserve">Game must have a screen that describes the basic controls and instructions for the game.This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t>
    </r>
  </si>
  <si>
    <t>At least three engaging level developed inside the engine or 15 minutes of gameplay.</t>
  </si>
  <si>
    <t>Three engaging levels or at least 15 minutes of gameplay</t>
  </si>
  <si>
    <t>Three engaging levels with all art and sound assets finalised. Nothing should be placeholder or half done.</t>
  </si>
  <si>
    <t>All finalised work must be inside the game and polished.</t>
  </si>
  <si>
    <t>Three engaginging levels or 15 minutes of gameplay with medium to high engagement curves and balanced for skill.</t>
  </si>
  <si>
    <t>The game overall should have high engagement periods with peaks in gameplay and cool off periods for the playet to take a break. Nothing ever gets repetitive or mundane.</t>
  </si>
  <si>
    <t>Five engaging levels with at-least 20 minutes gameplay inside of it. All levels have high polish in terms of sound and art and are balanced for skill.</t>
  </si>
  <si>
    <t>Exceptionally Composed &amp; Produced (Custom)</t>
  </si>
  <si>
    <t>Seamlessly Integrated Soundscape (Custom)</t>
  </si>
  <si>
    <t>Highly Adaptive Musical Score (Custom)</t>
  </si>
  <si>
    <t>Quality Mix and Voice over</t>
  </si>
  <si>
    <t xml:space="preserve">Live Music </t>
  </si>
  <si>
    <t>Four to Five engaging levels with 20 minutes or more gameplay contained in it.</t>
  </si>
  <si>
    <t xml:space="preserve">Appropriate fonts are chosen and implemented. All fonts comply with DigiPen policies. </t>
  </si>
  <si>
    <t>ART SUBMISSION GUIDE</t>
  </si>
  <si>
    <t>The GDD will be graded separately.</t>
  </si>
  <si>
    <t>Don't be fixated on the number of levels. 7-10 minutes of highly polished gameplay etc. is better than 10 minutes of less polished gameplay. 2 levels and a boss or final challenge would suffice.</t>
  </si>
  <si>
    <r>
      <t xml:space="preserve">Submit to Game Submissions Folder: </t>
    </r>
    <r>
      <rPr>
        <sz val="10"/>
        <color rgb="FF000000"/>
        <rFont val="Calibri"/>
        <scheme val="minor"/>
      </rPr>
      <t>Your entire submission must be copied to the courses drive, to your personal "Submit" folder. Your submissions (as listed below) must be in a folder named GAM250_gamename" (or "GAM350_gamename", "GAM450_gamename", etc.). Do not put the section letter in the folder name and do not zip up or compress the folder (</t>
    </r>
    <r>
      <rPr>
        <b/>
        <sz val="10"/>
        <color rgb="FF000000"/>
        <rFont val="Calibri"/>
        <scheme val="minor"/>
      </rPr>
      <t>only</t>
    </r>
    <r>
      <rPr>
        <sz val="10"/>
        <color rgb="FF000000"/>
        <rFont val="Calibri"/>
        <scheme val="minor"/>
      </rPr>
      <t xml:space="preserve"> the subfolders are zipped).</t>
    </r>
  </si>
  <si>
    <r>
      <t xml:space="preserve">A single file install, only for the game. </t>
    </r>
    <r>
      <rPr>
        <b/>
        <i/>
        <sz val="10"/>
        <color rgb="FF000000"/>
        <rFont val="Calibri"/>
        <scheme val="minor"/>
      </rPr>
      <t>Make sure you test the installer.</t>
    </r>
    <r>
      <rPr>
        <sz val="10"/>
        <color rgb="FF000000"/>
        <rFont val="Calibri"/>
        <scheme val="minor"/>
      </rPr>
      <t xml:space="preserve"> The installer does not include the level editor executable. Use the "InstallerSample" uploaded to moodle's GAM200 class page.</t>
    </r>
  </si>
  <si>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xml:space="preserve">, along with who is the primary author of the file (not who just created it initially--who wrote most of the code in it). If more than one person wrote code in the file, put who and what they did at the top of the file as well. Make sure you do not put any .obj files, .pch files, .pdb files, .vs file, or other build artifacts in this zipped file, or any SVN/HG/GIT control files. The easy way to do this is to use the SVN export command to get a clean folder of your entire source tree without any extraneous files. This must be a .zip file, not a .rar or any other type of compressed file. The source zip file also contains the tools used or built, like level editor code, with </t>
    </r>
    <r>
      <rPr>
        <b/>
        <sz val="10"/>
        <color rgb="FF000000"/>
        <rFont val="Calibri"/>
        <scheme val="minor"/>
      </rPr>
      <t>explanation</t>
    </r>
    <r>
      <rPr>
        <sz val="10"/>
        <color rgb="FF000000"/>
        <rFont val="Calibri"/>
        <scheme val="minor"/>
      </rPr>
      <t xml:space="preserve"> of how to use them in a </t>
    </r>
    <r>
      <rPr>
        <b/>
        <sz val="10"/>
        <color rgb="FF000000"/>
        <rFont val="Calibri"/>
        <scheme val="minor"/>
      </rPr>
      <t>ReadMe.txt</t>
    </r>
    <r>
      <rPr>
        <sz val="10"/>
        <color rgb="FF000000"/>
        <rFont val="Calibri"/>
        <scheme val="minor"/>
      </rPr>
      <t xml:space="preserve"> file. The ReadMe.txt file, has information about the game concept, the team roster, the game credits, Game input and usage (keyboard,mouse,controller details), Debugging information usage, also add if any differences between different modes in Visual Studio "Debug vs Release"... Do not expect the teachers to manually copy and paste files/folders to make things build/work!</t>
    </r>
    <r>
      <rPr>
        <sz val="10"/>
        <color rgb="FF000000"/>
        <rFont val="Calibri"/>
        <family val="2"/>
        <scheme val="minor"/>
      </rPr>
      <t xml:space="preserve"> The source zip file also contains an </t>
    </r>
    <r>
      <rPr>
        <b/>
        <sz val="10"/>
        <color rgb="FF000000"/>
        <rFont val="Calibri"/>
        <family val="2"/>
        <scheme val="minor"/>
      </rPr>
      <t>Editor_Guidelines.pdf</t>
    </r>
    <r>
      <rPr>
        <sz val="10"/>
        <color rgb="FF000000"/>
        <rFont val="Calibri"/>
        <family val="2"/>
        <scheme val="minor"/>
      </rPr>
      <t xml:space="preserve"> file that describes a detailed usage of the editor (with screenshots if possible, and not forgetting to include the information on how to turn on/off the editor).</t>
    </r>
  </si>
  <si>
    <r>
      <t>gamename</t>
    </r>
    <r>
      <rPr>
        <sz val="10"/>
        <color rgb="FF000000"/>
        <rFont val="Calibri"/>
        <family val="2"/>
        <scheme val="minor"/>
      </rPr>
      <t>_gameplay.mp4</t>
    </r>
  </si>
  <si>
    <r>
      <t>A trailer</t>
    </r>
    <r>
      <rPr>
        <sz val="10"/>
        <color rgb="FF000000"/>
        <rFont val="Calibri"/>
        <scheme val="minor"/>
      </rPr>
      <t>, covering the full gameplay navigation form start to finish.</t>
    </r>
  </si>
  <si>
    <r>
      <t>gamename</t>
    </r>
    <r>
      <rPr>
        <sz val="10"/>
        <color rgb="FF000000"/>
        <rFont val="Calibri"/>
        <family val="2"/>
        <scheme val="minor"/>
      </rPr>
      <t>_levelEditor.mp4</t>
    </r>
  </si>
  <si>
    <r>
      <t>A trailer</t>
    </r>
    <r>
      <rPr>
        <sz val="10"/>
        <color rgb="FF000000"/>
        <rFont val="Calibri"/>
        <scheme val="minor"/>
      </rPr>
      <t>, covering up to 2 minutes demo of someone using your level editor (or describing the features of your level editor)</t>
    </r>
    <r>
      <rPr>
        <sz val="10"/>
        <color rgb="FF000000"/>
        <rFont val="Calibri"/>
        <family val="2"/>
        <scheme val="minor"/>
      </rPr>
      <t>. For example you may create a scene from scratch, or you may load and modify an existing scene.</t>
    </r>
  </si>
  <si>
    <r>
      <rPr>
        <b/>
        <sz val="10"/>
        <color theme="1"/>
        <rFont val="Calibri"/>
        <scheme val="minor"/>
      </rPr>
      <t>Send an Email:</t>
    </r>
    <r>
      <rPr>
        <sz val="10"/>
        <color theme="1"/>
        <rFont val="Calibri"/>
        <scheme val="minor"/>
      </rPr>
      <t xml:space="preserve"> After submitting, you must send a short email to </t>
    </r>
    <r>
      <rPr>
        <b/>
        <sz val="10"/>
        <color theme="1"/>
        <rFont val="Calibri"/>
        <family val="2"/>
        <scheme val="minor"/>
      </rPr>
      <t>raymond.teo@digipen.edu, choonwee.keh@digipen.edu</t>
    </r>
    <r>
      <rPr>
        <b/>
        <sz val="10"/>
        <color theme="1"/>
        <rFont val="Calibri"/>
        <scheme val="minor"/>
      </rPr>
      <t>,</t>
    </r>
    <r>
      <rPr>
        <sz val="10"/>
        <color theme="1"/>
        <rFont val="Calibri"/>
        <scheme val="minor"/>
      </rPr>
      <t xml:space="preserve"> </t>
    </r>
    <r>
      <rPr>
        <b/>
        <sz val="10"/>
        <color theme="1"/>
        <rFont val="Calibri"/>
        <scheme val="minor"/>
      </rPr>
      <t>m.thompson@digipen.edu and ehosry@digipen.edu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 xml:space="preserve">This email must be CCed to all other members of your team. </t>
    </r>
    <r>
      <rPr>
        <i/>
        <sz val="10"/>
        <color theme="1"/>
        <rFont val="Calibri"/>
        <scheme val="minor"/>
      </rPr>
      <t>Email submitted by the member, who submitted all the files to his/her private submit folder (mainly the producer).</t>
    </r>
  </si>
  <si>
    <t>Gold</t>
  </si>
  <si>
    <r>
      <rPr>
        <sz val="10"/>
        <rFont val="Calibri"/>
        <family val="2"/>
        <scheme val="minor"/>
      </rPr>
      <t>Production Video/trailer</t>
    </r>
    <r>
      <rPr>
        <sz val="10"/>
        <color theme="6"/>
        <rFont val="Calibri"/>
        <family val="2"/>
        <scheme val="minor"/>
      </rPr>
      <t xml:space="preserve">
</t>
    </r>
  </si>
  <si>
    <r>
      <rPr>
        <sz val="10"/>
        <rFont val="Calibri"/>
        <family val="2"/>
        <scheme val="minor"/>
      </rPr>
      <t>Artbook</t>
    </r>
    <r>
      <rPr>
        <sz val="10"/>
        <color rgb="FF000000"/>
        <rFont val="Calibri"/>
        <scheme val="minor"/>
      </rPr>
      <t xml:space="preserve">
</t>
    </r>
  </si>
  <si>
    <t>The production trailer should be a 90 to 150 seconds .mp4 movie trailer, comprising of gameplay video and/or selected Art works created over the course of the entire GAM200-250/PRJ202-252 project. This could be a making of (your game) video or a Promotional Trailer for your Game.</t>
  </si>
  <si>
    <r>
      <rPr>
        <sz val="10"/>
        <rFont val="Calibri"/>
        <family val="2"/>
        <scheme val="minor"/>
      </rPr>
      <t>Audio and Gameplay</t>
    </r>
    <r>
      <rPr>
        <sz val="10"/>
        <color rgb="FF000000"/>
        <rFont val="Calibri"/>
        <scheme val="minor"/>
      </rPr>
      <t xml:space="preserve">
</t>
    </r>
  </si>
  <si>
    <t>Approriate audio used for Production Video(PV).  PV should include decent demonstration of gameplay, clearly presented and not in a messy or confusing manner.</t>
  </si>
  <si>
    <t>This artbook should contains selected Art works done for your game over the course of the entire GAM200-250/PRJ202- 252 project. These artworks include character and environment/props/UI concept sketches, color tests, and final renders. It should also contain a brief description of your Game, characters, props and world that you have created. Think of this as a making of (your game) artbook. A soft copy (pdf) and a hardcopy are to be submitted.</t>
  </si>
  <si>
    <r>
      <rPr>
        <sz val="10"/>
        <rFont val="Calibri"/>
        <family val="2"/>
        <scheme val="minor"/>
      </rPr>
      <t>Overall Presentation of the PV and Artbook</t>
    </r>
    <r>
      <rPr>
        <sz val="10"/>
        <color rgb="FF000000"/>
        <rFont val="Calibri"/>
        <scheme val="minor"/>
      </rPr>
      <t xml:space="preserve">
</t>
    </r>
  </si>
  <si>
    <r>
      <rPr>
        <sz val="10"/>
        <rFont val="Calibri"/>
        <family val="2"/>
        <scheme val="minor"/>
      </rPr>
      <t>High Quality ArtBook</t>
    </r>
    <r>
      <rPr>
        <sz val="10"/>
        <color rgb="FF000000"/>
        <rFont val="Calibri"/>
        <family val="2"/>
        <scheme val="minor"/>
      </rPr>
      <t xml:space="preserve">
</t>
    </r>
  </si>
  <si>
    <r>
      <rPr>
        <sz val="10"/>
        <rFont val="Calibri"/>
        <family val="2"/>
        <scheme val="minor"/>
      </rPr>
      <t>High Quality Production Video</t>
    </r>
    <r>
      <rPr>
        <sz val="10"/>
        <color rgb="FF000000"/>
        <rFont val="Calibri"/>
        <family val="2"/>
        <scheme val="minor"/>
      </rPr>
      <t xml:space="preserve">
</t>
    </r>
  </si>
  <si>
    <t xml:space="preserve">High quality art book. Professional work. Page layout and other graphical elements are nicely designed and presented. A comprehensive artbook that features works created for the game/app. </t>
  </si>
  <si>
    <t>Clearly showcase the overall art direction and gameplay, covering all the relevant art style aspects of the project in a useful way. Artbook showcase a good amount of artworks and is presented clearly.</t>
  </si>
  <si>
    <t>PV are professionally done and put together. Looked polished and has great appeal. Audio used is appropriate and compliment the PV well.</t>
  </si>
  <si>
    <t>Good Quality Art</t>
  </si>
  <si>
    <t>Art is of good quality throughout. Attention to all the details of the main components has been achieved. Overall, good art direction and consistency.</t>
  </si>
  <si>
    <t>All visual elements blend together with each other perfectly. Flawless</t>
  </si>
  <si>
    <t>Art Direction and Animation</t>
  </si>
  <si>
    <t>Design is clear and not confusing to the users/players. Blends in well with the rest of the visual elements in game/app. Showcase a good understanding of timing. (animation) Menu and HUD VFX can be considered.</t>
  </si>
  <si>
    <t>Game has at least 3 or more custom visual effects, even if they are simple or limited. Menu and HUD vfx can be considered.</t>
  </si>
  <si>
    <t>Consistency</t>
  </si>
  <si>
    <t>Overall animation style is consistent and compliments the game/app well.</t>
  </si>
  <si>
    <t>Simple Animation</t>
  </si>
  <si>
    <t>Critical Gameplay Animation</t>
  </si>
  <si>
    <t>Decent Quality Animation</t>
  </si>
  <si>
    <t>High Quality Animation</t>
  </si>
  <si>
    <t>Varied Animation</t>
  </si>
  <si>
    <t>Professional Animation</t>
  </si>
  <si>
    <t>Epic Animation</t>
  </si>
  <si>
    <t>Emotional Animation</t>
  </si>
  <si>
    <t>Animation are of decent quality, without any major glitches or oddities. The game should be fully playable.</t>
  </si>
  <si>
    <t xml:space="preserve">Animation are of high quality with no glitches. All animation that support gameplay are in and at a shipable level. Facial animation is used effectively if applicable. </t>
  </si>
  <si>
    <t xml:space="preserve">The animation are efficient, well implemented, and show a good understanding of the software and game engine in their implementation. </t>
  </si>
  <si>
    <t xml:space="preserve">The world and environment is brought to life through the animation. This could include animated skys, parallaxed backgrounds, props, ambient life, etc. </t>
  </si>
  <si>
    <t>Game uses animation to create slick and sophisticated animation transitions between levels, during respawns, character transitions etc.</t>
  </si>
  <si>
    <t xml:space="preserve">One or more animation provoke a strong, positive emotional response. </t>
  </si>
  <si>
    <t>ANIMATION</t>
  </si>
  <si>
    <t>VFX have a good amount of interesting variety, with at least dozens of individual VFX. Menu and HUD VFX can be considered.</t>
  </si>
  <si>
    <t>Game has at least 3 or more character or world animation, even if they are simple or limited. Menu and HUD animation not considered.</t>
  </si>
  <si>
    <t>"World" Brought to Life (environmental)</t>
  </si>
  <si>
    <t>Animation have a good amount of interesting variety, with at least dozens of individual character and environmental animation.</t>
  </si>
  <si>
    <t xml:space="preserve">Animation and/or VFX are of professional quality with no glitches. This would include secondary motion, follow through, sqash and stretch, and small details. </t>
  </si>
  <si>
    <t>One or more animation are stunning and extremely memorable. Facial animation is highly polished and used in many key sequences. (if applicable)</t>
  </si>
  <si>
    <t>\production Video</t>
  </si>
  <si>
    <t>A video clip showcasing the best of works done for the game/app in gam200/250/prj202/252. This could be a "making of" production video or a trailer for your game/app.</t>
  </si>
  <si>
    <t>Submit ebook (pdf) with the rest of the submission files. In addition, submit a hardcopy of the Artbook.</t>
  </si>
  <si>
    <t>All animation that are critical to actual gameplay is in game.</t>
  </si>
  <si>
    <r>
      <t>class</t>
    </r>
    <r>
      <rPr>
        <sz val="10"/>
        <color rgb="FF000000"/>
        <rFont val="Calibri"/>
        <scheme val="minor"/>
      </rPr>
      <t>_</t>
    </r>
    <r>
      <rPr>
        <b/>
        <sz val="10"/>
        <color rgb="FF000000"/>
        <rFont val="Calibri"/>
        <scheme val="minor"/>
      </rPr>
      <t>gamename</t>
    </r>
    <r>
      <rPr>
        <sz val="10"/>
        <color rgb="FF000000"/>
        <rFont val="Calibri"/>
        <scheme val="minor"/>
      </rPr>
      <t>_Gold_Rubrics.xlsx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</si>
</sst>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Red]\-0.00%"/>
    <numFmt numFmtId="165" formatCode="0.0%"/>
  </numFmts>
  <fonts count="37">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b/>
      <sz val="18"/>
      <color theme="0"/>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i/>
      <sz val="10"/>
      <color rgb="FFFF0000"/>
      <name val="Calibri (Body)"/>
    </font>
    <font>
      <sz val="10"/>
      <color rgb="FF0000FF"/>
      <name val="Calibri"/>
      <scheme val="minor"/>
    </font>
    <font>
      <sz val="10"/>
      <color theme="0"/>
      <name val="Calibri"/>
      <scheme val="minor"/>
    </font>
    <font>
      <b/>
      <sz val="10"/>
      <color rgb="FF000000"/>
      <name val="Calibri"/>
      <family val="2"/>
      <scheme val="minor"/>
    </font>
    <font>
      <sz val="10"/>
      <color rgb="FF000000"/>
      <name val="Calibri"/>
      <family val="2"/>
      <scheme val="minor"/>
    </font>
    <font>
      <b/>
      <sz val="10"/>
      <color rgb="FFFFFFFF"/>
      <name val="Calibri"/>
      <family val="2"/>
      <scheme val="minor"/>
    </font>
    <font>
      <sz val="10"/>
      <color theme="6"/>
      <name val="Calibri"/>
      <family val="2"/>
      <scheme val="minor"/>
    </font>
    <font>
      <sz val="10"/>
      <name val="Calibri"/>
      <family val="2"/>
      <scheme val="minor"/>
    </font>
    <font>
      <b/>
      <sz val="10"/>
      <color theme="1"/>
      <name val="Calibri"/>
      <family val="2"/>
      <scheme val="minor"/>
    </font>
    <font>
      <sz val="10"/>
      <color theme="1"/>
      <name val="Calibri"/>
      <family val="2"/>
      <scheme val="minor"/>
    </font>
    <font>
      <b/>
      <sz val="15"/>
      <color rgb="FFE7DB3D"/>
      <name val="Calibri"/>
      <family val="2"/>
      <scheme val="minor"/>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
      <left style="medium">
        <color auto="1"/>
      </left>
      <right style="medium">
        <color rgb="FF000000"/>
      </right>
      <top/>
      <bottom style="medium">
        <color auto="1"/>
      </bottom>
      <diagonal/>
    </border>
    <border>
      <left style="medium">
        <color auto="1"/>
      </left>
      <right style="medium">
        <color auto="1"/>
      </right>
      <top style="medium">
        <color auto="1"/>
      </top>
      <bottom style="medium">
        <color auto="1"/>
      </bottom>
      <diagonal/>
    </border>
  </borders>
  <cellStyleXfs count="66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80">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5"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1" borderId="13"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19"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24" fillId="3"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3" borderId="3" xfId="0" applyFont="1" applyFill="1" applyBorder="1" applyAlignment="1" applyProtection="1">
      <alignment horizontal="center" vertical="center" wrapText="1"/>
      <protection locked="0"/>
    </xf>
    <xf numFmtId="0" fontId="6" fillId="3" borderId="27" xfId="0" applyFont="1" applyFill="1" applyBorder="1" applyAlignment="1">
      <alignment horizontal="center"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1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13" borderId="1" xfId="0" applyFont="1" applyFill="1" applyBorder="1" applyAlignment="1">
      <alignment horizontal="left" vertical="top" wrapText="1"/>
    </xf>
    <xf numFmtId="0" fontId="6" fillId="13" borderId="13" xfId="0" applyFont="1" applyFill="1" applyBorder="1" applyAlignment="1">
      <alignment horizontal="left" vertical="top" wrapText="1"/>
    </xf>
    <xf numFmtId="9" fontId="6" fillId="4" borderId="7" xfId="0" quotePrefix="1" applyNumberFormat="1" applyFont="1" applyFill="1" applyBorder="1" applyAlignment="1">
      <alignment horizontal="center" vertical="top" wrapText="1"/>
    </xf>
    <xf numFmtId="164" fontId="6" fillId="3" borderId="31" xfId="653" applyNumberFormat="1" applyFont="1" applyFill="1" applyBorder="1" applyAlignment="1">
      <alignment horizontal="center" vertical="top" wrapText="1"/>
    </xf>
    <xf numFmtId="0" fontId="19" fillId="4" borderId="0" xfId="0" applyFont="1" applyFill="1" applyAlignment="1" applyProtection="1">
      <alignment vertical="center"/>
      <protection locked="0"/>
    </xf>
    <xf numFmtId="0" fontId="6" fillId="12" borderId="1" xfId="0" applyFont="1" applyFill="1" applyBorder="1" applyAlignment="1">
      <alignment horizontal="left" vertical="top" wrapText="1"/>
    </xf>
    <xf numFmtId="0" fontId="5" fillId="12" borderId="1" xfId="0" quotePrefix="1" applyFont="1" applyFill="1" applyBorder="1" applyAlignment="1">
      <alignment horizontal="right" vertical="top" wrapText="1" indent="1"/>
    </xf>
    <xf numFmtId="0" fontId="5" fillId="15" borderId="1" xfId="0" quotePrefix="1" applyFont="1" applyFill="1" applyBorder="1" applyAlignment="1">
      <alignment horizontal="right" vertical="top" wrapText="1" indent="1"/>
    </xf>
    <xf numFmtId="0" fontId="5" fillId="14" borderId="1" xfId="0" quotePrefix="1" applyFont="1" applyFill="1" applyBorder="1" applyAlignment="1">
      <alignment horizontal="right" vertical="top" wrapText="1" indent="1"/>
    </xf>
    <xf numFmtId="0" fontId="6" fillId="3" borderId="0" xfId="0" applyFont="1" applyFill="1" applyAlignment="1">
      <alignment horizontal="right" vertical="top" wrapText="1"/>
    </xf>
    <xf numFmtId="0" fontId="6" fillId="3" borderId="37" xfId="0" applyFont="1" applyFill="1" applyBorder="1" applyAlignment="1">
      <alignment horizontal="left" vertical="top" wrapText="1"/>
    </xf>
    <xf numFmtId="0" fontId="6" fillId="13" borderId="4" xfId="0" applyFont="1" applyFill="1" applyBorder="1" applyAlignment="1">
      <alignment horizontal="left" vertical="top" wrapText="1"/>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19" fillId="4" borderId="0" xfId="0" applyFont="1" applyFill="1" applyAlignment="1">
      <alignment horizontal="center" vertical="center"/>
    </xf>
    <xf numFmtId="0" fontId="6" fillId="3" borderId="14" xfId="0" applyFont="1" applyFill="1" applyBorder="1" applyAlignment="1" applyProtection="1">
      <alignment horizontal="left" vertical="center"/>
      <protection locked="0"/>
    </xf>
    <xf numFmtId="0" fontId="28" fillId="3" borderId="0" xfId="0" applyFont="1" applyFill="1" applyAlignment="1" applyProtection="1">
      <alignment horizontal="left" vertical="center" wrapText="1"/>
    </xf>
    <xf numFmtId="0" fontId="6" fillId="3" borderId="0" xfId="0" applyFont="1" applyFill="1" applyAlignment="1" applyProtection="1">
      <alignment horizontal="left" vertical="center"/>
      <protection locked="0"/>
    </xf>
    <xf numFmtId="0" fontId="4" fillId="2" borderId="2" xfId="0" applyFont="1" applyFill="1" applyBorder="1" applyAlignment="1" applyProtection="1">
      <alignment horizontal="left" vertical="center" wrapText="1"/>
      <protection locked="0"/>
    </xf>
    <xf numFmtId="0" fontId="25" fillId="2" borderId="1" xfId="0" applyFont="1" applyFill="1" applyBorder="1" applyAlignment="1">
      <alignment horizontal="left" vertical="top" wrapText="1"/>
    </xf>
    <xf numFmtId="0" fontId="6" fillId="3" borderId="13"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6" borderId="1" xfId="0" applyFont="1" applyFill="1" applyBorder="1" applyAlignment="1">
      <alignment horizontal="left" vertical="top" wrapText="1"/>
    </xf>
    <xf numFmtId="165" fontId="6" fillId="4" borderId="10" xfId="0" applyNumberFormat="1" applyFont="1" applyFill="1" applyBorder="1" applyAlignment="1">
      <alignment horizontal="center" vertical="top" wrapText="1"/>
    </xf>
    <xf numFmtId="0" fontId="6" fillId="3" borderId="2" xfId="0" applyFont="1" applyFill="1" applyBorder="1" applyAlignment="1" applyProtection="1">
      <alignment horizontal="center" vertical="center" wrapText="1"/>
      <protection locked="0"/>
    </xf>
    <xf numFmtId="0" fontId="31" fillId="2" borderId="1" xfId="0" applyFont="1" applyFill="1" applyBorder="1" applyAlignment="1">
      <alignment horizontal="left" vertical="top" wrapText="1"/>
    </xf>
    <xf numFmtId="0" fontId="30" fillId="3" borderId="1" xfId="0" applyFont="1" applyFill="1" applyBorder="1" applyAlignment="1">
      <alignment horizontal="left" vertical="top" wrapText="1"/>
    </xf>
    <xf numFmtId="0" fontId="29" fillId="3" borderId="1" xfId="0" applyFont="1" applyFill="1" applyBorder="1" applyAlignment="1">
      <alignment horizontal="left" vertical="top" wrapText="1"/>
    </xf>
    <xf numFmtId="0" fontId="5" fillId="3" borderId="39" xfId="0" applyFont="1" applyFill="1" applyBorder="1" applyAlignment="1">
      <alignment horizontal="left" vertical="top" wrapText="1"/>
    </xf>
    <xf numFmtId="0" fontId="29" fillId="3" borderId="38" xfId="0" applyFont="1" applyFill="1" applyBorder="1" applyAlignment="1">
      <alignment horizontal="left" vertical="top" wrapText="1"/>
    </xf>
    <xf numFmtId="0" fontId="33" fillId="3" borderId="14" xfId="0" applyFont="1" applyFill="1" applyBorder="1" applyAlignment="1" applyProtection="1">
      <alignment horizontal="left" vertical="center"/>
      <protection locked="0"/>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protection locked="0"/>
    </xf>
    <xf numFmtId="9" fontId="11" fillId="0" borderId="13" xfId="0" applyNumberFormat="1" applyFont="1" applyBorder="1" applyAlignment="1" applyProtection="1">
      <alignment horizontal="center" vertical="center" wrapText="1"/>
      <protection locked="0"/>
    </xf>
    <xf numFmtId="9" fontId="11" fillId="0" borderId="15" xfId="0" applyNumberFormat="1" applyFont="1" applyBorder="1" applyAlignment="1" applyProtection="1">
      <alignment horizontal="center" vertical="center" wrapText="1"/>
      <protection locked="0"/>
    </xf>
    <xf numFmtId="0" fontId="18" fillId="10" borderId="16" xfId="0" applyFont="1" applyFill="1" applyBorder="1" applyAlignment="1" applyProtection="1">
      <alignment horizontal="center" vertical="center" wrapText="1"/>
      <protection locked="0"/>
    </xf>
    <xf numFmtId="0" fontId="18" fillId="10" borderId="18" xfId="0" applyFont="1" applyFill="1" applyBorder="1" applyAlignment="1" applyProtection="1">
      <alignment horizontal="center" vertical="center" wrapText="1"/>
      <protection locked="0"/>
    </xf>
    <xf numFmtId="9" fontId="36" fillId="4" borderId="16" xfId="0" applyNumberFormat="1" applyFont="1" applyFill="1" applyBorder="1" applyAlignment="1" applyProtection="1">
      <alignment horizontal="center" vertical="center" wrapText="1"/>
      <protection locked="0"/>
    </xf>
    <xf numFmtId="9" fontId="36" fillId="4" borderId="18" xfId="0" applyNumberFormat="1" applyFont="1" applyFill="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0" fontId="18" fillId="10" borderId="21" xfId="0" applyFont="1" applyFill="1" applyBorder="1" applyAlignment="1" applyProtection="1">
      <alignment horizontal="center" vertical="center" wrapText="1"/>
      <protection locked="0"/>
    </xf>
    <xf numFmtId="0" fontId="18" fillId="10" borderId="23" xfId="0" applyFont="1" applyFill="1" applyBorder="1" applyAlignment="1" applyProtection="1">
      <alignment horizontal="center" vertical="center" wrapText="1"/>
      <protection locked="0"/>
    </xf>
    <xf numFmtId="0" fontId="18" fillId="10" borderId="24" xfId="0" applyFont="1" applyFill="1" applyBorder="1" applyAlignment="1" applyProtection="1">
      <alignment horizontal="center" vertical="center" wrapText="1"/>
      <protection locked="0"/>
    </xf>
    <xf numFmtId="0" fontId="18" fillId="10" borderId="26" xfId="0" applyFont="1" applyFill="1" applyBorder="1" applyAlignment="1" applyProtection="1">
      <alignment horizontal="center" vertical="center" wrapText="1"/>
      <protection locked="0"/>
    </xf>
    <xf numFmtId="0" fontId="2" fillId="4" borderId="21" xfId="0" applyFont="1" applyFill="1" applyBorder="1" applyAlignment="1" applyProtection="1">
      <alignment horizontal="center" vertical="center" wrapText="1"/>
      <protection locked="0"/>
    </xf>
    <xf numFmtId="0" fontId="2" fillId="4" borderId="22" xfId="0" applyFont="1" applyFill="1" applyBorder="1" applyAlignment="1" applyProtection="1">
      <alignment horizontal="center" vertical="center" wrapText="1"/>
      <protection locked="0"/>
    </xf>
    <xf numFmtId="0" fontId="2" fillId="4" borderId="23"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center" vertical="center" wrapText="1"/>
      <protection locked="0"/>
    </xf>
    <xf numFmtId="0" fontId="2" fillId="4" borderId="25" xfId="0" applyFont="1" applyFill="1" applyBorder="1" applyAlignment="1" applyProtection="1">
      <alignment horizontal="center" vertical="center" wrapText="1"/>
      <protection locked="0"/>
    </xf>
    <xf numFmtId="0" fontId="2" fillId="4" borderId="26"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left" vertical="top" wrapText="1" indent="1"/>
      <protection locked="0"/>
    </xf>
    <xf numFmtId="0" fontId="2" fillId="4" borderId="25" xfId="0" applyFont="1" applyFill="1" applyBorder="1" applyAlignment="1" applyProtection="1">
      <alignment horizontal="left" vertical="top" wrapText="1" indent="1"/>
      <protection locked="0"/>
    </xf>
    <xf numFmtId="0" fontId="2" fillId="4" borderId="26" xfId="0" applyFont="1" applyFill="1" applyBorder="1" applyAlignment="1" applyProtection="1">
      <alignment horizontal="left" vertical="top" wrapText="1" indent="1"/>
      <protection locked="0"/>
    </xf>
    <xf numFmtId="0" fontId="2" fillId="4" borderId="34" xfId="0" applyFont="1" applyFill="1" applyBorder="1" applyAlignment="1" applyProtection="1">
      <alignment horizontal="left" vertical="top" wrapText="1"/>
      <protection locked="0"/>
    </xf>
    <xf numFmtId="0" fontId="2" fillId="4" borderId="35" xfId="0" applyFont="1" applyFill="1" applyBorder="1" applyAlignment="1" applyProtection="1">
      <alignment horizontal="left" vertical="top" wrapText="1"/>
      <protection locked="0"/>
    </xf>
    <xf numFmtId="0" fontId="2" fillId="4" borderId="36" xfId="0" applyFont="1" applyFill="1" applyBorder="1" applyAlignment="1" applyProtection="1">
      <alignment horizontal="left" vertical="top" wrapText="1"/>
      <protection locked="0"/>
    </xf>
    <xf numFmtId="0" fontId="2" fillId="4" borderId="27" xfId="0" applyFont="1" applyFill="1" applyBorder="1" applyAlignment="1" applyProtection="1">
      <alignment horizontal="left" vertical="center" wrapText="1"/>
      <protection locked="0"/>
    </xf>
    <xf numFmtId="0" fontId="2" fillId="4" borderId="0" xfId="0" applyFont="1" applyFill="1" applyBorder="1" applyAlignment="1" applyProtection="1">
      <alignment horizontal="left" vertical="center" wrapText="1"/>
      <protection locked="0"/>
    </xf>
    <xf numFmtId="0" fontId="2" fillId="4" borderId="32" xfId="0" applyFont="1" applyFill="1" applyBorder="1" applyAlignment="1" applyProtection="1">
      <alignment horizontal="left" vertical="center" wrapText="1"/>
      <protection locked="0"/>
    </xf>
    <xf numFmtId="0" fontId="2" fillId="4" borderId="24" xfId="0" applyFont="1" applyFill="1" applyBorder="1" applyAlignment="1" applyProtection="1">
      <alignment horizontal="left" vertical="center" wrapText="1"/>
      <protection locked="0"/>
    </xf>
    <xf numFmtId="0" fontId="2" fillId="4" borderId="25" xfId="0" applyFont="1" applyFill="1" applyBorder="1" applyAlignment="1" applyProtection="1">
      <alignment horizontal="left" vertical="center" wrapText="1"/>
      <protection locked="0"/>
    </xf>
    <xf numFmtId="0" fontId="2" fillId="4" borderId="26" xfId="0" applyFont="1" applyFill="1" applyBorder="1" applyAlignment="1" applyProtection="1">
      <alignment horizontal="left" vertical="center" wrapText="1"/>
      <protection locked="0"/>
    </xf>
    <xf numFmtId="0" fontId="20" fillId="4" borderId="22" xfId="0" applyFont="1" applyFill="1" applyBorder="1" applyAlignment="1" applyProtection="1">
      <alignment horizontal="center" vertical="center" wrapText="1"/>
      <protection locked="0"/>
    </xf>
    <xf numFmtId="0" fontId="2" fillId="4" borderId="27" xfId="0" applyFont="1" applyFill="1" applyBorder="1" applyAlignment="1" applyProtection="1">
      <alignment horizontal="left" vertical="top" wrapText="1" indent="1"/>
      <protection locked="0"/>
    </xf>
    <xf numFmtId="0" fontId="2" fillId="4" borderId="0" xfId="0" applyFont="1" applyFill="1" applyBorder="1" applyAlignment="1" applyProtection="1">
      <alignment horizontal="left" vertical="top" wrapText="1" indent="1"/>
      <protection locked="0"/>
    </xf>
    <xf numFmtId="0" fontId="2" fillId="4" borderId="32" xfId="0" applyFont="1" applyFill="1" applyBorder="1" applyAlignment="1" applyProtection="1">
      <alignment horizontal="left" vertical="top" wrapText="1" indent="1"/>
      <protection locked="0"/>
    </xf>
    <xf numFmtId="0" fontId="10" fillId="10" borderId="2" xfId="0" applyFont="1" applyFill="1" applyBorder="1" applyAlignment="1" applyProtection="1">
      <alignment horizontal="right" vertical="center" wrapText="1" indent="1"/>
      <protection locked="0"/>
    </xf>
    <xf numFmtId="0" fontId="10" fillId="10" borderId="3" xfId="0" applyFont="1" applyFill="1" applyBorder="1" applyAlignment="1" applyProtection="1">
      <alignment horizontal="right" vertical="center" wrapText="1" indent="1"/>
      <protection locked="0"/>
    </xf>
    <xf numFmtId="0" fontId="10" fillId="10" borderId="4" xfId="0" applyFont="1" applyFill="1" applyBorder="1" applyAlignment="1" applyProtection="1">
      <alignment horizontal="right" vertical="center" wrapText="1" indent="1"/>
      <protection locked="0"/>
    </xf>
    <xf numFmtId="0" fontId="6" fillId="3" borderId="2"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10" fillId="2" borderId="11" xfId="0" quotePrefix="1" applyFont="1" applyFill="1" applyBorder="1" applyAlignment="1" applyProtection="1">
      <alignment horizontal="center" vertical="center" wrapText="1"/>
      <protection locked="0"/>
    </xf>
    <xf numFmtId="0" fontId="10" fillId="2" borderId="13" xfId="0" quotePrefix="1" applyFont="1" applyFill="1" applyBorder="1" applyAlignment="1" applyProtection="1">
      <alignment horizontal="center" vertical="center" wrapText="1"/>
      <protection locked="0"/>
    </xf>
    <xf numFmtId="0" fontId="10" fillId="10" borderId="19" xfId="0" applyFont="1" applyFill="1" applyBorder="1" applyAlignment="1" applyProtection="1">
      <alignment horizontal="center" vertical="top"/>
      <protection locked="0"/>
    </xf>
    <xf numFmtId="0" fontId="10" fillId="10" borderId="33" xfId="0" applyFont="1" applyFill="1" applyBorder="1" applyAlignment="1" applyProtection="1">
      <alignment horizontal="center" vertical="top"/>
      <protection locked="0"/>
    </xf>
    <xf numFmtId="0" fontId="10" fillId="10" borderId="20" xfId="0" applyFont="1" applyFill="1" applyBorder="1" applyAlignment="1" applyProtection="1">
      <alignment horizontal="center" vertical="top"/>
      <protection locked="0"/>
    </xf>
    <xf numFmtId="0" fontId="10" fillId="10" borderId="19" xfId="0" applyFont="1" applyFill="1" applyBorder="1" applyAlignment="1" applyProtection="1">
      <alignment horizontal="center" vertical="center"/>
      <protection locked="0"/>
    </xf>
    <xf numFmtId="0" fontId="10" fillId="10" borderId="33" xfId="0" applyFont="1" applyFill="1" applyBorder="1" applyAlignment="1" applyProtection="1">
      <alignment horizontal="center" vertical="center"/>
      <protection locked="0"/>
    </xf>
    <xf numFmtId="0" fontId="10" fillId="10" borderId="20" xfId="0" applyFont="1" applyFill="1" applyBorder="1" applyAlignment="1" applyProtection="1">
      <alignment horizontal="center" vertical="center"/>
      <protection locked="0"/>
    </xf>
    <xf numFmtId="9" fontId="21" fillId="4" borderId="16" xfId="653" applyFont="1" applyFill="1" applyBorder="1" applyAlignment="1">
      <alignment horizontal="center" vertical="center"/>
    </xf>
    <xf numFmtId="9" fontId="21" fillId="4" borderId="18" xfId="653" applyFont="1" applyFill="1" applyBorder="1" applyAlignment="1">
      <alignment horizontal="center" vertical="center"/>
    </xf>
    <xf numFmtId="0" fontId="20" fillId="4" borderId="0" xfId="0" applyFont="1" applyFill="1" applyAlignment="1">
      <alignment horizontal="center" vertical="center" wrapText="1"/>
    </xf>
    <xf numFmtId="0" fontId="19" fillId="4" borderId="0" xfId="0" applyFont="1" applyFill="1" applyAlignment="1">
      <alignment horizontal="center" vertical="center"/>
    </xf>
    <xf numFmtId="0" fontId="5" fillId="4" borderId="25" xfId="0" applyFont="1" applyFill="1" applyBorder="1" applyAlignment="1">
      <alignment horizontal="center" vertical="center" wrapText="1"/>
    </xf>
    <xf numFmtId="9" fontId="23" fillId="3" borderId="21" xfId="653" applyFont="1" applyFill="1" applyBorder="1" applyAlignment="1">
      <alignment horizontal="center" vertical="center" wrapText="1"/>
    </xf>
    <xf numFmtId="9" fontId="23" fillId="3" borderId="23" xfId="653" applyFont="1" applyFill="1" applyBorder="1" applyAlignment="1">
      <alignment horizontal="center" vertical="center" wrapText="1"/>
    </xf>
    <xf numFmtId="9" fontId="23" fillId="3" borderId="24" xfId="653" applyFont="1" applyFill="1" applyBorder="1" applyAlignment="1">
      <alignment horizontal="center" vertical="center" wrapText="1"/>
    </xf>
    <xf numFmtId="9" fontId="23"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2" fillId="2" borderId="23" xfId="0" applyFont="1" applyFill="1" applyBorder="1" applyAlignment="1">
      <alignment horizontal="center" vertical="center" wrapText="1"/>
    </xf>
    <xf numFmtId="0" fontId="22" fillId="2" borderId="24" xfId="0" applyFont="1" applyFill="1" applyBorder="1" applyAlignment="1">
      <alignment horizontal="center" vertical="center" wrapText="1"/>
    </xf>
    <xf numFmtId="0" fontId="22" fillId="2" borderId="2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10" xfId="0" applyFont="1" applyFill="1" applyBorder="1" applyAlignment="1">
      <alignment horizontal="left" vertical="top" wrapText="1"/>
    </xf>
    <xf numFmtId="0" fontId="31" fillId="2" borderId="2" xfId="0" applyFont="1" applyFill="1" applyBorder="1" applyAlignment="1">
      <alignment horizontal="left" vertical="top" wrapText="1"/>
    </xf>
    <xf numFmtId="0" fontId="4" fillId="2" borderId="7" xfId="0" applyFont="1" applyFill="1" applyBorder="1" applyAlignment="1">
      <alignment horizontal="left" vertical="top" wrapText="1"/>
    </xf>
    <xf numFmtId="0" fontId="30" fillId="3" borderId="19"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30" fillId="3" borderId="37" xfId="0" applyFont="1" applyFill="1" applyBorder="1" applyAlignment="1">
      <alignment horizontal="left" vertical="top" wrapText="1"/>
    </xf>
    <xf numFmtId="0" fontId="6" fillId="3" borderId="25" xfId="0" applyFont="1" applyFill="1" applyBorder="1" applyAlignment="1">
      <alignment horizontal="left" vertical="top" wrapText="1"/>
    </xf>
    <xf numFmtId="0" fontId="6" fillId="3" borderId="26" xfId="0" applyFont="1" applyFill="1" applyBorder="1" applyAlignment="1">
      <alignment horizontal="left" vertical="top" wrapText="1"/>
    </xf>
    <xf numFmtId="0" fontId="30"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4" fillId="2" borderId="3" xfId="0" applyFont="1" applyFill="1" applyBorder="1" applyAlignment="1">
      <alignment horizontal="left" vertical="top" wrapText="1"/>
    </xf>
    <xf numFmtId="0" fontId="6" fillId="3" borderId="2" xfId="0" applyFont="1" applyFill="1" applyBorder="1" applyAlignment="1">
      <alignment horizontal="left" vertical="top" wrapText="1"/>
    </xf>
    <xf numFmtId="0" fontId="29"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35"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cellXfs>
  <cellStyles count="6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Normal" xfId="0" builtinId="0"/>
    <cellStyle name="Percent" xfId="653" builtinId="5"/>
  </cellStyles>
  <dxfs count="597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4"/>
  <sheetViews>
    <sheetView zoomScale="115" zoomScaleNormal="115" zoomScalePageLayoutView="130" workbookViewId="0">
      <selection activeCell="O18" sqref="O18"/>
    </sheetView>
  </sheetViews>
  <sheetFormatPr defaultColWidth="10.875" defaultRowHeight="14.1" customHeight="1"/>
  <cols>
    <col min="1" max="4" width="10.875" style="70"/>
    <col min="5" max="5" width="26.375" style="70" customWidth="1"/>
    <col min="6" max="6" width="9.625" style="70" customWidth="1"/>
    <col min="7" max="7" width="3.625" style="70" customWidth="1"/>
    <col min="8" max="8" width="28.5" style="70" customWidth="1"/>
    <col min="9" max="9" width="16.375" style="70" customWidth="1"/>
    <col min="10" max="10" width="4.875" style="70" customWidth="1"/>
    <col min="11" max="12" width="7.125" style="70" customWidth="1"/>
    <col min="13" max="13" width="3.625" style="70" customWidth="1"/>
    <col min="14" max="16384" width="10.875" style="70"/>
  </cols>
  <sheetData>
    <row r="1" spans="1:14" ht="14.1" customHeight="1" thickBot="1">
      <c r="A1" s="176" t="s">
        <v>0</v>
      </c>
      <c r="B1" s="177"/>
      <c r="C1" s="177"/>
      <c r="D1" s="177"/>
      <c r="E1" s="177"/>
      <c r="F1" s="178"/>
      <c r="G1" s="67"/>
      <c r="H1" s="176" t="s">
        <v>1</v>
      </c>
      <c r="I1" s="177"/>
      <c r="J1" s="177"/>
      <c r="K1" s="177"/>
      <c r="L1" s="178"/>
      <c r="M1" s="68"/>
      <c r="N1" s="69"/>
    </row>
    <row r="2" spans="1:14" ht="14.1" customHeight="1">
      <c r="A2" s="185"/>
      <c r="B2" s="186"/>
      <c r="C2" s="186"/>
      <c r="D2" s="186"/>
      <c r="E2" s="186"/>
      <c r="F2" s="187"/>
      <c r="G2" s="67"/>
      <c r="H2" s="185"/>
      <c r="I2" s="186"/>
      <c r="J2" s="186"/>
      <c r="K2" s="186"/>
      <c r="L2" s="187"/>
      <c r="M2" s="68"/>
      <c r="N2" s="69"/>
    </row>
    <row r="3" spans="1:14" ht="14.1" customHeight="1" thickBot="1">
      <c r="A3" s="188"/>
      <c r="B3" s="189"/>
      <c r="C3" s="189"/>
      <c r="D3" s="189"/>
      <c r="E3" s="189"/>
      <c r="F3" s="190"/>
      <c r="G3" s="67"/>
      <c r="H3" s="188"/>
      <c r="I3" s="189"/>
      <c r="J3" s="189"/>
      <c r="K3" s="189"/>
      <c r="L3" s="190"/>
      <c r="M3" s="68"/>
      <c r="N3" s="69"/>
    </row>
    <row r="4" spans="1:14" ht="14.1" customHeight="1" thickBot="1">
      <c r="A4" s="67"/>
      <c r="B4" s="67"/>
      <c r="C4" s="67"/>
      <c r="D4" s="67"/>
      <c r="E4" s="67"/>
      <c r="F4" s="67"/>
      <c r="G4" s="67"/>
      <c r="H4" s="68"/>
      <c r="I4" s="68"/>
      <c r="J4" s="68"/>
      <c r="K4" s="68"/>
      <c r="L4" s="68"/>
      <c r="M4" s="68"/>
      <c r="N4" s="69"/>
    </row>
    <row r="5" spans="1:14" ht="14.1" customHeight="1" thickBot="1">
      <c r="A5" s="176" t="s">
        <v>2</v>
      </c>
      <c r="B5" s="177"/>
      <c r="C5" s="177"/>
      <c r="D5" s="177"/>
      <c r="E5" s="177"/>
      <c r="F5" s="178"/>
      <c r="G5" s="67"/>
      <c r="H5" s="170" t="s">
        <v>720</v>
      </c>
      <c r="I5" s="171"/>
      <c r="J5" s="171"/>
      <c r="K5" s="171"/>
      <c r="L5" s="172"/>
      <c r="M5" s="68"/>
      <c r="N5" s="69"/>
    </row>
    <row r="6" spans="1:14" ht="14.1" customHeight="1" thickBot="1">
      <c r="A6" s="179"/>
      <c r="B6" s="180"/>
      <c r="C6" s="180"/>
      <c r="D6" s="180"/>
      <c r="E6" s="180"/>
      <c r="F6" s="181"/>
      <c r="G6" s="67"/>
      <c r="H6" s="173"/>
      <c r="I6" s="174"/>
      <c r="J6" s="174"/>
      <c r="K6" s="174"/>
      <c r="L6" s="175"/>
      <c r="M6" s="68"/>
      <c r="N6" s="69"/>
    </row>
    <row r="7" spans="1:14" ht="14.1" customHeight="1" thickBot="1">
      <c r="A7" s="71"/>
      <c r="B7" s="71"/>
      <c r="C7" s="106"/>
      <c r="D7" s="106"/>
      <c r="E7" s="71"/>
      <c r="F7" s="72"/>
      <c r="G7" s="67"/>
      <c r="H7" s="68"/>
      <c r="I7" s="68"/>
      <c r="J7" s="68"/>
      <c r="K7" s="68"/>
      <c r="L7" s="68"/>
      <c r="M7" s="68"/>
      <c r="N7" s="69"/>
    </row>
    <row r="8" spans="1:14" ht="14.1" customHeight="1" thickBot="1">
      <c r="A8" s="176" t="s">
        <v>3</v>
      </c>
      <c r="B8" s="177"/>
      <c r="C8" s="177"/>
      <c r="D8" s="177"/>
      <c r="E8" s="177"/>
      <c r="F8" s="178"/>
      <c r="G8" s="67"/>
      <c r="H8" s="134" t="s">
        <v>5</v>
      </c>
      <c r="I8" s="126"/>
      <c r="J8" s="127" t="s">
        <v>718</v>
      </c>
      <c r="K8" s="96" t="s">
        <v>6</v>
      </c>
      <c r="L8" s="97">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v>
      </c>
      <c r="M8" s="133"/>
      <c r="N8" s="69"/>
    </row>
    <row r="9" spans="1:14" ht="14.1" customHeight="1" thickBot="1">
      <c r="A9" s="179"/>
      <c r="B9" s="180"/>
      <c r="C9" s="180"/>
      <c r="D9" s="180"/>
      <c r="E9" s="180"/>
      <c r="F9" s="181"/>
      <c r="G9" s="67"/>
      <c r="H9" s="146" t="s">
        <v>713</v>
      </c>
      <c r="I9" s="75"/>
      <c r="J9" s="87">
        <v>4</v>
      </c>
      <c r="K9" s="98">
        <f>COUNTIF($G$13:$G$33,"=P")</f>
        <v>0</v>
      </c>
      <c r="L9" s="99">
        <f>-(K9*0.02+MAX(0,(K9-J9))*0.03)</f>
        <v>0</v>
      </c>
      <c r="M9" s="133"/>
      <c r="N9" s="69"/>
    </row>
    <row r="10" spans="1:14" ht="14.1" customHeight="1" thickBot="1">
      <c r="A10" s="73"/>
      <c r="B10" s="73"/>
      <c r="C10" s="73"/>
      <c r="D10" s="73"/>
      <c r="E10" s="73"/>
      <c r="F10" s="67"/>
      <c r="G10" s="67"/>
      <c r="H10" s="131" t="s">
        <v>714</v>
      </c>
      <c r="I10" s="75"/>
      <c r="J10" s="87">
        <v>2</v>
      </c>
      <c r="K10" s="98">
        <f>COUNTIF($G$13:$G$33,"=D")</f>
        <v>0</v>
      </c>
      <c r="L10" s="99">
        <f>-(K10*0.02+MAX(0,(K10-J10))*0.03)</f>
        <v>0</v>
      </c>
      <c r="M10" s="68"/>
      <c r="N10" s="69"/>
    </row>
    <row r="11" spans="1:14" ht="14.1" customHeight="1" thickBot="1">
      <c r="A11" s="176" t="s">
        <v>4</v>
      </c>
      <c r="B11" s="177"/>
      <c r="C11" s="177"/>
      <c r="D11" s="177"/>
      <c r="E11" s="177"/>
      <c r="F11" s="178"/>
      <c r="G11" s="67"/>
      <c r="H11" s="131" t="s">
        <v>715</v>
      </c>
      <c r="I11" s="75"/>
      <c r="J11" s="129">
        <v>1</v>
      </c>
      <c r="K11" s="98">
        <f>COUNTIF($G$13:$G$33,"=A")</f>
        <v>0</v>
      </c>
      <c r="L11" s="99">
        <f>-(K11*0.02+MAX(0,(K11-J11))*0.08)</f>
        <v>0</v>
      </c>
      <c r="M11" s="133"/>
      <c r="N11" s="69"/>
    </row>
    <row r="12" spans="1:14" ht="14.1" customHeight="1" thickBot="1">
      <c r="A12" s="76" t="s">
        <v>7</v>
      </c>
      <c r="B12" s="76" t="s">
        <v>8</v>
      </c>
      <c r="C12" s="76" t="s">
        <v>459</v>
      </c>
      <c r="D12" s="76" t="s">
        <v>460</v>
      </c>
      <c r="E12" s="77" t="s">
        <v>986</v>
      </c>
      <c r="F12" s="77" t="s">
        <v>9</v>
      </c>
      <c r="G12" s="78"/>
      <c r="H12" s="131" t="s">
        <v>716</v>
      </c>
      <c r="I12" s="75"/>
      <c r="J12" s="129">
        <v>1</v>
      </c>
      <c r="K12" s="98">
        <f>COUNTIF($G$13:$G$33,"=M")</f>
        <v>0</v>
      </c>
      <c r="L12" s="99">
        <f>-(K12*0.02+MAX(0,(K12-J12))*0.03)</f>
        <v>0</v>
      </c>
      <c r="M12" s="68"/>
      <c r="N12" s="69"/>
    </row>
    <row r="13" spans="1:14" ht="14.1" customHeight="1" thickBot="1">
      <c r="A13" s="80"/>
      <c r="B13" s="80"/>
      <c r="C13" s="140"/>
      <c r="D13" s="140"/>
      <c r="E13" s="81"/>
      <c r="F13" s="82"/>
      <c r="G13" s="132" t="str">
        <f>IF(OR($A13="OTHER",$A13="NONE",$A13="",$B13="",$F13="(free)",$F13="(unofficial)"),"",IF(OR(LEFT($A13,3)="GAT",LEFT($A13,2)="CG",$F13="(part-time)"),"H",IF(OR($B13="RTIS",$B13="BSCE",$B13="BSCS",$B13="BSESD",$B13="MSCS"),"P",IF(AND($B13="BSGD",$A13="GAM 200"),"P",IF(OR($B13="BAGD",$B13="BSGD"),"D",IF(OR($B13="BFA",$B13="MFA"),"A","M"))))))</f>
        <v/>
      </c>
      <c r="H13" s="79" t="s">
        <v>717</v>
      </c>
      <c r="I13" s="75"/>
      <c r="J13" s="87"/>
      <c r="K13" s="98">
        <f>COUNTIF($G$13:$G$33,"=H")</f>
        <v>0</v>
      </c>
      <c r="L13" s="99">
        <f>-K13*0.01</f>
        <v>0</v>
      </c>
      <c r="M13" s="83"/>
      <c r="N13" s="84"/>
    </row>
    <row r="14" spans="1:14" ht="14.1" customHeight="1" thickBot="1">
      <c r="A14" s="80"/>
      <c r="B14" s="80"/>
      <c r="C14" s="140"/>
      <c r="D14" s="140"/>
      <c r="E14" s="81"/>
      <c r="F14" s="82"/>
      <c r="G14" s="132" t="str">
        <f t="shared" ref="G14:G33" si="0">IF(OR($A14="OTHER",$A14="NONE",$A14="",$B14="",$F14="(free)",$F14="(unofficial)"),"",IF(OR(LEFT($A14,3)="GAT",LEFT($A14,2)="CG",$F14="(part-time)"),"H",IF(OR($B14="RTIS",$B14="BSCE",$B14="BSCS",$B14="BSESD",$B14="MSCS"),"P",IF(AND($B14="BSGD",$A14="GAM 200"),"P",IF(OR($B14="BAGD",$B14="BSGD"),"D",IF(OR($B14="BFA",$B14="MFA"),"A","M"))))))</f>
        <v/>
      </c>
      <c r="H14" s="85" t="s">
        <v>10</v>
      </c>
      <c r="I14" s="86"/>
      <c r="J14" s="128"/>
      <c r="K14" s="100">
        <f>COUNTA($A$13:$A$33)-SUM(K9:K13)</f>
        <v>0</v>
      </c>
      <c r="L14" s="101">
        <v>0</v>
      </c>
      <c r="M14" s="87"/>
      <c r="N14" s="88"/>
    </row>
    <row r="15" spans="1:14" ht="14.1" customHeight="1" thickBot="1">
      <c r="A15" s="80"/>
      <c r="B15" s="80"/>
      <c r="C15" s="140"/>
      <c r="D15" s="140"/>
      <c r="E15" s="81"/>
      <c r="F15" s="82"/>
      <c r="G15" s="132" t="str">
        <f t="shared" si="0"/>
        <v/>
      </c>
      <c r="H15" s="152" t="s">
        <v>462</v>
      </c>
      <c r="I15" s="152"/>
      <c r="J15" s="152"/>
      <c r="K15" s="102" t="s">
        <v>11</v>
      </c>
      <c r="L15" s="103">
        <f>IF(SUM(L9:L14)&lt;0,SUM(L9:L14),0)</f>
        <v>0</v>
      </c>
      <c r="M15" s="87"/>
      <c r="N15" s="88"/>
    </row>
    <row r="16" spans="1:14" ht="14.1" customHeight="1" thickBot="1">
      <c r="A16" s="80"/>
      <c r="B16" s="80"/>
      <c r="C16" s="140"/>
      <c r="D16" s="140"/>
      <c r="E16" s="81"/>
      <c r="F16" s="82"/>
      <c r="G16" s="132" t="str">
        <f t="shared" si="0"/>
        <v/>
      </c>
      <c r="H16" s="68"/>
      <c r="I16" s="68"/>
      <c r="J16" s="68"/>
      <c r="K16" s="68"/>
      <c r="L16" s="104"/>
      <c r="M16" s="87"/>
      <c r="N16" s="88"/>
    </row>
    <row r="17" spans="1:14" ht="14.1" customHeight="1" thickBot="1">
      <c r="A17" s="80"/>
      <c r="B17" s="80"/>
      <c r="C17" s="140"/>
      <c r="D17" s="140"/>
      <c r="E17" s="81"/>
      <c r="F17" s="82"/>
      <c r="G17" s="132" t="str">
        <f t="shared" si="0"/>
        <v/>
      </c>
      <c r="H17" s="176" t="s">
        <v>12</v>
      </c>
      <c r="I17" s="177"/>
      <c r="J17" s="178"/>
      <c r="K17" s="74"/>
      <c r="L17" s="97">
        <v>0.85</v>
      </c>
      <c r="M17" s="68"/>
      <c r="N17" s="88"/>
    </row>
    <row r="18" spans="1:14" ht="14.1" customHeight="1" thickBot="1">
      <c r="A18" s="80"/>
      <c r="B18" s="80"/>
      <c r="C18" s="140"/>
      <c r="D18" s="140"/>
      <c r="E18" s="81"/>
      <c r="F18" s="82"/>
      <c r="G18" s="132" t="str">
        <f t="shared" si="0"/>
        <v/>
      </c>
      <c r="H18" s="79" t="s">
        <v>13</v>
      </c>
      <c r="I18" s="182" t="s">
        <v>14</v>
      </c>
      <c r="J18" s="183"/>
      <c r="K18" s="184"/>
      <c r="L18" s="99">
        <f>IF(LEFT(I18,6)="Entire",0,IF(LEFT(I18,6)="Custom",-0.05,-0.1))</f>
        <v>0</v>
      </c>
      <c r="M18" s="90"/>
      <c r="N18" s="69"/>
    </row>
    <row r="19" spans="1:14" ht="14.1" customHeight="1" thickBot="1">
      <c r="A19" s="80"/>
      <c r="B19" s="80"/>
      <c r="C19" s="140"/>
      <c r="D19" s="140"/>
      <c r="E19" s="81"/>
      <c r="F19" s="82"/>
      <c r="G19" s="132" t="str">
        <f t="shared" si="0"/>
        <v/>
      </c>
      <c r="H19" s="85" t="s">
        <v>15</v>
      </c>
      <c r="I19" s="149" t="s">
        <v>16</v>
      </c>
      <c r="J19" s="150"/>
      <c r="K19" s="151"/>
      <c r="L19" s="101">
        <f>IF(I19="2D Graphics and 2D Gameplay",IF(L8=0.15,-0.05,0),IF(I19="3D Graphics but 2D Gameplay",IF(L8=0.15,-0.02,-0.3),IF(L8=0.15,0,-0.3)))</f>
        <v>0</v>
      </c>
      <c r="M19" s="68"/>
      <c r="N19" s="69"/>
    </row>
    <row r="20" spans="1:14" ht="14.1" customHeight="1" thickBot="1">
      <c r="A20" s="80"/>
      <c r="B20" s="80"/>
      <c r="C20" s="140"/>
      <c r="D20" s="140"/>
      <c r="E20" s="81"/>
      <c r="F20" s="82"/>
      <c r="G20" s="132" t="str">
        <f t="shared" si="0"/>
        <v/>
      </c>
      <c r="H20" s="152" t="s">
        <v>463</v>
      </c>
      <c r="I20" s="152"/>
      <c r="J20" s="152"/>
      <c r="K20" s="89" t="s">
        <v>11</v>
      </c>
      <c r="L20" s="103">
        <f>SUM(L17:L19)</f>
        <v>0.85</v>
      </c>
      <c r="M20" s="68"/>
      <c r="N20" s="69"/>
    </row>
    <row r="21" spans="1:14" ht="14.1" customHeight="1" thickBot="1">
      <c r="A21" s="80"/>
      <c r="B21" s="80"/>
      <c r="C21" s="140"/>
      <c r="D21" s="140"/>
      <c r="E21" s="81"/>
      <c r="F21" s="82"/>
      <c r="G21" s="132" t="str">
        <f t="shared" si="0"/>
        <v/>
      </c>
      <c r="H21" s="91"/>
      <c r="I21" s="91"/>
      <c r="J21" s="92"/>
      <c r="K21" s="93"/>
      <c r="L21" s="105"/>
      <c r="M21" s="68"/>
      <c r="N21" s="69"/>
    </row>
    <row r="22" spans="1:14" ht="14.1" customHeight="1" thickBot="1">
      <c r="A22" s="80"/>
      <c r="B22" s="80"/>
      <c r="C22" s="140"/>
      <c r="D22" s="140"/>
      <c r="E22" s="81"/>
      <c r="F22" s="82"/>
      <c r="G22" s="132" t="str">
        <f t="shared" si="0"/>
        <v/>
      </c>
      <c r="H22" s="166" t="s">
        <v>445</v>
      </c>
      <c r="I22" s="167"/>
      <c r="J22" s="159"/>
      <c r="K22" s="212" t="s">
        <v>446</v>
      </c>
      <c r="L22" s="157">
        <v>0</v>
      </c>
      <c r="M22" s="68"/>
      <c r="N22" s="69"/>
    </row>
    <row r="23" spans="1:14" ht="14.1" customHeight="1" thickBot="1">
      <c r="A23" s="80"/>
      <c r="B23" s="80"/>
      <c r="C23" s="140"/>
      <c r="D23" s="140"/>
      <c r="E23" s="81"/>
      <c r="F23" s="82"/>
      <c r="G23" s="132" t="str">
        <f t="shared" si="0"/>
        <v/>
      </c>
      <c r="H23" s="168"/>
      <c r="I23" s="169"/>
      <c r="J23" s="159"/>
      <c r="K23" s="213"/>
      <c r="L23" s="158"/>
      <c r="M23" s="68"/>
      <c r="N23" s="69"/>
    </row>
    <row r="24" spans="1:14" ht="14.1" customHeight="1" thickBot="1">
      <c r="A24" s="80"/>
      <c r="B24" s="80"/>
      <c r="C24" s="140"/>
      <c r="D24" s="140"/>
      <c r="E24" s="81"/>
      <c r="F24" s="82"/>
      <c r="G24" s="132" t="str">
        <f t="shared" si="0"/>
        <v/>
      </c>
      <c r="H24" s="91"/>
      <c r="I24" s="91"/>
      <c r="J24" s="92"/>
      <c r="K24" s="92"/>
      <c r="L24" s="92"/>
      <c r="M24" s="68"/>
      <c r="N24" s="69"/>
    </row>
    <row r="25" spans="1:14" ht="14.1" customHeight="1" thickBot="1">
      <c r="A25" s="80"/>
      <c r="B25" s="80"/>
      <c r="C25" s="140"/>
      <c r="D25" s="140"/>
      <c r="E25" s="81"/>
      <c r="F25" s="82"/>
      <c r="G25" s="132" t="str">
        <f t="shared" si="0"/>
        <v/>
      </c>
      <c r="H25" s="160" t="s">
        <v>259</v>
      </c>
      <c r="I25" s="162" t="s">
        <v>1021</v>
      </c>
      <c r="J25" s="159"/>
      <c r="K25" s="94" t="s">
        <v>17</v>
      </c>
      <c r="L25" s="164">
        <f>L22+L20+L15</f>
        <v>0.85</v>
      </c>
      <c r="M25" s="68"/>
      <c r="N25" s="69"/>
    </row>
    <row r="26" spans="1:14" ht="14.1" customHeight="1" thickBot="1">
      <c r="A26" s="80"/>
      <c r="B26" s="80"/>
      <c r="C26" s="140"/>
      <c r="D26" s="140"/>
      <c r="E26" s="81"/>
      <c r="F26" s="82"/>
      <c r="G26" s="132" t="str">
        <f t="shared" si="0"/>
        <v/>
      </c>
      <c r="H26" s="161"/>
      <c r="I26" s="163"/>
      <c r="J26" s="159"/>
      <c r="K26" s="95" t="s">
        <v>18</v>
      </c>
      <c r="L26" s="165"/>
      <c r="M26" s="68"/>
      <c r="N26" s="69"/>
    </row>
    <row r="27" spans="1:14" ht="14.1" customHeight="1" thickBot="1">
      <c r="A27" s="80"/>
      <c r="B27" s="80"/>
      <c r="C27" s="140"/>
      <c r="D27" s="140"/>
      <c r="E27" s="81"/>
      <c r="F27" s="82"/>
      <c r="G27" s="132" t="str">
        <f t="shared" si="0"/>
        <v/>
      </c>
      <c r="H27" s="91"/>
      <c r="I27" s="91"/>
      <c r="J27" s="91"/>
      <c r="K27" s="91"/>
      <c r="L27" s="91"/>
      <c r="M27" s="68"/>
      <c r="N27" s="69"/>
    </row>
    <row r="28" spans="1:14" ht="14.1" customHeight="1" thickBot="1">
      <c r="A28" s="80"/>
      <c r="B28" s="80"/>
      <c r="C28" s="140"/>
      <c r="D28" s="140"/>
      <c r="E28" s="81"/>
      <c r="F28" s="82"/>
      <c r="G28" s="132" t="str">
        <f t="shared" si="0"/>
        <v/>
      </c>
      <c r="H28" s="170" t="s">
        <v>719</v>
      </c>
      <c r="I28" s="171"/>
      <c r="J28" s="171"/>
      <c r="K28" s="171"/>
      <c r="L28" s="172"/>
      <c r="M28" s="68"/>
      <c r="N28" s="69"/>
    </row>
    <row r="29" spans="1:14" ht="14.1" customHeight="1" thickBot="1">
      <c r="A29" s="80"/>
      <c r="B29" s="80"/>
      <c r="C29" s="140"/>
      <c r="D29" s="140"/>
      <c r="E29" s="81"/>
      <c r="F29" s="82"/>
      <c r="G29" s="132" t="str">
        <f t="shared" si="0"/>
        <v/>
      </c>
      <c r="H29" s="173"/>
      <c r="I29" s="174"/>
      <c r="J29" s="174"/>
      <c r="K29" s="174"/>
      <c r="L29" s="175"/>
      <c r="M29" s="68"/>
      <c r="N29" s="69"/>
    </row>
    <row r="30" spans="1:14" ht="14.1" customHeight="1" thickBot="1">
      <c r="A30" s="80"/>
      <c r="B30" s="80"/>
      <c r="C30" s="140"/>
      <c r="D30" s="140"/>
      <c r="E30" s="81"/>
      <c r="F30" s="82"/>
      <c r="G30" s="132" t="str">
        <f t="shared" si="0"/>
        <v/>
      </c>
      <c r="H30" s="91"/>
      <c r="I30" s="91"/>
      <c r="J30" s="91"/>
      <c r="K30" s="91"/>
      <c r="L30" s="91"/>
      <c r="M30" s="68"/>
      <c r="N30" s="69"/>
    </row>
    <row r="31" spans="1:14" ht="14.1" customHeight="1" thickBot="1">
      <c r="A31" s="80"/>
      <c r="B31" s="80"/>
      <c r="C31" s="140"/>
      <c r="D31" s="140"/>
      <c r="E31" s="81"/>
      <c r="F31" s="82"/>
      <c r="G31" s="132" t="str">
        <f t="shared" si="0"/>
        <v/>
      </c>
      <c r="H31" s="156" t="s">
        <v>19</v>
      </c>
      <c r="I31" s="156"/>
      <c r="J31" s="156"/>
      <c r="K31" s="156"/>
      <c r="L31" s="156"/>
      <c r="M31" s="68"/>
      <c r="N31" s="69"/>
    </row>
    <row r="32" spans="1:14" ht="14.1" customHeight="1" thickBot="1">
      <c r="A32" s="80"/>
      <c r="B32" s="80"/>
      <c r="C32" s="140"/>
      <c r="D32" s="140"/>
      <c r="E32" s="81"/>
      <c r="F32" s="82"/>
      <c r="G32" s="132" t="str">
        <f t="shared" si="0"/>
        <v/>
      </c>
      <c r="H32" s="153" t="s">
        <v>464</v>
      </c>
      <c r="I32" s="154"/>
      <c r="J32" s="154"/>
      <c r="K32" s="154"/>
      <c r="L32" s="155"/>
      <c r="M32" s="68"/>
      <c r="N32" s="69"/>
    </row>
    <row r="33" spans="1:14" ht="14.1" customHeight="1" thickBot="1">
      <c r="A33" s="80"/>
      <c r="B33" s="80"/>
      <c r="C33" s="140"/>
      <c r="D33" s="140"/>
      <c r="E33" s="81"/>
      <c r="F33" s="82"/>
      <c r="G33" s="132" t="str">
        <f t="shared" si="0"/>
        <v/>
      </c>
      <c r="H33" s="153"/>
      <c r="I33" s="154"/>
      <c r="J33" s="154"/>
      <c r="K33" s="154"/>
      <c r="L33" s="155"/>
      <c r="M33" s="68"/>
      <c r="N33" s="69"/>
    </row>
    <row r="34" spans="1:14" ht="14.1" customHeight="1" thickBot="1">
      <c r="A34" s="207" t="s">
        <v>476</v>
      </c>
      <c r="B34" s="208"/>
      <c r="C34" s="208"/>
      <c r="D34" s="209"/>
      <c r="E34" s="210"/>
      <c r="F34" s="211"/>
      <c r="G34" s="68"/>
      <c r="H34" s="149"/>
      <c r="I34" s="150"/>
      <c r="J34" s="150"/>
      <c r="K34" s="150"/>
      <c r="L34" s="151"/>
      <c r="M34" s="68"/>
      <c r="N34" s="69"/>
    </row>
    <row r="35" spans="1:14" ht="14.1" customHeight="1" thickBot="1">
      <c r="B35" s="67"/>
      <c r="C35" s="67"/>
      <c r="D35" s="67"/>
      <c r="E35" s="67"/>
      <c r="F35" s="67"/>
      <c r="G35" s="67"/>
      <c r="H35" s="68"/>
      <c r="I35" s="68"/>
      <c r="J35" s="68"/>
      <c r="K35" s="89"/>
      <c r="L35" s="87"/>
      <c r="M35" s="68"/>
      <c r="N35" s="69"/>
    </row>
    <row r="36" spans="1:14" ht="14.1" customHeight="1" thickBot="1">
      <c r="A36" s="214" t="s">
        <v>450</v>
      </c>
      <c r="B36" s="215"/>
      <c r="C36" s="215"/>
      <c r="D36" s="215"/>
      <c r="E36" s="215"/>
      <c r="F36" s="216"/>
      <c r="H36" s="217" t="s">
        <v>451</v>
      </c>
      <c r="I36" s="218"/>
      <c r="J36" s="218"/>
      <c r="K36" s="218"/>
      <c r="L36" s="219"/>
    </row>
    <row r="37" spans="1:14" ht="30" customHeight="1">
      <c r="A37" s="194" t="s">
        <v>452</v>
      </c>
      <c r="B37" s="195"/>
      <c r="C37" s="195"/>
      <c r="D37" s="195"/>
      <c r="E37" s="195"/>
      <c r="F37" s="196"/>
      <c r="H37" s="194" t="s">
        <v>468</v>
      </c>
      <c r="I37" s="195"/>
      <c r="J37" s="195"/>
      <c r="K37" s="195"/>
      <c r="L37" s="196"/>
    </row>
    <row r="38" spans="1:14" ht="14.1" customHeight="1">
      <c r="A38" s="204" t="s">
        <v>453</v>
      </c>
      <c r="B38" s="205"/>
      <c r="C38" s="205"/>
      <c r="D38" s="205"/>
      <c r="E38" s="205"/>
      <c r="F38" s="206"/>
      <c r="H38" s="197" t="s">
        <v>469</v>
      </c>
      <c r="I38" s="198"/>
      <c r="J38" s="198"/>
      <c r="K38" s="198"/>
      <c r="L38" s="199"/>
    </row>
    <row r="39" spans="1:14" ht="14.1" customHeight="1">
      <c r="A39" s="204" t="s">
        <v>454</v>
      </c>
      <c r="B39" s="205"/>
      <c r="C39" s="205"/>
      <c r="D39" s="205"/>
      <c r="E39" s="205"/>
      <c r="F39" s="206"/>
      <c r="H39" s="197" t="s">
        <v>470</v>
      </c>
      <c r="I39" s="198"/>
      <c r="J39" s="198"/>
      <c r="K39" s="198"/>
      <c r="L39" s="199"/>
    </row>
    <row r="40" spans="1:14" ht="14.1" customHeight="1">
      <c r="A40" s="204" t="s">
        <v>455</v>
      </c>
      <c r="B40" s="205"/>
      <c r="C40" s="205"/>
      <c r="D40" s="205"/>
      <c r="E40" s="205"/>
      <c r="F40" s="206"/>
      <c r="H40" s="197" t="s">
        <v>456</v>
      </c>
      <c r="I40" s="198"/>
      <c r="J40" s="198"/>
      <c r="K40" s="198"/>
      <c r="L40" s="199"/>
    </row>
    <row r="41" spans="1:14" ht="14.1" customHeight="1" thickBot="1">
      <c r="A41" s="204" t="s">
        <v>457</v>
      </c>
      <c r="B41" s="205"/>
      <c r="C41" s="205"/>
      <c r="D41" s="205"/>
      <c r="E41" s="205"/>
      <c r="F41" s="206"/>
      <c r="H41" s="200" t="s">
        <v>467</v>
      </c>
      <c r="I41" s="201"/>
      <c r="J41" s="201"/>
      <c r="K41" s="201"/>
      <c r="L41" s="202"/>
    </row>
    <row r="42" spans="1:14" ht="30" customHeight="1" thickBot="1">
      <c r="A42" s="191" t="s">
        <v>458</v>
      </c>
      <c r="B42" s="192"/>
      <c r="C42" s="192"/>
      <c r="D42" s="192"/>
      <c r="E42" s="192"/>
      <c r="F42" s="193"/>
      <c r="H42" s="203" t="s">
        <v>461</v>
      </c>
      <c r="I42" s="203"/>
      <c r="J42" s="203"/>
      <c r="K42" s="203"/>
      <c r="L42" s="203"/>
    </row>
    <row r="44" spans="1:14" ht="14.1" customHeight="1">
      <c r="A44" s="118"/>
      <c r="B44" s="118"/>
      <c r="C44" s="118"/>
      <c r="D44" s="118"/>
      <c r="E44" s="118"/>
      <c r="F44" s="118"/>
    </row>
  </sheetData>
  <sheetProtection formatCells="0" formatColumns="0" formatRows="0" insertColumns="0" insertRows="0" insertHyperlinks="0" deleteColumns="0" deleteRows="0" selectLockedCells="1" sort="0"/>
  <mergeCells count="42">
    <mergeCell ref="A34:D34"/>
    <mergeCell ref="E34:F34"/>
    <mergeCell ref="A41:F41"/>
    <mergeCell ref="K22:K23"/>
    <mergeCell ref="A36:F36"/>
    <mergeCell ref="H36:L36"/>
    <mergeCell ref="A42:F42"/>
    <mergeCell ref="H37:L37"/>
    <mergeCell ref="H38:L38"/>
    <mergeCell ref="H39:L39"/>
    <mergeCell ref="H40:L40"/>
    <mergeCell ref="H41:L41"/>
    <mergeCell ref="H42:L42"/>
    <mergeCell ref="A37:F37"/>
    <mergeCell ref="A38:F38"/>
    <mergeCell ref="A39:F39"/>
    <mergeCell ref="A40:F40"/>
    <mergeCell ref="A1:F1"/>
    <mergeCell ref="H1:L1"/>
    <mergeCell ref="A2:F3"/>
    <mergeCell ref="H2:L3"/>
    <mergeCell ref="A5:F5"/>
    <mergeCell ref="H5:L6"/>
    <mergeCell ref="A6:F6"/>
    <mergeCell ref="A8:F8"/>
    <mergeCell ref="A9:F9"/>
    <mergeCell ref="A11:F11"/>
    <mergeCell ref="H17:J17"/>
    <mergeCell ref="I18:K18"/>
    <mergeCell ref="I19:K19"/>
    <mergeCell ref="H15:J15"/>
    <mergeCell ref="H32:L34"/>
    <mergeCell ref="H31:L31"/>
    <mergeCell ref="L22:L23"/>
    <mergeCell ref="J22:J23"/>
    <mergeCell ref="H25:H26"/>
    <mergeCell ref="I25:I26"/>
    <mergeCell ref="J25:J26"/>
    <mergeCell ref="L25:L26"/>
    <mergeCell ref="H22:I23"/>
    <mergeCell ref="H20:J20"/>
    <mergeCell ref="H28:L29"/>
  </mergeCells>
  <dataValidations count="8">
    <dataValidation type="list" allowBlank="1" showInputMessage="1" sqref="A6:F6" xr:uid="{00000000-0002-0000-0000-000000000000}">
      <formula1>"Keyboard Only, Mouse Only, Keyboard and Mouse, Gamepad, Kinect, Razor Hydra, Oculus Rift and Gamepad, Oculus Rift and Razor Hydra, Mobile/Tablet, Other (specify)"</formula1>
    </dataValidation>
    <dataValidation type="list" allowBlank="1" showInputMessage="1" sqref="A9:F9" xr:uid="{00000000-0002-0000-0000-000001000000}">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xr:uid="{00000000-0002-0000-0000-000002000000}">
      <formula1>"RTIS, BSCE, BSCS, BSESD, BSGD, BAGD, BAMSD, BFA, MSCS, MFA"</formula1>
    </dataValidation>
    <dataValidation type="list" allowBlank="1" showInputMessage="1" showErrorMessage="1" sqref="F13:F33" xr:uid="{00000000-0002-0000-0000-000003000000}">
      <formula1>"(part-time), (free), (unofficial)"</formula1>
    </dataValidation>
    <dataValidation type="list" showInputMessage="1" showErrorMessage="1" sqref="I18" xr:uid="{00000000-0002-0000-0000-000004000000}">
      <formula1>"Entirely Custom, Custom (except for physics), Zero Engine, Unity, Unreal, Flash"</formula1>
    </dataValidation>
    <dataValidation type="list" allowBlank="1" showInputMessage="1" showErrorMessage="1" sqref="I19" xr:uid="{00000000-0002-0000-0000-000005000000}">
      <formula1>"2D Graphics and 2D Gameplay, 3D Graphics but 2D Gameplay, 3D Graphics and 3D Gameplay"</formula1>
    </dataValidation>
    <dataValidation type="list" allowBlank="1" showInputMessage="1" showErrorMessage="1" sqref="C13:D33" xr:uid="{00000000-0002-0000-0000-000006000000}">
      <formula1>"Director, Producer, Technical Lead, Design Lead, Art Lead, Audio Lead, Programmer, Designer, Artist, Contractor"</formula1>
    </dataValidation>
    <dataValidation type="list" allowBlank="1" showInputMessage="1" showErrorMessage="1" sqref="A13:A33" xr:uid="{00000000-0002-0000-0000-000007000000}">
      <formula1>"GAM 200,GAM 205,GAM 250,GAM 255,GAM 300,GAM 302,GAM 350,GAM 352,GAM 375,GAM 400,GAM 450,GAM 541,GAM 550,GAM 551,PRJ 202,PRJ 252,PRJ 302,PRJ 352,PRJ 402,PRJ 452,PRJ 510,CG 310,CG 311,CG 510,GAT 399,MUS 250,MUS 251,MUS 350,MUS 351,MUS 450,MUS 451,OTHER,NONE"</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4"/>
  <sheetViews>
    <sheetView zoomScale="115" zoomScaleNormal="115" zoomScalePageLayoutView="130" workbookViewId="0">
      <selection activeCell="Q20" sqref="Q20"/>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29" t="s">
        <v>221</v>
      </c>
      <c r="B1" s="230"/>
      <c r="C1" s="230"/>
      <c r="D1" s="230"/>
      <c r="E1" s="230"/>
      <c r="F1" s="230"/>
      <c r="G1" s="230"/>
      <c r="H1" s="230"/>
      <c r="J1" s="235" t="s">
        <v>208</v>
      </c>
      <c r="K1" s="236"/>
      <c r="L1" s="237"/>
      <c r="M1" s="54"/>
      <c r="N1" s="23" t="s">
        <v>192</v>
      </c>
    </row>
    <row r="2" spans="1:15" ht="14.1" customHeight="1">
      <c r="A2" s="229"/>
      <c r="B2" s="230"/>
      <c r="C2" s="230"/>
      <c r="D2" s="230"/>
      <c r="E2" s="230"/>
      <c r="F2" s="230"/>
      <c r="G2" s="230"/>
      <c r="H2" s="230"/>
      <c r="J2" s="238" t="s">
        <v>255</v>
      </c>
      <c r="K2" s="239"/>
      <c r="L2" s="240"/>
      <c r="M2" s="22"/>
      <c r="N2" s="25" t="s">
        <v>185</v>
      </c>
    </row>
    <row r="3" spans="1:15" ht="14.1" customHeight="1">
      <c r="A3" s="229"/>
      <c r="B3" s="230"/>
      <c r="C3" s="230"/>
      <c r="D3" s="230"/>
      <c r="E3" s="230"/>
      <c r="F3" s="230"/>
      <c r="G3" s="230"/>
      <c r="H3" s="230"/>
      <c r="J3" s="238"/>
      <c r="K3" s="239"/>
      <c r="L3" s="240"/>
      <c r="M3" s="22"/>
      <c r="N3" s="25" t="s">
        <v>186</v>
      </c>
    </row>
    <row r="4" spans="1:15" ht="14.1" customHeight="1" thickBot="1">
      <c r="A4" s="2"/>
      <c r="B4" s="5"/>
      <c r="C4" s="8"/>
      <c r="D4" s="7"/>
      <c r="E4" s="7"/>
      <c r="F4" s="7"/>
      <c r="G4" s="7"/>
      <c r="H4" s="7"/>
      <c r="J4" s="238"/>
      <c r="K4" s="239"/>
      <c r="L4" s="240"/>
      <c r="M4" s="31"/>
      <c r="N4" s="25" t="s">
        <v>187</v>
      </c>
      <c r="O4" s="56"/>
    </row>
    <row r="5" spans="1:15" ht="14.1" customHeight="1">
      <c r="A5" s="231" t="s">
        <v>181</v>
      </c>
      <c r="B5" s="232"/>
      <c r="C5" s="8"/>
      <c r="D5" s="7"/>
      <c r="E5" s="7"/>
      <c r="F5" s="7"/>
      <c r="G5" s="7"/>
      <c r="H5" s="7"/>
      <c r="J5" s="238"/>
      <c r="K5" s="239"/>
      <c r="L5" s="240"/>
      <c r="M5" s="31"/>
      <c r="N5" s="25" t="s">
        <v>188</v>
      </c>
      <c r="O5" s="56"/>
    </row>
    <row r="6" spans="1:15" ht="14.1" customHeight="1" thickBot="1">
      <c r="A6" s="233"/>
      <c r="B6" s="234"/>
      <c r="C6" s="40"/>
      <c r="D6" s="224" t="s">
        <v>41</v>
      </c>
      <c r="E6" s="224"/>
      <c r="F6" s="40"/>
      <c r="G6" s="224" t="s">
        <v>42</v>
      </c>
      <c r="H6" s="224"/>
      <c r="J6" s="238"/>
      <c r="K6" s="239"/>
      <c r="L6" s="240"/>
      <c r="M6" s="31"/>
      <c r="N6" s="25" t="s">
        <v>189</v>
      </c>
      <c r="O6" s="56"/>
    </row>
    <row r="7" spans="1:15" ht="14.1" customHeight="1" thickBot="1">
      <c r="A7" s="225">
        <f>'Game Data'!$L$25</f>
        <v>0.85</v>
      </c>
      <c r="B7" s="226"/>
      <c r="C7" s="40"/>
      <c r="D7" s="246" t="s">
        <v>261</v>
      </c>
      <c r="E7" s="247"/>
      <c r="F7" s="5"/>
      <c r="G7" s="246" t="s">
        <v>261</v>
      </c>
      <c r="H7" s="247"/>
      <c r="J7" s="238"/>
      <c r="K7" s="239"/>
      <c r="L7" s="240"/>
      <c r="M7" s="30"/>
      <c r="N7" s="25" t="s">
        <v>190</v>
      </c>
      <c r="O7" s="56"/>
    </row>
    <row r="8" spans="1:15" ht="14.1" customHeight="1" thickBot="1">
      <c r="A8" s="227"/>
      <c r="B8" s="228"/>
      <c r="C8" s="63"/>
      <c r="D8" s="244">
        <f>E17+E26+E35+E44</f>
        <v>0</v>
      </c>
      <c r="E8" s="245"/>
      <c r="F8" s="5"/>
      <c r="G8" s="244">
        <f>H17+H26+H35+H44</f>
        <v>0</v>
      </c>
      <c r="H8" s="245"/>
      <c r="J8" s="241"/>
      <c r="K8" s="242"/>
      <c r="L8" s="243"/>
      <c r="M8" s="55"/>
      <c r="N8" s="24" t="s">
        <v>191</v>
      </c>
      <c r="O8" s="56"/>
    </row>
    <row r="9" spans="1:15" ht="14.1" customHeight="1" thickBot="1">
      <c r="A9" s="2"/>
      <c r="B9" s="5"/>
      <c r="C9" s="40"/>
      <c r="D9" s="224" t="s">
        <v>41</v>
      </c>
      <c r="E9" s="224"/>
      <c r="F9" s="40"/>
      <c r="G9" s="224" t="s">
        <v>42</v>
      </c>
      <c r="H9" s="224"/>
      <c r="J9" s="57"/>
      <c r="K9" s="57"/>
      <c r="L9" s="57"/>
      <c r="O9" s="58"/>
    </row>
    <row r="10" spans="1:15" ht="14.1" customHeight="1" thickBot="1">
      <c r="A10" s="1" t="s">
        <v>260</v>
      </c>
      <c r="B10" s="6" t="s">
        <v>182</v>
      </c>
      <c r="C10" s="39"/>
      <c r="D10" s="41" t="s">
        <v>6</v>
      </c>
      <c r="E10" s="42" t="s">
        <v>21</v>
      </c>
      <c r="F10" s="39"/>
      <c r="G10" s="41" t="s">
        <v>6</v>
      </c>
      <c r="H10" s="42" t="s">
        <v>21</v>
      </c>
      <c r="J10" s="223" t="s">
        <v>256</v>
      </c>
      <c r="K10" s="223"/>
      <c r="L10" s="223"/>
      <c r="O10" s="59"/>
    </row>
    <row r="11" spans="1:15" ht="14.1" customHeight="1">
      <c r="A11" s="108" t="s">
        <v>474</v>
      </c>
      <c r="B11" s="116" t="s">
        <v>449</v>
      </c>
      <c r="C11" s="32"/>
      <c r="D11" s="35">
        <f>SUM(TECH!$E$8:'TECH'!$E$12)</f>
        <v>0</v>
      </c>
      <c r="E11" s="117">
        <f>(TECH!$E$8-TECH!$E$9-TECH!$E$10*2-TECH!$E$11*5-TECH!$E$12*30)/100</f>
        <v>0</v>
      </c>
      <c r="F11" s="40"/>
      <c r="G11" s="35">
        <f>SUM(TECH!$F$8:'TECH'!$F$12)</f>
        <v>0</v>
      </c>
      <c r="H11" s="117">
        <f>(TECH!$F$8-TECH!$F$9-TECH!$F$10*2-TECH!$F$11*5-TECH!$F$12*30)/100</f>
        <v>0</v>
      </c>
      <c r="J11" s="222" t="s">
        <v>725</v>
      </c>
      <c r="K11" s="222"/>
      <c r="L11" s="222"/>
      <c r="M11" s="57"/>
      <c r="O11" s="59"/>
    </row>
    <row r="12" spans="1:15" ht="14.1" customHeight="1">
      <c r="A12" s="109" t="str">
        <f>"Missing Required (out of "&amp;COUNTIF(TECH!$A$7:'TECH'!$A$190,"Required")&amp;")"</f>
        <v>Missing Required (out of 35)</v>
      </c>
      <c r="B12" s="45">
        <v>-0.1</v>
      </c>
      <c r="C12" s="32"/>
      <c r="D12" s="107">
        <f>TECH!$E$2</f>
        <v>0</v>
      </c>
      <c r="E12" s="43">
        <f t="shared" ref="E12:E13" si="0">B12*D12</f>
        <v>0</v>
      </c>
      <c r="F12" s="40"/>
      <c r="G12" s="107">
        <f>TECH!$F$2</f>
        <v>0</v>
      </c>
      <c r="H12" s="43">
        <f t="shared" ref="H12:H13" si="1">$B12*G12</f>
        <v>0</v>
      </c>
      <c r="J12" s="222"/>
      <c r="K12" s="222"/>
      <c r="L12" s="222"/>
      <c r="M12" s="57"/>
      <c r="O12" s="59"/>
    </row>
    <row r="13" spans="1:15" ht="14.1" customHeight="1">
      <c r="A13" s="109" t="str">
        <f>"Missing Basic (out of "&amp;COUNTIF(TECH!$A$7:'TECH'!$A$190,"Basic")&amp;")"</f>
        <v>Missing Basic (out of 20)</v>
      </c>
      <c r="B13" s="45">
        <v>-0.02</v>
      </c>
      <c r="C13" s="32"/>
      <c r="D13" s="107">
        <f>TECH!$E$3</f>
        <v>0</v>
      </c>
      <c r="E13" s="43">
        <f t="shared" si="0"/>
        <v>0</v>
      </c>
      <c r="F13" s="40"/>
      <c r="G13" s="107">
        <f>TECH!$F$3</f>
        <v>0</v>
      </c>
      <c r="H13" s="43">
        <f t="shared" si="1"/>
        <v>0</v>
      </c>
      <c r="J13" s="222"/>
      <c r="K13" s="222"/>
      <c r="L13" s="222"/>
      <c r="M13" s="57"/>
      <c r="O13" s="59"/>
    </row>
    <row r="14" spans="1:15" ht="14.1" customHeight="1" thickBot="1">
      <c r="A14" s="50" t="str">
        <f>"Completed Advanced (out of "&amp;COUNTIF(TECH!$A$7:'TECH'!$A$190,"Advanced")&amp;")"</f>
        <v>Completed Advanced (out of 18)</v>
      </c>
      <c r="B14" s="46">
        <v>5.0000000000000001E-3</v>
      </c>
      <c r="C14" s="33"/>
      <c r="D14" s="36">
        <f>TECH!$E$4</f>
        <v>0</v>
      </c>
      <c r="E14" s="43">
        <f t="shared" ref="E14:E16" si="2">B14*D14</f>
        <v>0</v>
      </c>
      <c r="F14" s="40"/>
      <c r="G14" s="36">
        <f>TECH!$F$4</f>
        <v>0</v>
      </c>
      <c r="H14" s="43">
        <f t="shared" ref="H14:H16" si="3">$B14*G14</f>
        <v>0</v>
      </c>
      <c r="J14" s="130" t="s">
        <v>41</v>
      </c>
      <c r="K14" s="60"/>
      <c r="L14" s="130" t="s">
        <v>42</v>
      </c>
      <c r="M14" s="57"/>
      <c r="O14" s="59"/>
    </row>
    <row r="15" spans="1:15" ht="14.1" customHeight="1">
      <c r="A15" s="50" t="str">
        <f>"Completed Professional (out of "&amp;COUNTIF(TECH!$A$7:'TECH'!$A$190,"Professional")&amp;")"</f>
        <v>Completed Professional (out of 11)</v>
      </c>
      <c r="B15" s="47">
        <v>7.4999999999999997E-3</v>
      </c>
      <c r="C15" s="34"/>
      <c r="D15" s="36">
        <f>TECH!$E$5</f>
        <v>0</v>
      </c>
      <c r="E15" s="43">
        <f t="shared" si="2"/>
        <v>0</v>
      </c>
      <c r="F15" s="40"/>
      <c r="G15" s="36">
        <f>TECH!$F$5</f>
        <v>0</v>
      </c>
      <c r="H15" s="43">
        <f t="shared" si="3"/>
        <v>0</v>
      </c>
      <c r="J15" s="220">
        <f>MAX(0,MIN(1,IF($J17 &lt;= 0.95, ROUND($J17,2), FLOOR((0.95+($J17-0.95)/5),0.01))))</f>
        <v>0.85</v>
      </c>
      <c r="L15" s="220">
        <f>MAX(0,MIN(1,IF($L17 &lt;= 0.95, ROUND($L17,2), FLOOR((0.95+($L17-0.95)/5),0.01))))</f>
        <v>0.85</v>
      </c>
      <c r="M15" s="57"/>
      <c r="O15" s="59"/>
    </row>
    <row r="16" spans="1:15" ht="14.1" customHeight="1" thickBot="1">
      <c r="A16" s="51" t="str">
        <f>"Completed Exceptional (out of "&amp;COUNTIF(TECH!$A$7:'TECH'!$A$190,"Exceptional")&amp;")"</f>
        <v>Completed Exceptional (out of 14)</v>
      </c>
      <c r="B16" s="48">
        <v>0.01</v>
      </c>
      <c r="C16" s="32"/>
      <c r="D16" s="37">
        <f>TECH!$E$6</f>
        <v>0</v>
      </c>
      <c r="E16" s="44">
        <f t="shared" si="2"/>
        <v>0</v>
      </c>
      <c r="F16" s="40"/>
      <c r="G16" s="37">
        <f>TECH!$F$6</f>
        <v>0</v>
      </c>
      <c r="H16" s="44">
        <f t="shared" si="3"/>
        <v>0</v>
      </c>
      <c r="J16" s="221"/>
      <c r="L16" s="221"/>
      <c r="M16" s="57"/>
      <c r="O16" s="59"/>
    </row>
    <row r="17" spans="1:13" ht="14.1" customHeight="1">
      <c r="A17" s="2"/>
      <c r="B17" s="5"/>
      <c r="C17" s="40"/>
      <c r="D17" s="21" t="s">
        <v>11</v>
      </c>
      <c r="E17" s="38">
        <f>SUM(E11:E16)</f>
        <v>0</v>
      </c>
      <c r="F17" s="40"/>
      <c r="G17" s="21" t="s">
        <v>11</v>
      </c>
      <c r="H17" s="38">
        <f>SUM(H11:H16)</f>
        <v>0</v>
      </c>
      <c r="J17" s="61">
        <f>$A$7+MIN(MAX($E17*3+0.05,$E17),$D$8)</f>
        <v>0.85</v>
      </c>
      <c r="L17" s="61">
        <f>$A$7+MIN(MAX($H17*3+0.05,$H17),$G$8)</f>
        <v>0.85</v>
      </c>
      <c r="M17" s="57"/>
    </row>
    <row r="18" spans="1:13" ht="14.1" customHeight="1" thickBot="1">
      <c r="A18" s="2"/>
      <c r="B18" s="5"/>
      <c r="C18" s="40"/>
      <c r="D18" s="224" t="s">
        <v>41</v>
      </c>
      <c r="E18" s="224"/>
      <c r="F18" s="40"/>
      <c r="G18" s="224" t="s">
        <v>42</v>
      </c>
      <c r="H18" s="224"/>
      <c r="J18" s="62"/>
      <c r="M18" s="53"/>
    </row>
    <row r="19" spans="1:13" ht="14.1" customHeight="1" thickBot="1">
      <c r="A19" s="1" t="s">
        <v>183</v>
      </c>
      <c r="B19" s="6" t="s">
        <v>182</v>
      </c>
      <c r="C19" s="39"/>
      <c r="D19" s="41" t="s">
        <v>6</v>
      </c>
      <c r="E19" s="42" t="s">
        <v>21</v>
      </c>
      <c r="F19" s="39"/>
      <c r="G19" s="41" t="s">
        <v>6</v>
      </c>
      <c r="H19" s="42" t="s">
        <v>21</v>
      </c>
      <c r="J19" s="223" t="s">
        <v>465</v>
      </c>
      <c r="K19" s="223"/>
      <c r="L19" s="223"/>
      <c r="M19" s="58"/>
    </row>
    <row r="20" spans="1:13" ht="14.1" customHeight="1">
      <c r="A20" s="108" t="s">
        <v>475</v>
      </c>
      <c r="B20" s="116" t="s">
        <v>449</v>
      </c>
      <c r="C20" s="32"/>
      <c r="D20" s="35">
        <f>SUM(DESIGN!$E$8:'DESIGN'!$E$11)</f>
        <v>0</v>
      </c>
      <c r="E20" s="117">
        <f>(DESIGN!$E$8-DESIGN!$E$9-DESIGN!$E$10*2-DESIGN!$E$11*30)/100</f>
        <v>0</v>
      </c>
      <c r="F20" s="40"/>
      <c r="G20" s="35">
        <f>SUM(DESIGN!$F$8:'DESIGN'!$F$11)</f>
        <v>0</v>
      </c>
      <c r="H20" s="117">
        <f>(DESIGN!$F$8-DESIGN!$F$9-DESIGN!$F$10*2-DESIGN!$F$11*30)/100</f>
        <v>0</v>
      </c>
      <c r="J20" s="222" t="s">
        <v>722</v>
      </c>
      <c r="K20" s="222"/>
      <c r="L20" s="222"/>
      <c r="M20" s="59"/>
    </row>
    <row r="21" spans="1:13" ht="14.1" customHeight="1">
      <c r="A21" s="109" t="str">
        <f>"Missing Required (out of "&amp;COUNTIF(DESIGN!$A$7:'DESIGN'!$A$248,"Required")&amp;")"</f>
        <v>Missing Required (out of 23)</v>
      </c>
      <c r="B21" s="45">
        <v>-0.1</v>
      </c>
      <c r="C21" s="32"/>
      <c r="D21" s="107">
        <f>DESIGN!$E$2</f>
        <v>0</v>
      </c>
      <c r="E21" s="43">
        <f t="shared" ref="E21:E22" si="4">B21*D21</f>
        <v>0</v>
      </c>
      <c r="F21" s="40"/>
      <c r="G21" s="107">
        <f>DESIGN!$F$2</f>
        <v>0</v>
      </c>
      <c r="H21" s="43">
        <f t="shared" ref="H21:H22" si="5">$B21*G21</f>
        <v>0</v>
      </c>
      <c r="J21" s="222"/>
      <c r="K21" s="222"/>
      <c r="L21" s="222"/>
      <c r="M21" s="59"/>
    </row>
    <row r="22" spans="1:13" ht="14.1" customHeight="1">
      <c r="A22" s="109" t="str">
        <f>"Missing Basic (out of "&amp;COUNTIF(DESIGN!$A$7:'DESIGN'!$A$248,"Basic")&amp;")"</f>
        <v>Missing Basic (out of 25)</v>
      </c>
      <c r="B22" s="45">
        <v>-0.02</v>
      </c>
      <c r="C22" s="32"/>
      <c r="D22" s="107">
        <f>DESIGN!$E$3</f>
        <v>0</v>
      </c>
      <c r="E22" s="43">
        <f t="shared" si="4"/>
        <v>0</v>
      </c>
      <c r="F22" s="40"/>
      <c r="G22" s="107">
        <f>DESIGN!$F$3</f>
        <v>0</v>
      </c>
      <c r="H22" s="43">
        <f t="shared" si="5"/>
        <v>0</v>
      </c>
      <c r="J22" s="222"/>
      <c r="K22" s="222"/>
      <c r="L22" s="222"/>
      <c r="M22" s="59"/>
    </row>
    <row r="23" spans="1:13" ht="14.1" customHeight="1" thickBot="1">
      <c r="A23" s="50" t="str">
        <f>"Completed Advanced (out of "&amp;COUNTIF(DESIGN!$A$7:'DESIGN'!$A$248,"Advanced")&amp;")"</f>
        <v>Completed Advanced (out of 27)</v>
      </c>
      <c r="B23" s="46">
        <v>5.0000000000000001E-3</v>
      </c>
      <c r="C23" s="33"/>
      <c r="D23" s="36">
        <f>DESIGN!$E$4</f>
        <v>0</v>
      </c>
      <c r="E23" s="43">
        <f t="shared" ref="E23:E25" si="6">B23*D23</f>
        <v>0</v>
      </c>
      <c r="F23" s="40"/>
      <c r="G23" s="36">
        <f>DESIGN!$F$4</f>
        <v>0</v>
      </c>
      <c r="H23" s="43">
        <f t="shared" ref="H23:H25" si="7">$B23*G23</f>
        <v>0</v>
      </c>
      <c r="J23" s="130" t="s">
        <v>41</v>
      </c>
      <c r="K23" s="60"/>
      <c r="L23" s="130" t="s">
        <v>42</v>
      </c>
      <c r="M23" s="59"/>
    </row>
    <row r="24" spans="1:13" ht="14.1" customHeight="1">
      <c r="A24" s="50" t="str">
        <f>"Completed Professional (out of "&amp;COUNTIF(DESIGN!$A$7:'DESIGN'!$A$248,"Professional")&amp;")"</f>
        <v>Completed Professional (out of 20)</v>
      </c>
      <c r="B24" s="47">
        <v>7.4999999999999997E-3</v>
      </c>
      <c r="C24" s="34"/>
      <c r="D24" s="107">
        <f>DESIGN!$E$5</f>
        <v>0</v>
      </c>
      <c r="E24" s="43">
        <f t="shared" si="6"/>
        <v>0</v>
      </c>
      <c r="F24" s="40"/>
      <c r="G24" s="36">
        <f>DESIGN!$F$5</f>
        <v>0</v>
      </c>
      <c r="H24" s="43">
        <f t="shared" si="7"/>
        <v>0</v>
      </c>
      <c r="J24" s="220">
        <f>MAX(0,MIN(1,IF($J26 &lt;= 0.95, ROUND($J26,2), FLOOR((0.95+($J26-0.95)/5),0.01))))</f>
        <v>0.85</v>
      </c>
      <c r="L24" s="220">
        <f>MAX(0,MIN(1,IF($L26 &lt;= 0.95, ROUND($L26,2), FLOOR((0.95+($L26-0.95)/5),0.01))))</f>
        <v>0.85</v>
      </c>
      <c r="M24" s="59"/>
    </row>
    <row r="25" spans="1:13" ht="14.1" customHeight="1" thickBot="1">
      <c r="A25" s="51" t="str">
        <f>"Completed Exceptional (out of "&amp;COUNTIF(DESIGN!$A$7:'DESIGN'!$A$248,"Exceptional")&amp;")"</f>
        <v>Completed Exceptional (out of 16)</v>
      </c>
      <c r="B25" s="48">
        <v>0.01</v>
      </c>
      <c r="C25" s="32"/>
      <c r="D25" s="37">
        <f>DESIGN!$E$6</f>
        <v>0</v>
      </c>
      <c r="E25" s="44">
        <f t="shared" si="6"/>
        <v>0</v>
      </c>
      <c r="F25" s="40"/>
      <c r="G25" s="37">
        <f>DESIGN!$F$6</f>
        <v>0</v>
      </c>
      <c r="H25" s="44">
        <f t="shared" si="7"/>
        <v>0</v>
      </c>
      <c r="J25" s="221"/>
      <c r="L25" s="221"/>
      <c r="M25" s="59"/>
    </row>
    <row r="26" spans="1:13" ht="14.1" customHeight="1">
      <c r="A26" s="2"/>
      <c r="B26" s="5"/>
      <c r="C26" s="40"/>
      <c r="D26" s="21" t="s">
        <v>11</v>
      </c>
      <c r="E26" s="38">
        <f>SUM(E20:E25)</f>
        <v>0</v>
      </c>
      <c r="F26" s="40"/>
      <c r="G26" s="21" t="s">
        <v>11</v>
      </c>
      <c r="H26" s="38">
        <f>SUM(H20:H25)</f>
        <v>0</v>
      </c>
      <c r="J26" s="61">
        <f>$A$7+MIN(MAX($E26*3+0.05,$E26),$D$8)</f>
        <v>0.85</v>
      </c>
      <c r="L26" s="61">
        <f>$A$7+MIN(MAX($H26*3+0.05,$H26),$G$8)</f>
        <v>0.85</v>
      </c>
      <c r="M26" s="59"/>
    </row>
    <row r="27" spans="1:13" ht="14.1" customHeight="1" thickBot="1">
      <c r="A27" s="2"/>
      <c r="B27" s="5"/>
      <c r="C27" s="40"/>
      <c r="D27" s="224" t="s">
        <v>41</v>
      </c>
      <c r="E27" s="224"/>
      <c r="F27" s="40"/>
      <c r="G27" s="224" t="s">
        <v>42</v>
      </c>
      <c r="H27" s="224"/>
    </row>
    <row r="28" spans="1:13" ht="14.1" customHeight="1" thickBot="1">
      <c r="A28" s="1" t="s">
        <v>257</v>
      </c>
      <c r="B28" s="6" t="s">
        <v>182</v>
      </c>
      <c r="C28" s="39"/>
      <c r="D28" s="41" t="s">
        <v>6</v>
      </c>
      <c r="E28" s="42" t="s">
        <v>21</v>
      </c>
      <c r="F28" s="39"/>
      <c r="G28" s="41" t="s">
        <v>6</v>
      </c>
      <c r="H28" s="42" t="s">
        <v>21</v>
      </c>
      <c r="J28" s="223" t="s">
        <v>258</v>
      </c>
      <c r="K28" s="223"/>
      <c r="L28" s="223"/>
    </row>
    <row r="29" spans="1:13" ht="14.1" customHeight="1">
      <c r="A29" s="113" t="s">
        <v>565</v>
      </c>
      <c r="B29" s="116" t="s">
        <v>449</v>
      </c>
      <c r="C29" s="32"/>
      <c r="D29" s="35">
        <f>IF($B$35&gt;0,SUM('ART (FULL)'!$E$8:'ART (FULL)'!$E$11),SUM(ART!$E$8:'ART'!$E$11))</f>
        <v>0</v>
      </c>
      <c r="E29" s="117">
        <f>IF($B$35&gt;0,('ART (FULL)'!$E$8-'ART (FULL)'!$E$9-'ART (FULL)'!$E$10*2-'ART (FULL)'!$E$11*30)/100,(ART!$E$8-ART!$E$9-ART!$E$10*2-ART!$E$11*30)/100)</f>
        <v>0</v>
      </c>
      <c r="F29" s="40"/>
      <c r="G29" s="35">
        <f>IF($B$35&gt;0,SUM('ART (FULL)'!$F$8:'ART (FULL)'!$F$11),SUM(ART!$F$8:'ART'!$F$11))</f>
        <v>0</v>
      </c>
      <c r="H29" s="117">
        <f>IF($B$35&gt;0,('ART (FULL)'!$F$8-'ART (FULL)'!$F$9-'ART (FULL)'!$F$10*2-'ART (FULL)'!$F$11*30)/100,(ART!$F$8-ART!$F$9-ART!$F$10*2-ART!$F$11*30)/100)</f>
        <v>0</v>
      </c>
      <c r="J29" s="222" t="s">
        <v>723</v>
      </c>
      <c r="K29" s="222"/>
      <c r="L29" s="222"/>
    </row>
    <row r="30" spans="1:13" ht="14.1" customHeight="1">
      <c r="A30" s="112" t="str">
        <f>"Missing Required (out of "&amp;IF($B$35&gt;0,COUNTIF('ART (FULL)'!$A$7:'ART (FULL)'!$A$200,"Required"),COUNTIF(ART!$A$7:'ART'!$A$223,"Required"))&amp;")"</f>
        <v>Missing Required (out of 20)</v>
      </c>
      <c r="B30" s="45">
        <v>-0.1</v>
      </c>
      <c r="C30" s="32"/>
      <c r="D30" s="110">
        <f>IF($B$35&gt;0,'ART (FULL)'!$E$2,ART!$E$2)</f>
        <v>0</v>
      </c>
      <c r="E30" s="43">
        <f t="shared" ref="E30:E34" si="8">B30*D30</f>
        <v>0</v>
      </c>
      <c r="F30" s="40"/>
      <c r="G30" s="110">
        <f>IF($B$35&gt;0,'ART (FULL)'!$F$2,ART!$F$2)</f>
        <v>0</v>
      </c>
      <c r="H30" s="43">
        <f t="shared" ref="H30:H34" si="9">$B30*G30</f>
        <v>0</v>
      </c>
      <c r="J30" s="222"/>
      <c r="K30" s="222"/>
      <c r="L30" s="222"/>
    </row>
    <row r="31" spans="1:13" ht="14.1" customHeight="1">
      <c r="A31" s="112" t="str">
        <f>"Missing Basic (out of "&amp;IF($B$35&gt;0,COUNTIF('ART (FULL)'!$A$7:'ART (FULL)'!$A$200,"Basic"),COUNTIF(ART!$A$7:'ART'!$A$223,"Basic"))&amp;")"</f>
        <v>Missing Basic (out of 11)</v>
      </c>
      <c r="B31" s="45">
        <v>-0.02</v>
      </c>
      <c r="C31" s="32"/>
      <c r="D31" s="110">
        <f>IF($B$35&gt;0,'ART (FULL)'!$E$3,ART!$E$3)</f>
        <v>0</v>
      </c>
      <c r="E31" s="43">
        <f t="shared" si="8"/>
        <v>0</v>
      </c>
      <c r="F31" s="40"/>
      <c r="G31" s="110">
        <f>IF($B$35&gt;0,'ART (FULL)'!$F$3,ART!$F$3)</f>
        <v>0</v>
      </c>
      <c r="H31" s="43">
        <f t="shared" si="9"/>
        <v>0</v>
      </c>
      <c r="J31" s="222"/>
      <c r="K31" s="222"/>
      <c r="L31" s="222"/>
    </row>
    <row r="32" spans="1:13" ht="14.1" customHeight="1" thickBot="1">
      <c r="A32" s="112" t="str">
        <f>"Completed Advanced (out of "&amp;IF($B$35&gt;0,COUNTIF('ART (FULL)'!$A$7:'ART (FULL)'!$A$200,"Advanced"),COUNTIF(ART!$A$7:'ART'!$A$223,"Advanced"))&amp;")"</f>
        <v>Completed Advanced (out of 12)</v>
      </c>
      <c r="B32" s="47">
        <v>7.4999999999999997E-3</v>
      </c>
      <c r="C32" s="33"/>
      <c r="D32" s="110">
        <f>IF($B$35&gt;0,'ART (FULL)'!$E$4,ART!$E$4)</f>
        <v>0</v>
      </c>
      <c r="E32" s="43">
        <f t="shared" si="8"/>
        <v>0</v>
      </c>
      <c r="F32" s="40"/>
      <c r="G32" s="110">
        <f>IF($B$35&gt;0,'ART (FULL)'!$F$4,ART!$F$4)</f>
        <v>0</v>
      </c>
      <c r="H32" s="43">
        <f t="shared" si="9"/>
        <v>0</v>
      </c>
      <c r="J32" s="130" t="s">
        <v>41</v>
      </c>
      <c r="K32" s="60"/>
      <c r="L32" s="130" t="s">
        <v>42</v>
      </c>
    </row>
    <row r="33" spans="1:12" ht="14.1" customHeight="1">
      <c r="A33" s="112" t="str">
        <f>"Completed Professional (out of "&amp;IF($B$35&gt;0,COUNTIF('ART (FULL)'!$A$7:'ART (FULL)'!$A$200,"Professional"),COUNTIF(ART!$A$7:'ART'!$A$223,"Professional"))&amp;")"</f>
        <v>Completed Professional (out of 8)</v>
      </c>
      <c r="B33" s="45">
        <v>0.01</v>
      </c>
      <c r="C33" s="34"/>
      <c r="D33" s="110">
        <f>IF($B$35&gt;0,'ART (FULL)'!$E$5,ART!$E$5)</f>
        <v>0</v>
      </c>
      <c r="E33" s="43">
        <f t="shared" si="8"/>
        <v>0</v>
      </c>
      <c r="F33" s="40"/>
      <c r="G33" s="110">
        <f>IF($B$35&gt;0,'ART (FULL)'!$F$5,ART!$F$5)</f>
        <v>0</v>
      </c>
      <c r="H33" s="43">
        <f t="shared" si="9"/>
        <v>0</v>
      </c>
      <c r="J33" s="220">
        <f>MAX(0,MIN(1,IF($J35 &lt;= 0.95, ROUND($J35,2), FLOOR((0.95+($J35-0.95)/5),0.01))))</f>
        <v>0.85</v>
      </c>
      <c r="L33" s="220">
        <f>MAX(0,MIN(1,IF($L35 &lt;= 0.95, ROUND($L35,2), FLOOR((0.95+($L35-0.95)/5),0.01))))</f>
        <v>0.85</v>
      </c>
    </row>
    <row r="34" spans="1:12" ht="14.1" customHeight="1" thickBot="1">
      <c r="A34" s="124" t="str">
        <f>"Completed Exceptional (out of "&amp;IF($B$35&gt;0,COUNTIF('ART (FULL)'!$A$7:'ART (FULL)'!$A$200,"Exceptional"),COUNTIF(ART!$A$7:'ART'!$A$223,"Exceptional"))&amp;")"</f>
        <v>Completed Exceptional (out of 8)</v>
      </c>
      <c r="B34" s="139">
        <v>1.4999999999999999E-2</v>
      </c>
      <c r="C34" s="32"/>
      <c r="D34" s="111">
        <f>IF($B$35&gt;0,'ART (FULL)'!$E$6,ART!$E$6)</f>
        <v>0</v>
      </c>
      <c r="E34" s="44">
        <f t="shared" si="8"/>
        <v>0</v>
      </c>
      <c r="F34" s="40"/>
      <c r="G34" s="111">
        <f>IF($B$35&gt;0,'ART (FULL)'!$F$6,ART!$F$6)</f>
        <v>0</v>
      </c>
      <c r="H34" s="44">
        <f t="shared" si="9"/>
        <v>0</v>
      </c>
      <c r="J34" s="221"/>
      <c r="L34" s="221"/>
    </row>
    <row r="35" spans="1:12" ht="14.1" customHeight="1">
      <c r="A35" s="123" t="s">
        <v>556</v>
      </c>
      <c r="B35" s="5">
        <f>COUNTIF('Game Data'!A13:'Game Data'!A33,"=PRJ 202")+COUNTIF('Game Data'!A13:'Game Data'!A33,"=PRJ 252")+COUNTIF('Game Data'!A13:'Game Data'!A33,"=PRJ 302")+COUNTIF('Game Data'!A13:'Game Data'!A33,"=PRJ 352")+COUNTIF('Game Data'!A13:'Game Data'!A33,"=PRJ 402")+COUNTIF('Game Data'!A13:'Game Data'!A33,"=PRJ 452")</f>
        <v>0</v>
      </c>
      <c r="C35" s="40"/>
      <c r="D35" s="21" t="s">
        <v>11</v>
      </c>
      <c r="E35" s="38">
        <f>SUM(E29:E34)</f>
        <v>0</v>
      </c>
      <c r="F35" s="40"/>
      <c r="G35" s="21" t="s">
        <v>11</v>
      </c>
      <c r="H35" s="38">
        <f>SUM(H29:H34)</f>
        <v>0</v>
      </c>
      <c r="J35" s="61">
        <f>$A$7+MIN(MAX($E35*3+0.05,$E35),$D$8)</f>
        <v>0.85</v>
      </c>
      <c r="L35" s="61">
        <f>$A$7+MIN(MAX($H35*3+0.05,$H35),$G$8)</f>
        <v>0.85</v>
      </c>
    </row>
    <row r="36" spans="1:12" ht="14.1" customHeight="1" thickBot="1">
      <c r="A36" s="2"/>
      <c r="B36" s="5"/>
      <c r="C36" s="40"/>
      <c r="D36" s="224" t="s">
        <v>41</v>
      </c>
      <c r="E36" s="224"/>
      <c r="F36" s="40"/>
      <c r="G36" s="224" t="s">
        <v>42</v>
      </c>
      <c r="H36" s="224"/>
    </row>
    <row r="37" spans="1:12" ht="14.1" customHeight="1" thickBot="1">
      <c r="A37" s="1" t="s">
        <v>184</v>
      </c>
      <c r="B37" s="6" t="s">
        <v>182</v>
      </c>
      <c r="C37" s="39"/>
      <c r="D37" s="41" t="s">
        <v>6</v>
      </c>
      <c r="E37" s="42" t="s">
        <v>21</v>
      </c>
      <c r="F37" s="39"/>
      <c r="G37" s="41" t="s">
        <v>6</v>
      </c>
      <c r="H37" s="42" t="s">
        <v>21</v>
      </c>
      <c r="J37" s="223" t="s">
        <v>466</v>
      </c>
      <c r="K37" s="223"/>
      <c r="L37" s="223"/>
    </row>
    <row r="38" spans="1:12" ht="14.1" customHeight="1">
      <c r="A38" s="108" t="s">
        <v>554</v>
      </c>
      <c r="B38" s="116" t="s">
        <v>449</v>
      </c>
      <c r="C38" s="32"/>
      <c r="D38" s="35">
        <f>IF($B$44&gt;0,SUM('AUDIO (FULL)'!$E$8:'AUDIO (FULL)'!$E$11),SUM(AUDIO!$E$8:'AUDIO'!$E$11))</f>
        <v>0</v>
      </c>
      <c r="E38" s="117">
        <f>IF($B$44&gt;0,('AUDIO (FULL)'!$E$8-'AUDIO (FULL)'!$E$9-'AUDIO (FULL)'!$E$10*2-'AUDIO (FULL)'!$E$11*30)/100,(AUDIO!$E$8-AUDIO!$E$9-AUDIO!$E$10*2-AUDIO!$E$11*30)/100)</f>
        <v>0</v>
      </c>
      <c r="F38" s="40"/>
      <c r="G38" s="35">
        <f>IF($B$44&gt;0,SUM('AUDIO (FULL)'!$F$8:'AUDIO (FULL)'!$F$11),SUM(AUDIO!$F$8:'AUDIO'!$F$11))</f>
        <v>0</v>
      </c>
      <c r="H38" s="117">
        <f>IF($B$44&gt;0,('AUDIO (FULL)'!$F$8-'AUDIO (FULL)'!$F$9-'AUDIO (FULL)'!$F$10*2-'AUDIO (FULL)'!$F$11*30)/100,(AUDIO!$F$8-AUDIO!$F$9-AUDIO!$F$10*2-AUDIO!$F$11*30)/100)</f>
        <v>0</v>
      </c>
      <c r="J38" s="222" t="s">
        <v>724</v>
      </c>
      <c r="K38" s="222"/>
      <c r="L38" s="222"/>
    </row>
    <row r="39" spans="1:12" ht="14.1" customHeight="1">
      <c r="A39" s="109" t="str">
        <f>"Missing Required (out of "&amp;IF($B$44&gt;0,COUNTIF('AUDIO (FULL)'!$A$7:'AUDIO (FULL)'!$A$235,"Required"),COUNTIF(AUDIO!$A$7:'AUDIO'!$A$217,"Required"))&amp;")"</f>
        <v>Missing Required (out of 12)</v>
      </c>
      <c r="B39" s="45">
        <v>-0.1</v>
      </c>
      <c r="C39" s="32"/>
      <c r="D39" s="107">
        <f>IF($B$44&gt;0,'AUDIO (FULL)'!$E$2,AUDIO!$E$2)</f>
        <v>0</v>
      </c>
      <c r="E39" s="43">
        <f t="shared" ref="E39:E40" si="10">B39*D39</f>
        <v>0</v>
      </c>
      <c r="F39" s="40"/>
      <c r="G39" s="110">
        <f>IF($B$44&gt;0,'AUDIO (FULL)'!$F$2,AUDIO!$F$2)</f>
        <v>0</v>
      </c>
      <c r="H39" s="43">
        <f t="shared" ref="H39:H40" si="11">$B39*G39</f>
        <v>0</v>
      </c>
      <c r="J39" s="222"/>
      <c r="K39" s="222"/>
      <c r="L39" s="222"/>
    </row>
    <row r="40" spans="1:12" ht="14.1" customHeight="1">
      <c r="A40" s="112" t="str">
        <f>"Missing Basic (out of "&amp;IF($B$44&gt;0,COUNTIF('AUDIO (FULL)'!$A$7:'AUDIO (FULL)'!$A$235,"Basic"),COUNTIF(AUDIO!$A$7:'AUDIO'!$A$217,"Basic"))&amp;")"</f>
        <v>Missing Basic (out of 11)</v>
      </c>
      <c r="B40" s="45">
        <v>-0.02</v>
      </c>
      <c r="C40" s="32"/>
      <c r="D40" s="110">
        <f>IF($B$44&gt;0,'AUDIO (FULL)'!$E$3,AUDIO!$E$3)</f>
        <v>0</v>
      </c>
      <c r="E40" s="43">
        <f t="shared" si="10"/>
        <v>0</v>
      </c>
      <c r="F40" s="40"/>
      <c r="G40" s="110">
        <f>IF($B$44&gt;0,'AUDIO (FULL)'!$F$3,AUDIO!$F$3)</f>
        <v>0</v>
      </c>
      <c r="H40" s="43">
        <f t="shared" si="11"/>
        <v>0</v>
      </c>
      <c r="J40" s="222"/>
      <c r="K40" s="222"/>
      <c r="L40" s="222"/>
    </row>
    <row r="41" spans="1:12" ht="14.1" customHeight="1" thickBot="1">
      <c r="A41" s="112" t="str">
        <f>"Completed Advanced (out of "&amp;IF($B$44&gt;0,COUNTIF('AUDIO (FULL)'!$A$7:'AUDIO (FULL)'!$A$235,"Advanced"),COUNTIF(AUDIO!$A$7:'AUDIO'!$A$217,"Advanced"))&amp;")"</f>
        <v>Completed Advanced (out of 8)</v>
      </c>
      <c r="B41" s="47">
        <v>7.4999999999999997E-3</v>
      </c>
      <c r="C41" s="33"/>
      <c r="D41" s="110">
        <f>IF($B$44&gt;0,'AUDIO (FULL)'!$E$4,AUDIO!$E$4)</f>
        <v>0</v>
      </c>
      <c r="E41" s="43">
        <f t="shared" ref="E41:E43" si="12">B41*D41</f>
        <v>0</v>
      </c>
      <c r="F41" s="40"/>
      <c r="G41" s="110">
        <f>IF($B$44&gt;0,'AUDIO (FULL)'!$F$4,AUDIO!$F$4)</f>
        <v>0</v>
      </c>
      <c r="H41" s="43">
        <f t="shared" ref="H41:H43" si="13">$B41*G41</f>
        <v>0</v>
      </c>
      <c r="J41" s="130" t="s">
        <v>41</v>
      </c>
      <c r="K41" s="60"/>
      <c r="L41" s="130" t="s">
        <v>42</v>
      </c>
    </row>
    <row r="42" spans="1:12" ht="14.1" customHeight="1">
      <c r="A42" s="112" t="str">
        <f>"Completed Professional (out of "&amp;IF($B$44&gt;0,COUNTIF('AUDIO (FULL)'!$A$7:'AUDIO (FULL)'!$A$235,"Professional"),COUNTIF(AUDIO!$A$7:'AUDIO'!$A$217,"Professional"))&amp;")"</f>
        <v>Completed Professional (out of 3)</v>
      </c>
      <c r="B42" s="45">
        <v>0.01</v>
      </c>
      <c r="C42" s="34"/>
      <c r="D42" s="110">
        <f>IF($B$44&gt;0,'AUDIO (FULL)'!$E$5,AUDIO!$E$5)</f>
        <v>0</v>
      </c>
      <c r="E42" s="43">
        <f t="shared" si="12"/>
        <v>0</v>
      </c>
      <c r="F42" s="40"/>
      <c r="G42" s="110">
        <f>IF($B$44&gt;0,'AUDIO (FULL)'!$F$5,AUDIO!$F$5)</f>
        <v>0</v>
      </c>
      <c r="H42" s="43">
        <f t="shared" si="13"/>
        <v>0</v>
      </c>
      <c r="J42" s="220">
        <f>MAX(0,MIN(1,IF($J44 &lt;= 0.95, ROUND($J44,2), FLOOR((0.95+($J44-0.95)/5),0.01))))</f>
        <v>0.85</v>
      </c>
      <c r="L42" s="220">
        <f>MAX(0,MIN(1,IF($L44 &lt;= 0.95, ROUND($L44,2), FLOOR((0.95+($L44-0.95)/5),0.01))))</f>
        <v>0.85</v>
      </c>
    </row>
    <row r="43" spans="1:12" ht="14.1" customHeight="1" thickBot="1">
      <c r="A43" s="124" t="str">
        <f>"Completed Exceptional (out of "&amp;IF($B$44&gt;0,COUNTIF('AUDIO (FULL)'!$A$7:'AUDIO (FULL)'!$A$235,"Exceptional"),COUNTIF(AUDIO!$A$7:'AUDIO'!$A$217,"Exceptional"))&amp;")"</f>
        <v>Completed Exceptional (out of 4)</v>
      </c>
      <c r="B43" s="139">
        <v>1.4999999999999999E-2</v>
      </c>
      <c r="C43" s="32"/>
      <c r="D43" s="111">
        <f>IF($B$44&gt;0,'AUDIO (FULL)'!$E$6,AUDIO!$E$6)</f>
        <v>0</v>
      </c>
      <c r="E43" s="44">
        <f t="shared" si="12"/>
        <v>0</v>
      </c>
      <c r="F43" s="40"/>
      <c r="G43" s="111">
        <f>IF($B$44&gt;0,'AUDIO (FULL)'!$F$6,AUDIO!$F$6)</f>
        <v>0</v>
      </c>
      <c r="H43" s="44">
        <f t="shared" si="13"/>
        <v>0</v>
      </c>
      <c r="J43" s="221"/>
      <c r="L43" s="221"/>
    </row>
    <row r="44" spans="1:12" ht="14.1" customHeight="1">
      <c r="A44" s="123" t="s">
        <v>555</v>
      </c>
      <c r="B44" s="5">
        <f>COUNTIF('Game Data'!A13:'Game Data'!A33,"=MUS 250")+COUNTIF('Game Data'!A13:'Game Data'!A33,"=MUS 251")+COUNTIF('Game Data'!A13:'Game Data'!A33,"=MUS 350")+COUNTIF('Game Data'!A13:'Game Data'!A33,"=MUS 351")+COUNTIF('Game Data'!A13:'Game Data'!A33,"=MUS 450")+COUNTIF('Game Data'!A13:'Game Data'!A33,"=MUS 451")</f>
        <v>0</v>
      </c>
      <c r="C44" s="40"/>
      <c r="D44" s="21" t="s">
        <v>11</v>
      </c>
      <c r="E44" s="38">
        <f>SUM(E38:E43)</f>
        <v>0</v>
      </c>
      <c r="F44" s="5"/>
      <c r="G44" s="21" t="s">
        <v>11</v>
      </c>
      <c r="H44" s="38">
        <f>SUM(H38:H43)</f>
        <v>0</v>
      </c>
      <c r="J44" s="61">
        <f>$A$7+MIN(MAX($E44*3+0.05,$E44),$D$8)</f>
        <v>0.85</v>
      </c>
      <c r="L44" s="61">
        <f>$A$7+MIN(MAX($H44*3+0.05,$H44),$G$8)</f>
        <v>0.85</v>
      </c>
    </row>
  </sheetData>
  <mergeCells count="35">
    <mergeCell ref="A7:B8"/>
    <mergeCell ref="J10:L10"/>
    <mergeCell ref="D6:E6"/>
    <mergeCell ref="A1:H3"/>
    <mergeCell ref="A5:B6"/>
    <mergeCell ref="J1:L1"/>
    <mergeCell ref="J2:L8"/>
    <mergeCell ref="D8:E8"/>
    <mergeCell ref="G8:H8"/>
    <mergeCell ref="G7:H7"/>
    <mergeCell ref="D7:E7"/>
    <mergeCell ref="D36:E36"/>
    <mergeCell ref="D27:E27"/>
    <mergeCell ref="D18:E18"/>
    <mergeCell ref="D9:E9"/>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126"/>
  <sheetViews>
    <sheetView zoomScale="115" zoomScaleNormal="115" workbookViewId="0">
      <selection activeCell="I31" sqref="I31"/>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27</v>
      </c>
      <c r="B1" s="4" t="s">
        <v>28</v>
      </c>
      <c r="C1" s="4" t="s">
        <v>29</v>
      </c>
      <c r="D1" s="4"/>
      <c r="E1" s="3" t="str">
        <f>""&amp;COUNTIF(E$7:E$250,"Untested")&amp;" Untested"</f>
        <v>49 Untested</v>
      </c>
      <c r="F1" s="3" t="str">
        <f>""&amp;COUNTIF(F$7:F$250,"Untested")&amp;" Untested"</f>
        <v>49 Untested</v>
      </c>
      <c r="G1" s="4"/>
    </row>
    <row r="2" spans="1:7" ht="16.5" thickBot="1">
      <c r="A2" s="12" t="s">
        <v>31</v>
      </c>
      <c r="B2" s="11" t="s">
        <v>32</v>
      </c>
      <c r="C2" s="250" t="s">
        <v>214</v>
      </c>
      <c r="D2" s="251"/>
      <c r="E2" s="14">
        <f>SUMPRODUCT(($A$7:$A$250="Required")*(E$7:E$250="Missing"))+0.5*SUMPRODUCT(($A$7:$A$250="Required")*(E$7:E$250="Partial"))</f>
        <v>0</v>
      </c>
      <c r="F2" s="14">
        <f>SUMPRODUCT(($A$7:$A$250="Required")*(F$7:F$250="Missing"))+0.5*SUMPRODUCT(($A$7:$A$250="Required")*(F$7:F$250="Partial"))</f>
        <v>0</v>
      </c>
      <c r="G2" s="11" t="str">
        <f>"Requireds "&amp;A2</f>
        <v>Requireds Missing</v>
      </c>
    </row>
    <row r="3" spans="1:7" ht="16.5" thickBot="1">
      <c r="A3" s="12" t="s">
        <v>33</v>
      </c>
      <c r="B3" s="11" t="s">
        <v>34</v>
      </c>
      <c r="C3" s="252"/>
      <c r="D3" s="253"/>
      <c r="E3" s="14">
        <f>SUMPRODUCT(($A$7:$A$250="Basic")*(E$7:E$250="Missing"))+0.5*SUMPRODUCT(($A$7:$A$250="Basic")*(E$7:E$250="Partial"))</f>
        <v>0</v>
      </c>
      <c r="F3" s="14">
        <f>SUMPRODUCT(($A$7:$A$250="Basic")*(F$7:F$250="Missing"))+0.5*SUMPRODUCT(($A$7:$A$250="Basic")*(F$7:F$250="Partial"))</f>
        <v>0</v>
      </c>
      <c r="G3" s="11" t="str">
        <f>"Basics "&amp;A2</f>
        <v>Basics Missing</v>
      </c>
    </row>
    <row r="4" spans="1:7" ht="16.5" thickBot="1">
      <c r="A4" s="12" t="s">
        <v>35</v>
      </c>
      <c r="B4" s="11" t="s">
        <v>36</v>
      </c>
      <c r="C4" s="252"/>
      <c r="D4" s="253"/>
      <c r="E4" s="14">
        <f>SUMPRODUCT(($A$7:$A$250="Advanced")*(E$7:E$250="Completed"))+SUMPRODUCT(($A$7:$A$250="Advanced")*(E$7:E$250="Pre-Passed"))+0.5*SUMPRODUCT(($A$7:$A$250="Advanced")*(E$7:E$250="Partial"))</f>
        <v>0</v>
      </c>
      <c r="F4" s="14">
        <f>SUMPRODUCT(($A$7:$A$250="Advanced")*(F$7:F$250="Completed"))+SUMPRODUCT(($A$7:$A$250="Advanced")*(F$7:F$250="Pre-Passed"))+0.5*SUMPRODUCT(($A$7:$A$250="Advanced")*(F$7:F$250="Partial"))</f>
        <v>0</v>
      </c>
      <c r="G4" s="11" t="str">
        <f>"Advanceds "&amp;A4</f>
        <v>Advanceds Completed</v>
      </c>
    </row>
    <row r="5" spans="1:7" ht="16.5" thickBot="1">
      <c r="A5" s="12" t="s">
        <v>37</v>
      </c>
      <c r="B5" s="11" t="s">
        <v>209</v>
      </c>
      <c r="C5" s="252"/>
      <c r="D5" s="253"/>
      <c r="E5" s="14">
        <f>SUMPRODUCT(($A$7:$A$250="Professional")*(E$7:E$250="Completed"))+SUMPRODUCT(($A$7:$A$250="Professional")*(E$7:E$250="Pre-Passed"))+0.5*SUMPRODUCT(($A$7:$A$250="Professional")*(E$7:E$250="Partial"))</f>
        <v>0</v>
      </c>
      <c r="F5" s="14">
        <f>SUMPRODUCT(($A$7:$A$250="Professional")*(F$7:F$250="Completed"))+SUMPRODUCT(($A$7:$A$250="Professional")*(F$7:F$250="Pre-Passed"))+0.5*SUMPRODUCT(($A$7:$A$250="Professional")*(F$7:F$250="Partial"))</f>
        <v>0</v>
      </c>
      <c r="G5" s="11" t="str">
        <f>"Professionals "&amp;A4</f>
        <v>Professionals Completed</v>
      </c>
    </row>
    <row r="6" spans="1:7" ht="16.5" thickBot="1">
      <c r="A6" s="10" t="s">
        <v>38</v>
      </c>
      <c r="B6" s="11" t="s">
        <v>39</v>
      </c>
      <c r="C6" s="254"/>
      <c r="D6" s="255"/>
      <c r="E6" s="14">
        <f>SUMPRODUCT(($A$7:$A$240="Exceptional")*(E$7:E$240="Completed"))+SUMPRODUCT(($A$7:$A$240="Exceptional")*(E$7:E$240="Pre-Passed"))+0.5*SUMPRODUCT(($A$7:$A$240="Exceptional")*(E$7:E$240="Partial"))</f>
        <v>0</v>
      </c>
      <c r="F6" s="14">
        <f>SUMPRODUCT(($A$7:$A$240="Exceptional")*(F$7:F$240="Completed"))+SUMPRODUCT(($A$7:$A$240="Exceptional")*(F$7:F$240="Pre-Passed"))+0.5*SUMPRODUCT(($A$7:$A$240="Exceptional")*(F$7:F$240="Partial"))</f>
        <v>0</v>
      </c>
      <c r="G6" s="11" t="str">
        <f>"Exceptionals "&amp;A4</f>
        <v>Exceptionals Completed</v>
      </c>
    </row>
    <row r="7" spans="1:7" ht="16.5" thickBot="1">
      <c r="A7" s="248" t="s">
        <v>447</v>
      </c>
      <c r="B7" s="249"/>
      <c r="C7" s="4" t="s">
        <v>40</v>
      </c>
      <c r="D7" s="4" t="s">
        <v>212</v>
      </c>
      <c r="E7" s="4" t="s">
        <v>41</v>
      </c>
      <c r="F7" s="4" t="s">
        <v>42</v>
      </c>
      <c r="G7" s="4" t="s">
        <v>213</v>
      </c>
    </row>
    <row r="8" spans="1:7" ht="16.5" thickBot="1">
      <c r="A8" s="120" t="s">
        <v>409</v>
      </c>
      <c r="B8" s="11" t="s">
        <v>410</v>
      </c>
      <c r="C8" s="11" t="s">
        <v>411</v>
      </c>
      <c r="D8" s="11"/>
      <c r="E8" s="14">
        <v>0</v>
      </c>
      <c r="F8" s="14">
        <v>0</v>
      </c>
      <c r="G8" s="11"/>
    </row>
    <row r="9" spans="1:7" ht="51.75" thickBot="1">
      <c r="A9" s="121" t="s">
        <v>392</v>
      </c>
      <c r="B9" s="11" t="s">
        <v>396</v>
      </c>
      <c r="C9" s="11" t="s">
        <v>415</v>
      </c>
      <c r="D9" s="11"/>
      <c r="E9" s="14">
        <v>0</v>
      </c>
      <c r="F9" s="14">
        <v>0</v>
      </c>
      <c r="G9" s="11"/>
    </row>
    <row r="10" spans="1:7" ht="51.75" thickBot="1">
      <c r="A10" s="121" t="s">
        <v>393</v>
      </c>
      <c r="B10" s="11" t="s">
        <v>398</v>
      </c>
      <c r="C10" s="11" t="s">
        <v>416</v>
      </c>
      <c r="D10" s="11"/>
      <c r="E10" s="14">
        <v>0</v>
      </c>
      <c r="F10" s="14">
        <v>0</v>
      </c>
      <c r="G10" s="11"/>
    </row>
    <row r="11" spans="1:7" ht="39" thickBot="1">
      <c r="A11" s="122" t="s">
        <v>412</v>
      </c>
      <c r="B11" s="11" t="s">
        <v>413</v>
      </c>
      <c r="C11" s="11" t="s">
        <v>979</v>
      </c>
      <c r="D11" s="11"/>
      <c r="E11" s="14">
        <v>0</v>
      </c>
      <c r="F11" s="14">
        <v>0</v>
      </c>
      <c r="G11" s="11"/>
    </row>
    <row r="12" spans="1:7" ht="26.25" thickBot="1">
      <c r="A12" s="122" t="s">
        <v>394</v>
      </c>
      <c r="B12" s="11" t="s">
        <v>391</v>
      </c>
      <c r="C12" s="11" t="s">
        <v>414</v>
      </c>
      <c r="D12" s="11"/>
      <c r="E12" s="14">
        <v>0</v>
      </c>
      <c r="F12" s="14">
        <v>0</v>
      </c>
      <c r="G12" s="11"/>
    </row>
    <row r="13" spans="1:7" ht="16.5" thickBot="1">
      <c r="A13" s="248" t="s">
        <v>581</v>
      </c>
      <c r="B13" s="249"/>
      <c r="C13" s="4" t="s">
        <v>727</v>
      </c>
      <c r="D13" s="4" t="s">
        <v>212</v>
      </c>
      <c r="E13" s="4" t="s">
        <v>41</v>
      </c>
      <c r="F13" s="4" t="s">
        <v>42</v>
      </c>
      <c r="G13" s="4" t="s">
        <v>213</v>
      </c>
    </row>
    <row r="14" spans="1:7" ht="26.25" thickBot="1">
      <c r="A14" s="15" t="s">
        <v>43</v>
      </c>
      <c r="B14" s="11" t="s">
        <v>582</v>
      </c>
      <c r="C14" s="11" t="s">
        <v>583</v>
      </c>
      <c r="D14" s="11"/>
      <c r="E14" s="4" t="s">
        <v>37</v>
      </c>
      <c r="F14" s="4" t="s">
        <v>37</v>
      </c>
      <c r="G14" s="11"/>
    </row>
    <row r="15" spans="1:7" ht="26.25" thickBot="1">
      <c r="A15" s="16" t="s">
        <v>44</v>
      </c>
      <c r="B15" s="11" t="s">
        <v>584</v>
      </c>
      <c r="C15" s="11" t="s">
        <v>585</v>
      </c>
      <c r="D15" s="11"/>
      <c r="E15" s="4" t="s">
        <v>37</v>
      </c>
      <c r="F15" s="4" t="s">
        <v>37</v>
      </c>
      <c r="G15" s="11"/>
    </row>
    <row r="16" spans="1:7" ht="16.5" thickBot="1">
      <c r="A16" s="16" t="s">
        <v>44</v>
      </c>
      <c r="B16" s="11" t="s">
        <v>586</v>
      </c>
      <c r="C16" s="11" t="s">
        <v>587</v>
      </c>
      <c r="D16" s="11"/>
      <c r="E16" s="4" t="s">
        <v>37</v>
      </c>
      <c r="F16" s="4" t="s">
        <v>37</v>
      </c>
      <c r="G16" s="11"/>
    </row>
    <row r="17" spans="1:7" ht="26.25" thickBot="1">
      <c r="A17" s="17" t="s">
        <v>45</v>
      </c>
      <c r="B17" s="11" t="s">
        <v>588</v>
      </c>
      <c r="C17" s="11" t="s">
        <v>589</v>
      </c>
      <c r="D17" s="11"/>
      <c r="E17" s="4" t="s">
        <v>37</v>
      </c>
      <c r="F17" s="4" t="s">
        <v>37</v>
      </c>
      <c r="G17" s="11"/>
    </row>
    <row r="18" spans="1:7" ht="16.5" thickBot="1">
      <c r="A18" s="17" t="s">
        <v>45</v>
      </c>
      <c r="B18" s="11" t="s">
        <v>590</v>
      </c>
      <c r="C18" s="11" t="s">
        <v>591</v>
      </c>
      <c r="D18" s="11"/>
      <c r="E18" s="4" t="s">
        <v>37</v>
      </c>
      <c r="F18" s="4" t="s">
        <v>37</v>
      </c>
      <c r="G18" s="11"/>
    </row>
    <row r="19" spans="1:7" ht="16.5" thickBot="1">
      <c r="A19" s="17" t="s">
        <v>210</v>
      </c>
      <c r="B19" s="11" t="s">
        <v>592</v>
      </c>
      <c r="C19" s="11" t="s">
        <v>593</v>
      </c>
      <c r="D19" s="11"/>
      <c r="E19" s="4" t="s">
        <v>37</v>
      </c>
      <c r="F19" s="4" t="s">
        <v>37</v>
      </c>
      <c r="G19" s="11"/>
    </row>
    <row r="20" spans="1:7" ht="16.5" thickBot="1">
      <c r="A20" s="248" t="s">
        <v>594</v>
      </c>
      <c r="B20" s="249"/>
      <c r="C20" s="4" t="s">
        <v>595</v>
      </c>
      <c r="D20" s="4" t="s">
        <v>212</v>
      </c>
      <c r="E20" s="4" t="s">
        <v>41</v>
      </c>
      <c r="F20" s="4" t="s">
        <v>42</v>
      </c>
      <c r="G20" s="4" t="s">
        <v>213</v>
      </c>
    </row>
    <row r="21" spans="1:7" ht="26.25" thickBot="1">
      <c r="A21" s="15" t="s">
        <v>43</v>
      </c>
      <c r="B21" s="11" t="s">
        <v>596</v>
      </c>
      <c r="C21" s="11" t="s">
        <v>597</v>
      </c>
      <c r="D21" s="11"/>
      <c r="E21" s="4" t="s">
        <v>37</v>
      </c>
      <c r="F21" s="4" t="s">
        <v>37</v>
      </c>
      <c r="G21" s="11"/>
    </row>
    <row r="22" spans="1:7" ht="16.5" thickBot="1">
      <c r="A22" s="16" t="s">
        <v>44</v>
      </c>
      <c r="B22" s="11" t="s">
        <v>598</v>
      </c>
      <c r="C22" s="11" t="s">
        <v>599</v>
      </c>
      <c r="D22" s="11"/>
      <c r="E22" s="4" t="s">
        <v>37</v>
      </c>
      <c r="F22" s="4" t="s">
        <v>37</v>
      </c>
      <c r="G22" s="11"/>
    </row>
    <row r="23" spans="1:7" ht="16.5" thickBot="1">
      <c r="A23" s="16" t="s">
        <v>44</v>
      </c>
      <c r="B23" s="11" t="s">
        <v>600</v>
      </c>
      <c r="C23" s="11" t="s">
        <v>601</v>
      </c>
      <c r="D23" s="11"/>
      <c r="E23" s="4" t="s">
        <v>37</v>
      </c>
      <c r="F23" s="4" t="s">
        <v>37</v>
      </c>
      <c r="G23" s="11"/>
    </row>
    <row r="24" spans="1:7" ht="16.5" thickBot="1">
      <c r="A24" s="16" t="s">
        <v>44</v>
      </c>
      <c r="B24" s="11" t="s">
        <v>602</v>
      </c>
      <c r="C24" s="11" t="s">
        <v>603</v>
      </c>
      <c r="D24" s="11"/>
      <c r="E24" s="4" t="s">
        <v>37</v>
      </c>
      <c r="F24" s="4" t="s">
        <v>37</v>
      </c>
      <c r="G24" s="11"/>
    </row>
    <row r="25" spans="1:7" ht="16.5" thickBot="1">
      <c r="A25" s="16" t="s">
        <v>44</v>
      </c>
      <c r="B25" s="11" t="s">
        <v>604</v>
      </c>
      <c r="C25" s="11" t="s">
        <v>605</v>
      </c>
      <c r="D25" s="11"/>
      <c r="E25" s="4" t="s">
        <v>37</v>
      </c>
      <c r="F25" s="4" t="s">
        <v>37</v>
      </c>
      <c r="G25" s="11"/>
    </row>
    <row r="26" spans="1:7" ht="16.5" thickBot="1">
      <c r="A26" s="17" t="s">
        <v>45</v>
      </c>
      <c r="B26" s="11" t="s">
        <v>606</v>
      </c>
      <c r="C26" s="11" t="s">
        <v>607</v>
      </c>
      <c r="D26" s="11"/>
      <c r="E26" s="4" t="s">
        <v>37</v>
      </c>
      <c r="F26" s="4" t="s">
        <v>37</v>
      </c>
      <c r="G26" s="11"/>
    </row>
    <row r="27" spans="1:7" ht="16.5" thickBot="1">
      <c r="A27" s="17" t="s">
        <v>45</v>
      </c>
      <c r="B27" s="11" t="s">
        <v>608</v>
      </c>
      <c r="C27" s="11" t="s">
        <v>609</v>
      </c>
      <c r="D27" s="11"/>
      <c r="E27" s="4" t="s">
        <v>37</v>
      </c>
      <c r="F27" s="4" t="s">
        <v>37</v>
      </c>
      <c r="G27" s="11"/>
    </row>
    <row r="28" spans="1:7" ht="16.5" thickBot="1">
      <c r="A28" s="17" t="s">
        <v>45</v>
      </c>
      <c r="B28" s="11" t="s">
        <v>610</v>
      </c>
      <c r="C28" s="11" t="s">
        <v>611</v>
      </c>
      <c r="D28" s="11"/>
      <c r="E28" s="4" t="s">
        <v>37</v>
      </c>
      <c r="F28" s="4" t="s">
        <v>37</v>
      </c>
      <c r="G28" s="11"/>
    </row>
    <row r="29" spans="1:7" ht="16.5" thickBot="1">
      <c r="A29" s="17" t="s">
        <v>45</v>
      </c>
      <c r="B29" s="11" t="s">
        <v>612</v>
      </c>
      <c r="C29" s="11" t="s">
        <v>613</v>
      </c>
      <c r="D29" s="11"/>
      <c r="E29" s="4" t="s">
        <v>37</v>
      </c>
      <c r="F29" s="4" t="s">
        <v>37</v>
      </c>
      <c r="G29" s="11"/>
    </row>
    <row r="30" spans="1:7" ht="16.5" thickBot="1">
      <c r="A30" s="17" t="s">
        <v>58</v>
      </c>
      <c r="B30" s="11" t="s">
        <v>614</v>
      </c>
      <c r="C30" s="11" t="s">
        <v>615</v>
      </c>
      <c r="D30" s="11"/>
      <c r="E30" s="4" t="s">
        <v>30</v>
      </c>
      <c r="F30" s="4" t="s">
        <v>30</v>
      </c>
      <c r="G30" s="11"/>
    </row>
    <row r="31" spans="1:7" ht="16.5" thickBot="1">
      <c r="A31" s="17" t="s">
        <v>58</v>
      </c>
      <c r="B31" s="11" t="s">
        <v>616</v>
      </c>
      <c r="C31" s="11" t="s">
        <v>617</v>
      </c>
      <c r="D31" s="11"/>
      <c r="E31" s="4" t="s">
        <v>30</v>
      </c>
      <c r="F31" s="4" t="s">
        <v>30</v>
      </c>
      <c r="G31" s="11"/>
    </row>
    <row r="32" spans="1:7" ht="16.5" thickBot="1">
      <c r="A32" s="17" t="s">
        <v>58</v>
      </c>
      <c r="B32" s="11" t="s">
        <v>618</v>
      </c>
      <c r="C32" s="11" t="s">
        <v>619</v>
      </c>
      <c r="D32" s="11"/>
      <c r="E32" s="4" t="s">
        <v>30</v>
      </c>
      <c r="F32" s="4" t="s">
        <v>30</v>
      </c>
      <c r="G32" s="11"/>
    </row>
    <row r="33" spans="1:7" ht="16.5" thickBot="1">
      <c r="A33" s="17" t="s">
        <v>58</v>
      </c>
      <c r="B33" s="11" t="s">
        <v>620</v>
      </c>
      <c r="C33" s="11" t="s">
        <v>621</v>
      </c>
      <c r="D33" s="11"/>
      <c r="E33" s="4" t="s">
        <v>30</v>
      </c>
      <c r="F33" s="4" t="s">
        <v>30</v>
      </c>
      <c r="G33" s="11"/>
    </row>
    <row r="34" spans="1:7" ht="16.5" thickBot="1">
      <c r="A34" s="17" t="s">
        <v>210</v>
      </c>
      <c r="B34" s="11" t="s">
        <v>622</v>
      </c>
      <c r="C34" s="11" t="s">
        <v>623</v>
      </c>
      <c r="D34" s="11"/>
      <c r="E34" s="4" t="s">
        <v>30</v>
      </c>
      <c r="F34" s="4" t="s">
        <v>30</v>
      </c>
      <c r="G34" s="11"/>
    </row>
    <row r="35" spans="1:7" ht="16.5" thickBot="1">
      <c r="A35" s="17" t="s">
        <v>210</v>
      </c>
      <c r="B35" s="11" t="s">
        <v>624</v>
      </c>
      <c r="C35" s="11" t="s">
        <v>625</v>
      </c>
      <c r="D35" s="11"/>
      <c r="E35" s="4" t="s">
        <v>30</v>
      </c>
      <c r="F35" s="4" t="s">
        <v>30</v>
      </c>
      <c r="G35" s="11"/>
    </row>
    <row r="36" spans="1:7" ht="16.5" thickBot="1">
      <c r="A36" s="17" t="s">
        <v>210</v>
      </c>
      <c r="B36" s="11" t="s">
        <v>626</v>
      </c>
      <c r="C36" s="11" t="s">
        <v>627</v>
      </c>
      <c r="D36" s="11"/>
      <c r="E36" s="4" t="s">
        <v>30</v>
      </c>
      <c r="F36" s="4" t="s">
        <v>30</v>
      </c>
      <c r="G36" s="11"/>
    </row>
    <row r="37" spans="1:7" ht="16.5" thickBot="1">
      <c r="A37" s="17" t="s">
        <v>210</v>
      </c>
      <c r="B37" s="11" t="s">
        <v>628</v>
      </c>
      <c r="C37" s="11" t="s">
        <v>629</v>
      </c>
      <c r="D37" s="11"/>
      <c r="E37" s="4" t="s">
        <v>30</v>
      </c>
      <c r="F37" s="4" t="s">
        <v>30</v>
      </c>
      <c r="G37" s="11"/>
    </row>
    <row r="38" spans="1:7" ht="16.5" thickBot="1">
      <c r="A38" s="17" t="s">
        <v>210</v>
      </c>
      <c r="B38" s="11" t="s">
        <v>630</v>
      </c>
      <c r="C38" s="11" t="s">
        <v>631</v>
      </c>
      <c r="D38" s="11"/>
      <c r="E38" s="4" t="s">
        <v>30</v>
      </c>
      <c r="F38" s="4" t="s">
        <v>30</v>
      </c>
      <c r="G38" s="11"/>
    </row>
    <row r="39" spans="1:7" ht="16.5" thickBot="1">
      <c r="A39" s="248" t="s">
        <v>632</v>
      </c>
      <c r="B39" s="249"/>
      <c r="C39" s="4" t="s">
        <v>633</v>
      </c>
      <c r="D39" s="4" t="s">
        <v>212</v>
      </c>
      <c r="E39" s="4" t="s">
        <v>41</v>
      </c>
      <c r="F39" s="4" t="s">
        <v>42</v>
      </c>
      <c r="G39" s="4" t="s">
        <v>213</v>
      </c>
    </row>
    <row r="40" spans="1:7" ht="26.25" thickBot="1">
      <c r="A40" s="15" t="s">
        <v>43</v>
      </c>
      <c r="B40" s="11" t="s">
        <v>634</v>
      </c>
      <c r="C40" s="11" t="s">
        <v>635</v>
      </c>
      <c r="D40" s="11"/>
      <c r="E40" s="4" t="s">
        <v>37</v>
      </c>
      <c r="F40" s="4" t="s">
        <v>37</v>
      </c>
      <c r="G40" s="11"/>
    </row>
    <row r="41" spans="1:7" ht="16.5" thickBot="1">
      <c r="A41" s="16" t="s">
        <v>44</v>
      </c>
      <c r="B41" s="11" t="s">
        <v>636</v>
      </c>
      <c r="C41" s="11" t="s">
        <v>637</v>
      </c>
      <c r="D41" s="11"/>
      <c r="E41" s="4" t="s">
        <v>37</v>
      </c>
      <c r="F41" s="4" t="s">
        <v>37</v>
      </c>
      <c r="G41" s="11"/>
    </row>
    <row r="42" spans="1:7" ht="16.5" thickBot="1">
      <c r="A42" s="16" t="s">
        <v>44</v>
      </c>
      <c r="B42" s="11" t="s">
        <v>638</v>
      </c>
      <c r="C42" s="11" t="s">
        <v>639</v>
      </c>
      <c r="D42" s="11"/>
      <c r="E42" s="4" t="s">
        <v>37</v>
      </c>
      <c r="F42" s="4" t="s">
        <v>37</v>
      </c>
      <c r="G42" s="11"/>
    </row>
    <row r="43" spans="1:7" ht="16.5" thickBot="1">
      <c r="A43" s="17" t="s">
        <v>45</v>
      </c>
      <c r="B43" s="11" t="s">
        <v>640</v>
      </c>
      <c r="C43" s="11" t="s">
        <v>641</v>
      </c>
      <c r="D43" s="11"/>
      <c r="E43" s="4" t="s">
        <v>37</v>
      </c>
      <c r="F43" s="4" t="s">
        <v>37</v>
      </c>
      <c r="G43" s="11"/>
    </row>
    <row r="44" spans="1:7" ht="16.5" thickBot="1">
      <c r="A44" s="17" t="s">
        <v>45</v>
      </c>
      <c r="B44" s="11" t="s">
        <v>642</v>
      </c>
      <c r="C44" s="11" t="s">
        <v>643</v>
      </c>
      <c r="D44" s="11"/>
      <c r="E44" s="4" t="s">
        <v>37</v>
      </c>
      <c r="F44" s="4" t="s">
        <v>37</v>
      </c>
      <c r="G44" s="11"/>
    </row>
    <row r="45" spans="1:7" ht="16.5" thickBot="1">
      <c r="A45" s="17" t="s">
        <v>45</v>
      </c>
      <c r="B45" s="11" t="s">
        <v>644</v>
      </c>
      <c r="C45" s="11" t="s">
        <v>645</v>
      </c>
      <c r="D45" s="11"/>
      <c r="E45" s="4" t="s">
        <v>37</v>
      </c>
      <c r="F45" s="4" t="s">
        <v>37</v>
      </c>
      <c r="G45" s="11"/>
    </row>
    <row r="46" spans="1:7" ht="16.5" thickBot="1">
      <c r="A46" s="17" t="s">
        <v>58</v>
      </c>
      <c r="B46" s="11" t="s">
        <v>646</v>
      </c>
      <c r="C46" s="11" t="s">
        <v>647</v>
      </c>
      <c r="D46" s="11"/>
      <c r="E46" s="4" t="s">
        <v>37</v>
      </c>
      <c r="F46" s="4" t="s">
        <v>37</v>
      </c>
      <c r="G46" s="11"/>
    </row>
    <row r="47" spans="1:7" ht="16.5" thickBot="1">
      <c r="A47" s="17" t="s">
        <v>58</v>
      </c>
      <c r="B47" s="11" t="s">
        <v>648</v>
      </c>
      <c r="C47" s="11" t="s">
        <v>980</v>
      </c>
      <c r="D47" s="11"/>
      <c r="E47" s="4" t="s">
        <v>37</v>
      </c>
      <c r="F47" s="4" t="s">
        <v>37</v>
      </c>
      <c r="G47" s="11"/>
    </row>
    <row r="48" spans="1:7" ht="16.5" thickBot="1">
      <c r="A48" s="17" t="s">
        <v>210</v>
      </c>
      <c r="B48" s="11" t="s">
        <v>649</v>
      </c>
      <c r="C48" s="11" t="s">
        <v>650</v>
      </c>
      <c r="D48" s="11"/>
      <c r="E48" s="4" t="s">
        <v>37</v>
      </c>
      <c r="F48" s="4" t="s">
        <v>37</v>
      </c>
      <c r="G48" s="11"/>
    </row>
    <row r="49" spans="1:7" ht="16.5" thickBot="1">
      <c r="A49" s="17" t="s">
        <v>210</v>
      </c>
      <c r="B49" s="11" t="s">
        <v>651</v>
      </c>
      <c r="C49" s="11" t="s">
        <v>652</v>
      </c>
      <c r="D49" s="11"/>
      <c r="E49" s="4" t="s">
        <v>37</v>
      </c>
      <c r="F49" s="4" t="s">
        <v>37</v>
      </c>
      <c r="G49" s="11"/>
    </row>
    <row r="50" spans="1:7" ht="16.5" thickBot="1">
      <c r="A50" s="248" t="s">
        <v>653</v>
      </c>
      <c r="B50" s="249"/>
      <c r="C50" s="4" t="s">
        <v>654</v>
      </c>
      <c r="D50" s="4" t="s">
        <v>212</v>
      </c>
      <c r="E50" s="4" t="s">
        <v>41</v>
      </c>
      <c r="F50" s="4" t="s">
        <v>42</v>
      </c>
      <c r="G50" s="4" t="s">
        <v>213</v>
      </c>
    </row>
    <row r="51" spans="1:7" ht="26.25" thickBot="1">
      <c r="A51" s="15" t="s">
        <v>43</v>
      </c>
      <c r="B51" s="11" t="s">
        <v>655</v>
      </c>
      <c r="C51" s="11" t="s">
        <v>656</v>
      </c>
      <c r="D51" s="11"/>
      <c r="E51" s="4" t="s">
        <v>37</v>
      </c>
      <c r="F51" s="4" t="s">
        <v>37</v>
      </c>
      <c r="G51" s="11"/>
    </row>
    <row r="52" spans="1:7" ht="16.5" thickBot="1">
      <c r="A52" s="16" t="s">
        <v>44</v>
      </c>
      <c r="B52" s="11" t="s">
        <v>657</v>
      </c>
      <c r="C52" s="11" t="s">
        <v>658</v>
      </c>
      <c r="D52" s="11"/>
      <c r="E52" s="4" t="s">
        <v>37</v>
      </c>
      <c r="F52" s="4" t="s">
        <v>37</v>
      </c>
      <c r="G52" s="11"/>
    </row>
    <row r="53" spans="1:7" ht="26.25" thickBot="1">
      <c r="A53" s="16" t="s">
        <v>44</v>
      </c>
      <c r="B53" s="11" t="s">
        <v>659</v>
      </c>
      <c r="C53" s="11" t="s">
        <v>660</v>
      </c>
      <c r="D53" s="11"/>
      <c r="E53" s="4" t="s">
        <v>37</v>
      </c>
      <c r="F53" s="4" t="s">
        <v>37</v>
      </c>
      <c r="G53" s="11"/>
    </row>
    <row r="54" spans="1:7" ht="16.5" thickBot="1">
      <c r="A54" s="17" t="s">
        <v>45</v>
      </c>
      <c r="B54" s="11" t="s">
        <v>661</v>
      </c>
      <c r="C54" s="11" t="s">
        <v>662</v>
      </c>
      <c r="D54" s="11"/>
      <c r="E54" s="4" t="s">
        <v>37</v>
      </c>
      <c r="F54" s="4" t="s">
        <v>37</v>
      </c>
      <c r="G54" s="11"/>
    </row>
    <row r="55" spans="1:7" ht="16.5" thickBot="1">
      <c r="A55" s="17" t="s">
        <v>45</v>
      </c>
      <c r="B55" s="11" t="s">
        <v>663</v>
      </c>
      <c r="C55" s="11" t="s">
        <v>988</v>
      </c>
      <c r="D55" s="11"/>
      <c r="E55" s="4" t="s">
        <v>37</v>
      </c>
      <c r="F55" s="4" t="s">
        <v>37</v>
      </c>
      <c r="G55" s="11"/>
    </row>
    <row r="56" spans="1:7" ht="16.5" thickBot="1">
      <c r="A56" s="17" t="s">
        <v>45</v>
      </c>
      <c r="B56" s="11" t="s">
        <v>664</v>
      </c>
      <c r="C56" s="11" t="s">
        <v>665</v>
      </c>
      <c r="D56" s="11"/>
      <c r="E56" s="4" t="s">
        <v>37</v>
      </c>
      <c r="F56" s="4" t="s">
        <v>37</v>
      </c>
      <c r="G56" s="11"/>
    </row>
    <row r="57" spans="1:7" ht="16.5" thickBot="1">
      <c r="A57" s="17" t="s">
        <v>58</v>
      </c>
      <c r="B57" s="11" t="s">
        <v>666</v>
      </c>
      <c r="C57" s="11" t="s">
        <v>667</v>
      </c>
      <c r="D57" s="11"/>
      <c r="E57" s="4" t="s">
        <v>30</v>
      </c>
      <c r="F57" s="4" t="s">
        <v>30</v>
      </c>
      <c r="G57" s="11"/>
    </row>
    <row r="58" spans="1:7" ht="16.5" thickBot="1">
      <c r="A58" s="17" t="s">
        <v>58</v>
      </c>
      <c r="B58" s="11" t="s">
        <v>668</v>
      </c>
      <c r="C58" s="11" t="s">
        <v>669</v>
      </c>
      <c r="D58" s="11"/>
      <c r="E58" s="4" t="s">
        <v>30</v>
      </c>
      <c r="F58" s="4" t="s">
        <v>30</v>
      </c>
      <c r="G58" s="11"/>
    </row>
    <row r="59" spans="1:7" ht="16.5" thickBot="1">
      <c r="A59" s="17" t="s">
        <v>210</v>
      </c>
      <c r="B59" s="11" t="s">
        <v>670</v>
      </c>
      <c r="C59" s="11" t="s">
        <v>671</v>
      </c>
      <c r="D59" s="11"/>
      <c r="E59" s="4" t="s">
        <v>30</v>
      </c>
      <c r="F59" s="4" t="s">
        <v>30</v>
      </c>
      <c r="G59" s="11"/>
    </row>
    <row r="60" spans="1:7" ht="16.5" thickBot="1">
      <c r="A60" s="17" t="s">
        <v>210</v>
      </c>
      <c r="B60" s="11" t="s">
        <v>672</v>
      </c>
      <c r="C60" s="11" t="s">
        <v>673</v>
      </c>
      <c r="D60" s="11"/>
      <c r="E60" s="4" t="s">
        <v>30</v>
      </c>
      <c r="F60" s="4" t="s">
        <v>30</v>
      </c>
      <c r="G60" s="11"/>
    </row>
    <row r="61" spans="1:7" ht="16.5" thickBot="1">
      <c r="A61" s="248" t="s">
        <v>674</v>
      </c>
      <c r="B61" s="249"/>
      <c r="C61" s="4" t="s">
        <v>675</v>
      </c>
      <c r="D61" s="4" t="s">
        <v>212</v>
      </c>
      <c r="E61" s="4" t="s">
        <v>41</v>
      </c>
      <c r="F61" s="4" t="s">
        <v>42</v>
      </c>
      <c r="G61" s="4" t="s">
        <v>213</v>
      </c>
    </row>
    <row r="62" spans="1:7" ht="26.25" thickBot="1">
      <c r="A62" s="15" t="s">
        <v>43</v>
      </c>
      <c r="B62" s="11" t="s">
        <v>676</v>
      </c>
      <c r="C62" s="11" t="s">
        <v>677</v>
      </c>
      <c r="D62" s="11"/>
      <c r="E62" s="4" t="s">
        <v>37</v>
      </c>
      <c r="F62" s="4" t="s">
        <v>37</v>
      </c>
      <c r="G62" s="11"/>
    </row>
    <row r="63" spans="1:7" ht="16.5" thickBot="1">
      <c r="A63" s="16" t="s">
        <v>44</v>
      </c>
      <c r="B63" s="11" t="s">
        <v>678</v>
      </c>
      <c r="C63" s="11" t="s">
        <v>679</v>
      </c>
      <c r="D63" s="11"/>
      <c r="E63" s="4" t="s">
        <v>37</v>
      </c>
      <c r="F63" s="4" t="s">
        <v>37</v>
      </c>
      <c r="G63" s="11"/>
    </row>
    <row r="64" spans="1:7" ht="26.25" thickBot="1">
      <c r="A64" s="16" t="s">
        <v>44</v>
      </c>
      <c r="B64" s="11" t="s">
        <v>680</v>
      </c>
      <c r="C64" s="11" t="s">
        <v>681</v>
      </c>
      <c r="D64" s="11"/>
      <c r="E64" s="4" t="s">
        <v>37</v>
      </c>
      <c r="F64" s="4" t="s">
        <v>37</v>
      </c>
      <c r="G64" s="11"/>
    </row>
    <row r="65" spans="1:7" ht="16.5" thickBot="1">
      <c r="A65" s="16" t="s">
        <v>44</v>
      </c>
      <c r="B65" s="11" t="s">
        <v>754</v>
      </c>
      <c r="C65" s="11" t="s">
        <v>755</v>
      </c>
      <c r="D65" s="11"/>
      <c r="E65" s="4" t="s">
        <v>37</v>
      </c>
      <c r="F65" s="4" t="s">
        <v>37</v>
      </c>
      <c r="G65" s="11"/>
    </row>
    <row r="66" spans="1:7" ht="16.5" thickBot="1">
      <c r="A66" s="17" t="s">
        <v>45</v>
      </c>
      <c r="B66" s="11" t="s">
        <v>661</v>
      </c>
      <c r="C66" s="11" t="s">
        <v>682</v>
      </c>
      <c r="D66" s="11"/>
      <c r="E66" s="4" t="s">
        <v>30</v>
      </c>
      <c r="F66" s="4" t="s">
        <v>30</v>
      </c>
      <c r="G66" s="11"/>
    </row>
    <row r="67" spans="1:7" ht="16.5" thickBot="1">
      <c r="A67" s="17" t="s">
        <v>45</v>
      </c>
      <c r="B67" s="11" t="s">
        <v>664</v>
      </c>
      <c r="C67" s="11" t="s">
        <v>683</v>
      </c>
      <c r="D67" s="11"/>
      <c r="E67" s="4" t="s">
        <v>30</v>
      </c>
      <c r="F67" s="4" t="s">
        <v>30</v>
      </c>
      <c r="G67" s="11"/>
    </row>
    <row r="68" spans="1:7" ht="16.5" thickBot="1">
      <c r="A68" s="17" t="s">
        <v>58</v>
      </c>
      <c r="B68" s="11" t="s">
        <v>752</v>
      </c>
      <c r="C68" s="11" t="s">
        <v>753</v>
      </c>
      <c r="D68" s="11"/>
      <c r="E68" s="4" t="s">
        <v>38</v>
      </c>
      <c r="F68" s="4" t="s">
        <v>38</v>
      </c>
      <c r="G68" s="11"/>
    </row>
    <row r="69" spans="1:7" ht="16.5" thickBot="1">
      <c r="A69" s="17" t="s">
        <v>210</v>
      </c>
      <c r="B69" s="11" t="s">
        <v>684</v>
      </c>
      <c r="C69" s="11" t="s">
        <v>685</v>
      </c>
      <c r="D69" s="11"/>
      <c r="E69" s="4" t="s">
        <v>30</v>
      </c>
      <c r="F69" s="4" t="s">
        <v>30</v>
      </c>
      <c r="G69" s="11"/>
    </row>
    <row r="70" spans="1:7" ht="16.5" thickBot="1">
      <c r="A70" s="248" t="s">
        <v>216</v>
      </c>
      <c r="B70" s="249"/>
      <c r="C70" s="4" t="s">
        <v>40</v>
      </c>
      <c r="D70" s="4" t="s">
        <v>212</v>
      </c>
      <c r="E70" s="4" t="s">
        <v>41</v>
      </c>
      <c r="F70" s="4" t="s">
        <v>42</v>
      </c>
      <c r="G70" s="4" t="s">
        <v>213</v>
      </c>
    </row>
    <row r="71" spans="1:7" ht="64.5" thickBot="1">
      <c r="A71" s="15" t="s">
        <v>43</v>
      </c>
      <c r="B71" s="11" t="s">
        <v>686</v>
      </c>
      <c r="C71" s="11" t="s">
        <v>987</v>
      </c>
      <c r="D71" s="11"/>
      <c r="E71" s="4" t="s">
        <v>37</v>
      </c>
      <c r="F71" s="4" t="s">
        <v>37</v>
      </c>
      <c r="G71" s="11"/>
    </row>
    <row r="72" spans="1:7" ht="26.25" thickBot="1">
      <c r="A72" s="16" t="s">
        <v>44</v>
      </c>
      <c r="B72" s="11" t="s">
        <v>70</v>
      </c>
      <c r="C72" s="11" t="s">
        <v>274</v>
      </c>
      <c r="D72" s="11"/>
      <c r="E72" s="4" t="s">
        <v>37</v>
      </c>
      <c r="F72" s="4" t="s">
        <v>37</v>
      </c>
      <c r="G72" s="11"/>
    </row>
    <row r="73" spans="1:7" ht="16.5" thickBot="1">
      <c r="A73" s="248" t="s">
        <v>211</v>
      </c>
      <c r="B73" s="249"/>
      <c r="C73" s="4" t="s">
        <v>40</v>
      </c>
      <c r="D73" s="4" t="s">
        <v>212</v>
      </c>
      <c r="E73" s="4" t="s">
        <v>41</v>
      </c>
      <c r="F73" s="4" t="s">
        <v>42</v>
      </c>
      <c r="G73" s="4" t="s">
        <v>213</v>
      </c>
    </row>
    <row r="74" spans="1:7" ht="16.5" thickBot="1">
      <c r="A74" s="15" t="s">
        <v>43</v>
      </c>
      <c r="B74" s="11" t="s">
        <v>404</v>
      </c>
      <c r="C74" s="11" t="s">
        <v>993</v>
      </c>
      <c r="D74" s="11"/>
      <c r="E74" s="4" t="s">
        <v>30</v>
      </c>
      <c r="F74" s="4" t="s">
        <v>30</v>
      </c>
      <c r="G74" s="11"/>
    </row>
    <row r="75" spans="1:7" ht="16.5" thickBot="1">
      <c r="A75" s="15" t="s">
        <v>43</v>
      </c>
      <c r="B75" s="11" t="s">
        <v>46</v>
      </c>
      <c r="C75" s="11" t="s">
        <v>286</v>
      </c>
      <c r="D75" s="11"/>
      <c r="E75" s="4" t="s">
        <v>30</v>
      </c>
      <c r="F75" s="4" t="s">
        <v>30</v>
      </c>
      <c r="G75" s="11"/>
    </row>
    <row r="76" spans="1:7" ht="16.5" thickBot="1">
      <c r="A76" s="15" t="s">
        <v>43</v>
      </c>
      <c r="B76" s="11" t="s">
        <v>47</v>
      </c>
      <c r="C76" s="11" t="s">
        <v>285</v>
      </c>
      <c r="D76" s="11"/>
      <c r="E76" s="4" t="s">
        <v>30</v>
      </c>
      <c r="F76" s="4" t="s">
        <v>30</v>
      </c>
      <c r="G76" s="11"/>
    </row>
    <row r="77" spans="1:7" ht="51.75" thickBot="1">
      <c r="A77" s="15" t="s">
        <v>43</v>
      </c>
      <c r="B77" s="11" t="s">
        <v>85</v>
      </c>
      <c r="C77" s="11" t="s">
        <v>981</v>
      </c>
      <c r="D77" s="11"/>
      <c r="E77" s="4" t="s">
        <v>30</v>
      </c>
      <c r="F77" s="4" t="s">
        <v>30</v>
      </c>
      <c r="G77" s="11"/>
    </row>
    <row r="78" spans="1:7" ht="16.5" thickBot="1">
      <c r="A78" s="15" t="s">
        <v>43</v>
      </c>
      <c r="B78" s="11" t="s">
        <v>86</v>
      </c>
      <c r="C78" s="11" t="s">
        <v>87</v>
      </c>
      <c r="D78" s="11"/>
      <c r="E78" s="4" t="s">
        <v>30</v>
      </c>
      <c r="F78" s="4" t="s">
        <v>30</v>
      </c>
      <c r="G78" s="11"/>
    </row>
    <row r="79" spans="1:7" ht="26.25" thickBot="1">
      <c r="A79" s="15" t="s">
        <v>43</v>
      </c>
      <c r="B79" s="11" t="s">
        <v>48</v>
      </c>
      <c r="C79" s="11" t="s">
        <v>284</v>
      </c>
      <c r="D79" s="11"/>
      <c r="E79" s="4" t="s">
        <v>30</v>
      </c>
      <c r="F79" s="4" t="s">
        <v>30</v>
      </c>
      <c r="G79" s="11"/>
    </row>
    <row r="80" spans="1:7" ht="26.25" thickBot="1">
      <c r="A80" s="15" t="s">
        <v>43</v>
      </c>
      <c r="B80" s="11" t="s">
        <v>74</v>
      </c>
      <c r="C80" s="11" t="s">
        <v>75</v>
      </c>
      <c r="D80" s="11"/>
      <c r="E80" s="4" t="s">
        <v>30</v>
      </c>
      <c r="F80" s="4" t="s">
        <v>30</v>
      </c>
      <c r="G80" s="11"/>
    </row>
    <row r="81" spans="1:7" ht="39" thickBot="1">
      <c r="A81" s="15" t="s">
        <v>43</v>
      </c>
      <c r="B81" s="11" t="s">
        <v>49</v>
      </c>
      <c r="C81" s="11" t="s">
        <v>283</v>
      </c>
      <c r="D81" s="11"/>
      <c r="E81" s="4" t="s">
        <v>30</v>
      </c>
      <c r="F81" s="4" t="s">
        <v>30</v>
      </c>
      <c r="G81" s="11"/>
    </row>
    <row r="82" spans="1:7" ht="90" thickBot="1">
      <c r="A82" s="15" t="s">
        <v>43</v>
      </c>
      <c r="B82" s="11" t="s">
        <v>50</v>
      </c>
      <c r="C82" s="11" t="s">
        <v>982</v>
      </c>
      <c r="D82" s="11"/>
      <c r="E82" s="4" t="s">
        <v>30</v>
      </c>
      <c r="F82" s="4" t="s">
        <v>30</v>
      </c>
      <c r="G82" s="11"/>
    </row>
    <row r="83" spans="1:7" ht="16.5" thickBot="1">
      <c r="A83" s="248" t="s">
        <v>80</v>
      </c>
      <c r="B83" s="249"/>
      <c r="C83" s="4" t="s">
        <v>40</v>
      </c>
      <c r="D83" s="4" t="s">
        <v>212</v>
      </c>
      <c r="E83" s="4" t="s">
        <v>41</v>
      </c>
      <c r="F83" s="4" t="s">
        <v>42</v>
      </c>
      <c r="G83" s="4" t="s">
        <v>213</v>
      </c>
    </row>
    <row r="84" spans="1:7" ht="64.5" thickBot="1">
      <c r="A84" s="15" t="s">
        <v>43</v>
      </c>
      <c r="B84" s="11" t="s">
        <v>81</v>
      </c>
      <c r="C84" s="11" t="s">
        <v>82</v>
      </c>
      <c r="D84" s="11"/>
      <c r="E84" s="4" t="s">
        <v>30</v>
      </c>
      <c r="F84" s="4" t="s">
        <v>30</v>
      </c>
      <c r="G84" s="11"/>
    </row>
    <row r="85" spans="1:7" ht="39" thickBot="1">
      <c r="A85" s="15" t="s">
        <v>43</v>
      </c>
      <c r="B85" s="11" t="s">
        <v>83</v>
      </c>
      <c r="C85" s="11" t="s">
        <v>84</v>
      </c>
      <c r="D85" s="11"/>
      <c r="E85" s="4" t="s">
        <v>30</v>
      </c>
      <c r="F85" s="4" t="s">
        <v>30</v>
      </c>
      <c r="G85" s="11"/>
    </row>
    <row r="86" spans="1:7" ht="16.5" thickBot="1">
      <c r="A86" s="248" t="s">
        <v>215</v>
      </c>
      <c r="B86" s="249"/>
      <c r="C86" s="4" t="s">
        <v>40</v>
      </c>
      <c r="D86" s="4" t="s">
        <v>212</v>
      </c>
      <c r="E86" s="4" t="s">
        <v>41</v>
      </c>
      <c r="F86" s="4" t="s">
        <v>42</v>
      </c>
      <c r="G86" s="4" t="s">
        <v>213</v>
      </c>
    </row>
    <row r="87" spans="1:7" ht="51.75" thickBot="1">
      <c r="A87" s="15" t="s">
        <v>43</v>
      </c>
      <c r="B87" s="11" t="s">
        <v>405</v>
      </c>
      <c r="C87" s="11" t="s">
        <v>570</v>
      </c>
      <c r="D87" s="11"/>
      <c r="E87" s="4" t="s">
        <v>30</v>
      </c>
      <c r="F87" s="4" t="s">
        <v>30</v>
      </c>
      <c r="G87" s="11"/>
    </row>
    <row r="88" spans="1:7" ht="16.5" thickBot="1">
      <c r="A88" s="15" t="s">
        <v>43</v>
      </c>
      <c r="B88" s="11" t="s">
        <v>983</v>
      </c>
      <c r="C88" s="11" t="s">
        <v>76</v>
      </c>
      <c r="D88" s="11"/>
      <c r="E88" s="4" t="s">
        <v>30</v>
      </c>
      <c r="F88" s="4" t="s">
        <v>30</v>
      </c>
      <c r="G88" s="11"/>
    </row>
    <row r="89" spans="1:7" ht="39" thickBot="1">
      <c r="A89" s="15" t="s">
        <v>43</v>
      </c>
      <c r="B89" s="11" t="s">
        <v>78</v>
      </c>
      <c r="C89" s="11" t="s">
        <v>270</v>
      </c>
      <c r="D89" s="11"/>
      <c r="E89" s="4" t="s">
        <v>30</v>
      </c>
      <c r="F89" s="4" t="s">
        <v>30</v>
      </c>
      <c r="G89" s="11"/>
    </row>
    <row r="90" spans="1:7" ht="16.5" thickBot="1">
      <c r="A90" s="248" t="s">
        <v>59</v>
      </c>
      <c r="B90" s="249"/>
      <c r="C90" s="4" t="s">
        <v>40</v>
      </c>
      <c r="D90" s="4" t="s">
        <v>212</v>
      </c>
      <c r="E90" s="4" t="s">
        <v>41</v>
      </c>
      <c r="F90" s="4" t="s">
        <v>42</v>
      </c>
      <c r="G90" s="4" t="s">
        <v>213</v>
      </c>
    </row>
    <row r="91" spans="1:7" ht="26.25" thickBot="1">
      <c r="A91" s="15" t="s">
        <v>43</v>
      </c>
      <c r="B91" s="11" t="s">
        <v>279</v>
      </c>
      <c r="C91" s="11" t="s">
        <v>278</v>
      </c>
      <c r="D91" s="11"/>
      <c r="E91" s="4" t="s">
        <v>30</v>
      </c>
      <c r="F91" s="4" t="s">
        <v>30</v>
      </c>
      <c r="G91" s="11"/>
    </row>
    <row r="92" spans="1:7" ht="39" thickBot="1">
      <c r="A92" s="16" t="s">
        <v>44</v>
      </c>
      <c r="B92" s="11" t="s">
        <v>61</v>
      </c>
      <c r="C92" s="11" t="s">
        <v>406</v>
      </c>
      <c r="D92" s="11"/>
      <c r="E92" s="4" t="s">
        <v>37</v>
      </c>
      <c r="F92" s="4" t="s">
        <v>37</v>
      </c>
      <c r="G92" s="11"/>
    </row>
    <row r="93" spans="1:7" ht="77.25" thickBot="1">
      <c r="A93" s="16" t="s">
        <v>44</v>
      </c>
      <c r="B93" s="11" t="s">
        <v>60</v>
      </c>
      <c r="C93" s="11" t="s">
        <v>277</v>
      </c>
      <c r="D93" s="11"/>
      <c r="E93" s="4" t="s">
        <v>30</v>
      </c>
      <c r="F93" s="4" t="s">
        <v>30</v>
      </c>
      <c r="G93" s="11"/>
    </row>
    <row r="94" spans="1:7" ht="26.25" thickBot="1">
      <c r="A94" s="17" t="s">
        <v>45</v>
      </c>
      <c r="B94" s="11" t="s">
        <v>62</v>
      </c>
      <c r="C94" s="11" t="s">
        <v>407</v>
      </c>
      <c r="D94" s="11"/>
      <c r="E94" s="4" t="s">
        <v>37</v>
      </c>
      <c r="F94" s="4" t="s">
        <v>37</v>
      </c>
      <c r="G94" s="11"/>
    </row>
    <row r="95" spans="1:7" ht="16.5" thickBot="1">
      <c r="A95" s="248" t="s">
        <v>408</v>
      </c>
      <c r="B95" s="249"/>
      <c r="C95" s="4" t="s">
        <v>40</v>
      </c>
      <c r="D95" s="4" t="s">
        <v>212</v>
      </c>
      <c r="E95" s="4" t="s">
        <v>41</v>
      </c>
      <c r="F95" s="4" t="s">
        <v>42</v>
      </c>
      <c r="G95" s="4" t="s">
        <v>213</v>
      </c>
    </row>
    <row r="96" spans="1:7" ht="51.75" thickBot="1">
      <c r="A96" s="15" t="s">
        <v>43</v>
      </c>
      <c r="B96" s="11" t="s">
        <v>52</v>
      </c>
      <c r="C96" s="11" t="s">
        <v>282</v>
      </c>
      <c r="D96" s="11"/>
      <c r="E96" s="4" t="s">
        <v>30</v>
      </c>
      <c r="F96" s="4" t="s">
        <v>30</v>
      </c>
      <c r="G96" s="11"/>
    </row>
    <row r="97" spans="1:7" ht="64.5" thickBot="1">
      <c r="A97" s="15" t="s">
        <v>43</v>
      </c>
      <c r="B97" s="11" t="s">
        <v>53</v>
      </c>
      <c r="C97" s="11" t="s">
        <v>281</v>
      </c>
      <c r="D97" s="11"/>
      <c r="E97" s="4" t="s">
        <v>30</v>
      </c>
      <c r="F97" s="4" t="s">
        <v>30</v>
      </c>
      <c r="G97" s="11"/>
    </row>
    <row r="98" spans="1:7" ht="77.25" thickBot="1">
      <c r="A98" s="15" t="s">
        <v>43</v>
      </c>
      <c r="B98" s="11" t="s">
        <v>54</v>
      </c>
      <c r="C98" s="11" t="s">
        <v>280</v>
      </c>
      <c r="D98" s="11"/>
      <c r="E98" s="4" t="s">
        <v>30</v>
      </c>
      <c r="F98" s="4" t="s">
        <v>30</v>
      </c>
      <c r="G98" s="11"/>
    </row>
    <row r="99" spans="1:7" ht="39" thickBot="1">
      <c r="A99" s="15" t="s">
        <v>43</v>
      </c>
      <c r="B99" s="11" t="s">
        <v>55</v>
      </c>
      <c r="C99" s="11" t="s">
        <v>56</v>
      </c>
      <c r="D99" s="11"/>
      <c r="E99" s="4" t="s">
        <v>30</v>
      </c>
      <c r="F99" s="4" t="s">
        <v>30</v>
      </c>
      <c r="G99" s="11"/>
    </row>
    <row r="100" spans="1:7" ht="51.75" thickBot="1">
      <c r="A100" s="15" t="s">
        <v>43</v>
      </c>
      <c r="B100" s="11" t="s">
        <v>57</v>
      </c>
      <c r="C100" s="11" t="s">
        <v>995</v>
      </c>
      <c r="D100" s="11"/>
      <c r="E100" s="4" t="s">
        <v>30</v>
      </c>
      <c r="F100" s="4" t="s">
        <v>30</v>
      </c>
      <c r="G100" s="11"/>
    </row>
    <row r="101" spans="1:7" ht="16.5" thickBot="1">
      <c r="A101" s="248" t="s">
        <v>63</v>
      </c>
      <c r="B101" s="249"/>
      <c r="C101" s="4" t="s">
        <v>40</v>
      </c>
      <c r="D101" s="4" t="s">
        <v>212</v>
      </c>
      <c r="E101" s="4" t="s">
        <v>41</v>
      </c>
      <c r="F101" s="4" t="s">
        <v>42</v>
      </c>
      <c r="G101" s="4" t="s">
        <v>213</v>
      </c>
    </row>
    <row r="102" spans="1:7" ht="26.25" thickBot="1">
      <c r="A102" s="15" t="s">
        <v>43</v>
      </c>
      <c r="B102" s="11" t="s">
        <v>66</v>
      </c>
      <c r="C102" s="11" t="s">
        <v>67</v>
      </c>
      <c r="D102" s="11"/>
      <c r="E102" s="4" t="s">
        <v>30</v>
      </c>
      <c r="F102" s="4" t="s">
        <v>30</v>
      </c>
      <c r="G102" s="11"/>
    </row>
    <row r="103" spans="1:7" ht="39" thickBot="1">
      <c r="A103" s="15" t="s">
        <v>43</v>
      </c>
      <c r="B103" s="11" t="s">
        <v>64</v>
      </c>
      <c r="C103" s="11" t="s">
        <v>65</v>
      </c>
      <c r="D103" s="11"/>
      <c r="E103" s="4" t="s">
        <v>30</v>
      </c>
      <c r="F103" s="4" t="s">
        <v>30</v>
      </c>
      <c r="G103" s="11"/>
    </row>
    <row r="104" spans="1:7" ht="16.5" thickBot="1">
      <c r="A104" s="15" t="s">
        <v>43</v>
      </c>
      <c r="B104" s="11" t="s">
        <v>68</v>
      </c>
      <c r="C104" s="11" t="s">
        <v>276</v>
      </c>
      <c r="D104" s="11"/>
      <c r="E104" s="4" t="s">
        <v>30</v>
      </c>
      <c r="F104" s="4" t="s">
        <v>30</v>
      </c>
      <c r="G104" s="11"/>
    </row>
    <row r="105" spans="1:7" ht="16.5" thickBot="1">
      <c r="A105" s="17" t="s">
        <v>45</v>
      </c>
      <c r="B105" s="11" t="s">
        <v>69</v>
      </c>
      <c r="C105" s="11" t="s">
        <v>275</v>
      </c>
      <c r="D105" s="11"/>
      <c r="E105" s="4" t="s">
        <v>30</v>
      </c>
      <c r="F105" s="4" t="s">
        <v>30</v>
      </c>
      <c r="G105" s="11"/>
    </row>
    <row r="106" spans="1:7" ht="16.5" thickBot="1">
      <c r="A106" s="248" t="s">
        <v>72</v>
      </c>
      <c r="B106" s="249"/>
      <c r="C106" s="4" t="s">
        <v>40</v>
      </c>
      <c r="D106" s="4" t="s">
        <v>212</v>
      </c>
      <c r="E106" s="4" t="s">
        <v>41</v>
      </c>
      <c r="F106" s="4" t="s">
        <v>42</v>
      </c>
      <c r="G106" s="4" t="s">
        <v>213</v>
      </c>
    </row>
    <row r="107" spans="1:7" ht="16.5" thickBot="1">
      <c r="A107" s="15" t="s">
        <v>43</v>
      </c>
      <c r="B107" s="11" t="s">
        <v>73</v>
      </c>
      <c r="C107" s="11" t="s">
        <v>272</v>
      </c>
      <c r="D107" s="11"/>
      <c r="E107" s="4" t="s">
        <v>30</v>
      </c>
      <c r="F107" s="4" t="s">
        <v>30</v>
      </c>
      <c r="G107" s="11"/>
    </row>
    <row r="108" spans="1:7" ht="16.5" thickBot="1">
      <c r="A108" s="16" t="s">
        <v>44</v>
      </c>
      <c r="B108" s="11" t="s">
        <v>984</v>
      </c>
      <c r="C108" s="11" t="s">
        <v>985</v>
      </c>
      <c r="D108" s="11"/>
      <c r="E108" s="4" t="s">
        <v>30</v>
      </c>
      <c r="F108" s="4" t="s">
        <v>30</v>
      </c>
      <c r="G108" s="11"/>
    </row>
    <row r="109" spans="1:7" ht="16.5" thickBot="1">
      <c r="A109" s="248" t="s">
        <v>403</v>
      </c>
      <c r="B109" s="249"/>
      <c r="C109" s="4" t="s">
        <v>40</v>
      </c>
      <c r="D109" s="4" t="s">
        <v>212</v>
      </c>
      <c r="E109" s="4" t="s">
        <v>41</v>
      </c>
      <c r="F109" s="4" t="s">
        <v>42</v>
      </c>
      <c r="G109" s="4" t="s">
        <v>213</v>
      </c>
    </row>
    <row r="110" spans="1:7" ht="39" thickBot="1">
      <c r="A110" s="15" t="s">
        <v>43</v>
      </c>
      <c r="B110" s="11" t="s">
        <v>400</v>
      </c>
      <c r="C110" s="11" t="s">
        <v>401</v>
      </c>
      <c r="D110" s="11"/>
      <c r="E110" s="4" t="s">
        <v>30</v>
      </c>
      <c r="F110" s="4" t="s">
        <v>30</v>
      </c>
      <c r="G110" s="11"/>
    </row>
    <row r="111" spans="1:7" ht="90" thickBot="1">
      <c r="A111" s="15" t="s">
        <v>43</v>
      </c>
      <c r="B111" s="11" t="s">
        <v>402</v>
      </c>
      <c r="C111" s="11" t="s">
        <v>569</v>
      </c>
      <c r="D111" s="11"/>
      <c r="E111" s="4" t="s">
        <v>30</v>
      </c>
      <c r="F111" s="4" t="s">
        <v>30</v>
      </c>
      <c r="G111" s="11"/>
    </row>
    <row r="112" spans="1:7" ht="51.75" thickBot="1">
      <c r="A112" s="15" t="s">
        <v>43</v>
      </c>
      <c r="B112" s="11" t="s">
        <v>71</v>
      </c>
      <c r="C112" s="11" t="s">
        <v>273</v>
      </c>
      <c r="D112" s="11"/>
      <c r="E112" s="4" t="s">
        <v>30</v>
      </c>
      <c r="F112" s="4" t="s">
        <v>30</v>
      </c>
      <c r="G112" s="11"/>
    </row>
    <row r="113" spans="1:7" ht="16.5" thickBot="1">
      <c r="A113" s="248" t="s">
        <v>222</v>
      </c>
      <c r="B113" s="249"/>
      <c r="C113" s="4" t="s">
        <v>40</v>
      </c>
      <c r="D113" s="4" t="s">
        <v>212</v>
      </c>
      <c r="E113" s="4" t="s">
        <v>41</v>
      </c>
      <c r="F113" s="4" t="s">
        <v>42</v>
      </c>
      <c r="G113" s="4" t="s">
        <v>213</v>
      </c>
    </row>
    <row r="114" spans="1:7" ht="128.25" thickBot="1">
      <c r="A114" s="15" t="s">
        <v>43</v>
      </c>
      <c r="B114" s="11" t="s">
        <v>77</v>
      </c>
      <c r="C114" s="11" t="s">
        <v>271</v>
      </c>
      <c r="D114" s="11"/>
      <c r="E114" s="4" t="s">
        <v>30</v>
      </c>
      <c r="F114" s="4" t="s">
        <v>30</v>
      </c>
      <c r="G114" s="11"/>
    </row>
    <row r="115" spans="1:7" ht="26.25" thickBot="1">
      <c r="A115" s="16" t="s">
        <v>44</v>
      </c>
      <c r="B115" s="11" t="s">
        <v>193</v>
      </c>
      <c r="C115" s="11" t="s">
        <v>269</v>
      </c>
      <c r="D115" s="11"/>
      <c r="E115" s="4" t="s">
        <v>37</v>
      </c>
      <c r="F115" s="4" t="s">
        <v>37</v>
      </c>
      <c r="G115" s="11"/>
    </row>
    <row r="116" spans="1:7" ht="26.25" thickBot="1">
      <c r="A116" s="17" t="s">
        <v>45</v>
      </c>
      <c r="B116" s="11" t="s">
        <v>217</v>
      </c>
      <c r="C116" s="11" t="s">
        <v>223</v>
      </c>
      <c r="D116" s="11"/>
      <c r="E116" s="4" t="s">
        <v>37</v>
      </c>
      <c r="F116" s="4" t="s">
        <v>37</v>
      </c>
      <c r="G116" s="11"/>
    </row>
    <row r="117" spans="1:7" ht="26.25" thickBot="1">
      <c r="A117" s="18" t="s">
        <v>58</v>
      </c>
      <c r="B117" s="11" t="s">
        <v>79</v>
      </c>
      <c r="C117" s="11" t="s">
        <v>224</v>
      </c>
      <c r="D117" s="11"/>
      <c r="E117" s="4" t="s">
        <v>30</v>
      </c>
      <c r="F117" s="4" t="s">
        <v>30</v>
      </c>
      <c r="G117" s="11"/>
    </row>
    <row r="118" spans="1:7" ht="26.25" thickBot="1">
      <c r="A118" s="17" t="s">
        <v>210</v>
      </c>
      <c r="B118" s="11" t="s">
        <v>218</v>
      </c>
      <c r="C118" s="11" t="s">
        <v>225</v>
      </c>
      <c r="D118" s="11"/>
      <c r="E118" s="4" t="s">
        <v>30</v>
      </c>
      <c r="F118" s="4" t="s">
        <v>30</v>
      </c>
      <c r="G118" s="11"/>
    </row>
    <row r="119" spans="1:7" ht="16.5" thickBot="1">
      <c r="A119" s="248" t="s">
        <v>88</v>
      </c>
      <c r="B119" s="249"/>
      <c r="C119" s="4" t="s">
        <v>199</v>
      </c>
      <c r="D119" s="4" t="s">
        <v>212</v>
      </c>
      <c r="E119" s="4" t="s">
        <v>41</v>
      </c>
      <c r="F119" s="4" t="s">
        <v>42</v>
      </c>
      <c r="G119" s="4" t="s">
        <v>213</v>
      </c>
    </row>
    <row r="120" spans="1:7" ht="16.5" thickBot="1">
      <c r="A120" s="15" t="s">
        <v>43</v>
      </c>
      <c r="B120" s="11" t="s">
        <v>89</v>
      </c>
      <c r="C120" s="11" t="s">
        <v>268</v>
      </c>
      <c r="D120" s="11"/>
      <c r="E120" s="4" t="s">
        <v>37</v>
      </c>
      <c r="F120" s="4" t="s">
        <v>37</v>
      </c>
      <c r="G120" s="11"/>
    </row>
    <row r="121" spans="1:7" ht="16.5" thickBot="1">
      <c r="A121" s="16" t="s">
        <v>44</v>
      </c>
      <c r="B121" s="11" t="s">
        <v>91</v>
      </c>
      <c r="C121" s="11" t="s">
        <v>265</v>
      </c>
      <c r="D121" s="11"/>
      <c r="E121" s="4" t="s">
        <v>37</v>
      </c>
      <c r="F121" s="4" t="s">
        <v>37</v>
      </c>
      <c r="G121" s="11"/>
    </row>
    <row r="122" spans="1:7" ht="26.25" thickBot="1">
      <c r="A122" s="16" t="s">
        <v>44</v>
      </c>
      <c r="B122" s="11" t="s">
        <v>90</v>
      </c>
      <c r="C122" s="11" t="s">
        <v>267</v>
      </c>
      <c r="D122" s="11"/>
      <c r="E122" s="4" t="s">
        <v>37</v>
      </c>
      <c r="F122" s="4" t="s">
        <v>37</v>
      </c>
      <c r="G122" s="11"/>
    </row>
    <row r="123" spans="1:7" ht="26.25" thickBot="1">
      <c r="A123" s="17" t="s">
        <v>45</v>
      </c>
      <c r="B123" s="11" t="s">
        <v>92</v>
      </c>
      <c r="C123" s="11" t="s">
        <v>264</v>
      </c>
      <c r="D123" s="11"/>
      <c r="E123" s="4" t="s">
        <v>37</v>
      </c>
      <c r="F123" s="4" t="s">
        <v>37</v>
      </c>
      <c r="G123" s="11"/>
    </row>
    <row r="124" spans="1:7" ht="26.25" thickBot="1">
      <c r="A124" s="18" t="s">
        <v>58</v>
      </c>
      <c r="B124" s="11" t="s">
        <v>93</v>
      </c>
      <c r="C124" s="11" t="s">
        <v>263</v>
      </c>
      <c r="D124" s="11"/>
      <c r="E124" s="4" t="s">
        <v>37</v>
      </c>
      <c r="F124" s="4" t="s">
        <v>37</v>
      </c>
      <c r="G124" s="11"/>
    </row>
    <row r="125" spans="1:7" ht="26.25" thickBot="1">
      <c r="A125" s="17" t="s">
        <v>210</v>
      </c>
      <c r="B125" s="11" t="s">
        <v>94</v>
      </c>
      <c r="C125" s="11" t="s">
        <v>266</v>
      </c>
      <c r="D125" s="11"/>
      <c r="E125" s="4" t="s">
        <v>37</v>
      </c>
      <c r="F125" s="4" t="s">
        <v>37</v>
      </c>
      <c r="G125" s="11"/>
    </row>
    <row r="126" spans="1:7" ht="16.5" thickBot="1">
      <c r="A126" s="17" t="s">
        <v>210</v>
      </c>
      <c r="B126" s="11" t="s">
        <v>95</v>
      </c>
      <c r="C126" s="11" t="s">
        <v>262</v>
      </c>
      <c r="D126" s="11"/>
      <c r="E126" s="4" t="s">
        <v>37</v>
      </c>
      <c r="F126" s="4" t="s">
        <v>37</v>
      </c>
      <c r="G126" s="11"/>
    </row>
  </sheetData>
  <mergeCells count="18">
    <mergeCell ref="A7:B7"/>
    <mergeCell ref="A95:B95"/>
    <mergeCell ref="C2:D6"/>
    <mergeCell ref="A83:B83"/>
    <mergeCell ref="A86:B86"/>
    <mergeCell ref="A13:B13"/>
    <mergeCell ref="A20:B20"/>
    <mergeCell ref="A39:B39"/>
    <mergeCell ref="A50:B50"/>
    <mergeCell ref="A61:B61"/>
    <mergeCell ref="A109:B109"/>
    <mergeCell ref="A70:B70"/>
    <mergeCell ref="A119:B119"/>
    <mergeCell ref="A90:B90"/>
    <mergeCell ref="A101:B101"/>
    <mergeCell ref="A106:B106"/>
    <mergeCell ref="A73:B73"/>
    <mergeCell ref="A113:B113"/>
  </mergeCells>
  <conditionalFormatting sqref="A73 A75:A77 A119:A251 A101:A104 A106:A107 A83:A85 A90:A99">
    <cfRule type="beginsWith" dxfId="5971" priority="2146" stopIfTrue="1" operator="beginsWith" text="Exceptional">
      <formula>LEFT(A73,LEN("Exceptional"))="Exceptional"</formula>
    </cfRule>
    <cfRule type="beginsWith" dxfId="5970" priority="2147" stopIfTrue="1" operator="beginsWith" text="Professional">
      <formula>LEFT(A73,LEN("Professional"))="Professional"</formula>
    </cfRule>
    <cfRule type="beginsWith" dxfId="5969" priority="2148" stopIfTrue="1" operator="beginsWith" text="Advanced">
      <formula>LEFT(A73,LEN("Advanced"))="Advanced"</formula>
    </cfRule>
    <cfRule type="beginsWith" dxfId="5968" priority="2149" stopIfTrue="1" operator="beginsWith" text="Intermediate">
      <formula>LEFT(A73,LEN("Intermediate"))="Intermediate"</formula>
    </cfRule>
    <cfRule type="beginsWith" dxfId="5967" priority="2150" stopIfTrue="1" operator="beginsWith" text="Basic">
      <formula>LEFT(A73,LEN("Basic"))="Basic"</formula>
    </cfRule>
    <cfRule type="beginsWith" dxfId="5966" priority="2151" stopIfTrue="1" operator="beginsWith" text="Required">
      <formula>LEFT(A73,LEN("Required"))="Required"</formula>
    </cfRule>
    <cfRule type="notContainsBlanks" dxfId="5965" priority="2152" stopIfTrue="1">
      <formula>LEN(TRIM(A73))&gt;0</formula>
    </cfRule>
  </conditionalFormatting>
  <conditionalFormatting sqref="E7 E95 E90 E106 E84:F85 E119 E114:F114 E102:F105 E83 E101 E107:F108 E72:F72 E75:F82 E96:F99 E110:F112 E87:F89 E91:F94 E120:F251">
    <cfRule type="beginsWith" dxfId="5964" priority="2138" stopIfTrue="1" operator="beginsWith" text="Not Applicable">
      <formula>LEFT(E7,LEN("Not Applicable"))="Not Applicable"</formula>
    </cfRule>
    <cfRule type="beginsWith" dxfId="5963" priority="2139" stopIfTrue="1" operator="beginsWith" text="Waived">
      <formula>LEFT(E7,LEN("Waived"))="Waived"</formula>
    </cfRule>
    <cfRule type="beginsWith" dxfId="5962" priority="2141" stopIfTrue="1" operator="beginsWith" text="Pre-Passed">
      <formula>LEFT(E7,LEN("Pre-Passed"))="Pre-Passed"</formula>
    </cfRule>
    <cfRule type="beginsWith" dxfId="5961" priority="2142" stopIfTrue="1" operator="beginsWith" text="Completed">
      <formula>LEFT(E7,LEN("Completed"))="Completed"</formula>
    </cfRule>
    <cfRule type="beginsWith" dxfId="5960" priority="2143" stopIfTrue="1" operator="beginsWith" text="Partial">
      <formula>LEFT(E7,LEN("Partial"))="Partial"</formula>
    </cfRule>
    <cfRule type="beginsWith" dxfId="5959" priority="2144" stopIfTrue="1" operator="beginsWith" text="Missing">
      <formula>LEFT(E7,LEN("Missing"))="Missing"</formula>
    </cfRule>
    <cfRule type="beginsWith" dxfId="5958" priority="2145" stopIfTrue="1" operator="beginsWith" text="Untested">
      <formula>LEFT(E7,LEN("Untested"))="Untested"</formula>
    </cfRule>
    <cfRule type="notContainsBlanks" dxfId="5957" priority="2153" stopIfTrue="1">
      <formula>LEN(TRIM(E7))&gt;0</formula>
    </cfRule>
  </conditionalFormatting>
  <conditionalFormatting sqref="F7">
    <cfRule type="beginsWith" dxfId="5956" priority="1833" stopIfTrue="1" operator="beginsWith" text="Not Applicable">
      <formula>LEFT(F7,LEN("Not Applicable"))="Not Applicable"</formula>
    </cfRule>
    <cfRule type="beginsWith" dxfId="5955" priority="1834" stopIfTrue="1" operator="beginsWith" text="Waived">
      <formula>LEFT(F7,LEN("Waived"))="Waived"</formula>
    </cfRule>
    <cfRule type="beginsWith" dxfId="5954" priority="1835" stopIfTrue="1" operator="beginsWith" text="Pre-Passed">
      <formula>LEFT(F7,LEN("Pre-Passed"))="Pre-Passed"</formula>
    </cfRule>
    <cfRule type="beginsWith" dxfId="5953" priority="1836" stopIfTrue="1" operator="beginsWith" text="Completed">
      <formula>LEFT(F7,LEN("Completed"))="Completed"</formula>
    </cfRule>
    <cfRule type="beginsWith" dxfId="5952" priority="1837" stopIfTrue="1" operator="beginsWith" text="Partial">
      <formula>LEFT(F7,LEN("Partial"))="Partial"</formula>
    </cfRule>
    <cfRule type="beginsWith" dxfId="5951" priority="1838" stopIfTrue="1" operator="beginsWith" text="Missing">
      <formula>LEFT(F7,LEN("Missing"))="Missing"</formula>
    </cfRule>
    <cfRule type="beginsWith" dxfId="5950" priority="1839" stopIfTrue="1" operator="beginsWith" text="Untested">
      <formula>LEFT(F7,LEN("Untested"))="Untested"</formula>
    </cfRule>
    <cfRule type="notContainsBlanks" dxfId="5949" priority="1840" stopIfTrue="1">
      <formula>LEN(TRIM(F7))&gt;0</formula>
    </cfRule>
  </conditionalFormatting>
  <conditionalFormatting sqref="A7">
    <cfRule type="beginsWith" dxfId="5948" priority="1674" stopIfTrue="1" operator="beginsWith" text="Exceptional">
      <formula>LEFT(A7,LEN("Exceptional"))="Exceptional"</formula>
    </cfRule>
    <cfRule type="beginsWith" dxfId="5947" priority="1675" stopIfTrue="1" operator="beginsWith" text="Professional">
      <formula>LEFT(A7,LEN("Professional"))="Professional"</formula>
    </cfRule>
    <cfRule type="beginsWith" dxfId="5946" priority="1676" stopIfTrue="1" operator="beginsWith" text="Advanced">
      <formula>LEFT(A7,LEN("Advanced"))="Advanced"</formula>
    </cfRule>
    <cfRule type="beginsWith" dxfId="5945" priority="1677" stopIfTrue="1" operator="beginsWith" text="Intermediate">
      <formula>LEFT(A7,LEN("Intermediate"))="Intermediate"</formula>
    </cfRule>
    <cfRule type="beginsWith" dxfId="5944" priority="1678" stopIfTrue="1" operator="beginsWith" text="Basic">
      <formula>LEFT(A7,LEN("Basic"))="Basic"</formula>
    </cfRule>
    <cfRule type="beginsWith" dxfId="5943" priority="1679" stopIfTrue="1" operator="beginsWith" text="Required">
      <formula>LEFT(A7,LEN("Required"))="Required"</formula>
    </cfRule>
    <cfRule type="notContainsBlanks" dxfId="5942" priority="1680" stopIfTrue="1">
      <formula>LEN(TRIM(A7))&gt;0</formula>
    </cfRule>
  </conditionalFormatting>
  <conditionalFormatting sqref="E100:F100">
    <cfRule type="beginsWith" dxfId="5941" priority="1614" stopIfTrue="1" operator="beginsWith" text="Not Applicable">
      <formula>LEFT(E100,LEN("Not Applicable"))="Not Applicable"</formula>
    </cfRule>
    <cfRule type="beginsWith" dxfId="5940" priority="1615" stopIfTrue="1" operator="beginsWith" text="Waived">
      <formula>LEFT(E100,LEN("Waived"))="Waived"</formula>
    </cfRule>
    <cfRule type="beginsWith" dxfId="5939" priority="1616" stopIfTrue="1" operator="beginsWith" text="Pre-Passed">
      <formula>LEFT(E100,LEN("Pre-Passed"))="Pre-Passed"</formula>
    </cfRule>
    <cfRule type="beginsWith" dxfId="5938" priority="1617" stopIfTrue="1" operator="beginsWith" text="Completed">
      <formula>LEFT(E100,LEN("Completed"))="Completed"</formula>
    </cfRule>
    <cfRule type="beginsWith" dxfId="5937" priority="1618" stopIfTrue="1" operator="beginsWith" text="Partial">
      <formula>LEFT(E100,LEN("Partial"))="Partial"</formula>
    </cfRule>
    <cfRule type="beginsWith" dxfId="5936" priority="1619" stopIfTrue="1" operator="beginsWith" text="Missing">
      <formula>LEFT(E100,LEN("Missing"))="Missing"</formula>
    </cfRule>
    <cfRule type="beginsWith" dxfId="5935" priority="1620" stopIfTrue="1" operator="beginsWith" text="Untested">
      <formula>LEFT(E100,LEN("Untested"))="Untested"</formula>
    </cfRule>
    <cfRule type="notContainsBlanks" dxfId="5934" priority="1628" stopIfTrue="1">
      <formula>LEN(TRIM(E100))&gt;0</formula>
    </cfRule>
  </conditionalFormatting>
  <conditionalFormatting sqref="A86">
    <cfRule type="beginsWith" dxfId="5933" priority="1561" stopIfTrue="1" operator="beginsWith" text="Exceptional">
      <formula>LEFT(A86,LEN("Exceptional"))="Exceptional"</formula>
    </cfRule>
    <cfRule type="beginsWith" dxfId="5932" priority="1562" stopIfTrue="1" operator="beginsWith" text="Professional">
      <formula>LEFT(A86,LEN("Professional"))="Professional"</formula>
    </cfRule>
    <cfRule type="beginsWith" dxfId="5931" priority="1563" stopIfTrue="1" operator="beginsWith" text="Advanced">
      <formula>LEFT(A86,LEN("Advanced"))="Advanced"</formula>
    </cfRule>
    <cfRule type="beginsWith" dxfId="5930" priority="1564" stopIfTrue="1" operator="beginsWith" text="Intermediate">
      <formula>LEFT(A86,LEN("Intermediate"))="Intermediate"</formula>
    </cfRule>
    <cfRule type="beginsWith" dxfId="5929" priority="1565" stopIfTrue="1" operator="beginsWith" text="Basic">
      <formula>LEFT(A86,LEN("Basic"))="Basic"</formula>
    </cfRule>
    <cfRule type="beginsWith" dxfId="5928" priority="1566" stopIfTrue="1" operator="beginsWith" text="Required">
      <formula>LEFT(A86,LEN("Required"))="Required"</formula>
    </cfRule>
    <cfRule type="notContainsBlanks" dxfId="5927" priority="1567" stopIfTrue="1">
      <formula>LEN(TRIM(A86))&gt;0</formula>
    </cfRule>
  </conditionalFormatting>
  <conditionalFormatting sqref="E86">
    <cfRule type="beginsWith" dxfId="5926" priority="1554" stopIfTrue="1" operator="beginsWith" text="Not Applicable">
      <formula>LEFT(E86,LEN("Not Applicable"))="Not Applicable"</formula>
    </cfRule>
    <cfRule type="beginsWith" dxfId="5925" priority="1555" stopIfTrue="1" operator="beginsWith" text="Waived">
      <formula>LEFT(E86,LEN("Waived"))="Waived"</formula>
    </cfRule>
    <cfRule type="beginsWith" dxfId="5924" priority="1556" stopIfTrue="1" operator="beginsWith" text="Pre-Passed">
      <formula>LEFT(E86,LEN("Pre-Passed"))="Pre-Passed"</formula>
    </cfRule>
    <cfRule type="beginsWith" dxfId="5923" priority="1557" stopIfTrue="1" operator="beginsWith" text="Completed">
      <formula>LEFT(E86,LEN("Completed"))="Completed"</formula>
    </cfRule>
    <cfRule type="beginsWith" dxfId="5922" priority="1558" stopIfTrue="1" operator="beginsWith" text="Partial">
      <formula>LEFT(E86,LEN("Partial"))="Partial"</formula>
    </cfRule>
    <cfRule type="beginsWith" dxfId="5921" priority="1559" stopIfTrue="1" operator="beginsWith" text="Missing">
      <formula>LEFT(E86,LEN("Missing"))="Missing"</formula>
    </cfRule>
    <cfRule type="beginsWith" dxfId="5920" priority="1560" stopIfTrue="1" operator="beginsWith" text="Untested">
      <formula>LEFT(E86,LEN("Untested"))="Untested"</formula>
    </cfRule>
    <cfRule type="notContainsBlanks" dxfId="5919" priority="1568" stopIfTrue="1">
      <formula>LEN(TRIM(E86))&gt;0</formula>
    </cfRule>
  </conditionalFormatting>
  <conditionalFormatting sqref="E73">
    <cfRule type="beginsWith" dxfId="5918" priority="1323" stopIfTrue="1" operator="beginsWith" text="Not Applicable">
      <formula>LEFT(E73,LEN("Not Applicable"))="Not Applicable"</formula>
    </cfRule>
    <cfRule type="beginsWith" dxfId="5917" priority="1324" stopIfTrue="1" operator="beginsWith" text="Waived">
      <formula>LEFT(E73,LEN("Waived"))="Waived"</formula>
    </cfRule>
    <cfRule type="beginsWith" dxfId="5916" priority="1325" stopIfTrue="1" operator="beginsWith" text="Pre-Passed">
      <formula>LEFT(E73,LEN("Pre-Passed"))="Pre-Passed"</formula>
    </cfRule>
    <cfRule type="beginsWith" dxfId="5915" priority="1326" stopIfTrue="1" operator="beginsWith" text="Completed">
      <formula>LEFT(E73,LEN("Completed"))="Completed"</formula>
    </cfRule>
    <cfRule type="beginsWith" dxfId="5914" priority="1327" stopIfTrue="1" operator="beginsWith" text="Partial">
      <formula>LEFT(E73,LEN("Partial"))="Partial"</formula>
    </cfRule>
    <cfRule type="beginsWith" dxfId="5913" priority="1328" stopIfTrue="1" operator="beginsWith" text="Missing">
      <formula>LEFT(E73,LEN("Missing"))="Missing"</formula>
    </cfRule>
    <cfRule type="beginsWith" dxfId="5912" priority="1329" stopIfTrue="1" operator="beginsWith" text="Untested">
      <formula>LEFT(E73,LEN("Untested"))="Untested"</formula>
    </cfRule>
    <cfRule type="notContainsBlanks" dxfId="5911" priority="1337" stopIfTrue="1">
      <formula>LEN(TRIM(E73))&gt;0</formula>
    </cfRule>
  </conditionalFormatting>
  <conditionalFormatting sqref="A113 A115">
    <cfRule type="beginsWith" dxfId="5910" priority="1278" stopIfTrue="1" operator="beginsWith" text="Exceptional">
      <formula>LEFT(A113,LEN("Exceptional"))="Exceptional"</formula>
    </cfRule>
    <cfRule type="beginsWith" dxfId="5909" priority="1279" stopIfTrue="1" operator="beginsWith" text="Professional">
      <formula>LEFT(A113,LEN("Professional"))="Professional"</formula>
    </cfRule>
    <cfRule type="beginsWith" dxfId="5908" priority="1280" stopIfTrue="1" operator="beginsWith" text="Advanced">
      <formula>LEFT(A113,LEN("Advanced"))="Advanced"</formula>
    </cfRule>
    <cfRule type="beginsWith" dxfId="5907" priority="1281" stopIfTrue="1" operator="beginsWith" text="Intermediate">
      <formula>LEFT(A113,LEN("Intermediate"))="Intermediate"</formula>
    </cfRule>
    <cfRule type="beginsWith" dxfId="5906" priority="1282" stopIfTrue="1" operator="beginsWith" text="Basic">
      <formula>LEFT(A113,LEN("Basic"))="Basic"</formula>
    </cfRule>
    <cfRule type="beginsWith" dxfId="5905" priority="1283" stopIfTrue="1" operator="beginsWith" text="Required">
      <formula>LEFT(A113,LEN("Required"))="Required"</formula>
    </cfRule>
    <cfRule type="notContainsBlanks" dxfId="5904" priority="1284" stopIfTrue="1">
      <formula>LEN(TRIM(A113))&gt;0</formula>
    </cfRule>
  </conditionalFormatting>
  <conditionalFormatting sqref="E115:F116 E113 E118:F118">
    <cfRule type="beginsWith" dxfId="5903" priority="1271" stopIfTrue="1" operator="beginsWith" text="Not Applicable">
      <formula>LEFT(E113,LEN("Not Applicable"))="Not Applicable"</formula>
    </cfRule>
    <cfRule type="beginsWith" dxfId="5902" priority="1272" stopIfTrue="1" operator="beginsWith" text="Waived">
      <formula>LEFT(E113,LEN("Waived"))="Waived"</formula>
    </cfRule>
    <cfRule type="beginsWith" dxfId="5901" priority="1273" stopIfTrue="1" operator="beginsWith" text="Pre-Passed">
      <formula>LEFT(E113,LEN("Pre-Passed"))="Pre-Passed"</formula>
    </cfRule>
    <cfRule type="beginsWith" dxfId="5900" priority="1274" stopIfTrue="1" operator="beginsWith" text="Completed">
      <formula>LEFT(E113,LEN("Completed"))="Completed"</formula>
    </cfRule>
    <cfRule type="beginsWith" dxfId="5899" priority="1275" stopIfTrue="1" operator="beginsWith" text="Partial">
      <formula>LEFT(E113,LEN("Partial"))="Partial"</formula>
    </cfRule>
    <cfRule type="beginsWith" dxfId="5898" priority="1276" stopIfTrue="1" operator="beginsWith" text="Missing">
      <formula>LEFT(E113,LEN("Missing"))="Missing"</formula>
    </cfRule>
    <cfRule type="beginsWith" dxfId="5897" priority="1277" stopIfTrue="1" operator="beginsWith" text="Untested">
      <formula>LEFT(E113,LEN("Untested"))="Untested"</formula>
    </cfRule>
    <cfRule type="notContainsBlanks" dxfId="5896" priority="1285" stopIfTrue="1">
      <formula>LEN(TRIM(E113))&gt;0</formula>
    </cfRule>
  </conditionalFormatting>
  <conditionalFormatting sqref="E117:F117">
    <cfRule type="beginsWith" dxfId="5895" priority="1248" stopIfTrue="1" operator="beginsWith" text="Not Applicable">
      <formula>LEFT(E117,LEN("Not Applicable"))="Not Applicable"</formula>
    </cfRule>
    <cfRule type="beginsWith" dxfId="5894" priority="1249" stopIfTrue="1" operator="beginsWith" text="Waived">
      <formula>LEFT(E117,LEN("Waived"))="Waived"</formula>
    </cfRule>
    <cfRule type="beginsWith" dxfId="5893" priority="1250" stopIfTrue="1" operator="beginsWith" text="Pre-Passed">
      <formula>LEFT(E117,LEN("Pre-Passed"))="Pre-Passed"</formula>
    </cfRule>
    <cfRule type="beginsWith" dxfId="5892" priority="1251" stopIfTrue="1" operator="beginsWith" text="Completed">
      <formula>LEFT(E117,LEN("Completed"))="Completed"</formula>
    </cfRule>
    <cfRule type="beginsWith" dxfId="5891" priority="1252" stopIfTrue="1" operator="beginsWith" text="Partial">
      <formula>LEFT(E117,LEN("Partial"))="Partial"</formula>
    </cfRule>
    <cfRule type="beginsWith" dxfId="5890" priority="1253" stopIfTrue="1" operator="beginsWith" text="Missing">
      <formula>LEFT(E117,LEN("Missing"))="Missing"</formula>
    </cfRule>
    <cfRule type="beginsWith" dxfId="5889" priority="1254" stopIfTrue="1" operator="beginsWith" text="Untested">
      <formula>LEFT(E117,LEN("Untested"))="Untested"</formula>
    </cfRule>
    <cfRule type="notContainsBlanks" dxfId="5888" priority="1262" stopIfTrue="1">
      <formula>LEN(TRIM(E117))&gt;0</formula>
    </cfRule>
  </conditionalFormatting>
  <conditionalFormatting sqref="A116">
    <cfRule type="beginsWith" dxfId="5887" priority="1234" stopIfTrue="1" operator="beginsWith" text="Exceptional">
      <formula>LEFT(A116,LEN("Exceptional"))="Exceptional"</formula>
    </cfRule>
    <cfRule type="beginsWith" dxfId="5886" priority="1235" stopIfTrue="1" operator="beginsWith" text="Professional">
      <formula>LEFT(A116,LEN("Professional"))="Professional"</formula>
    </cfRule>
    <cfRule type="beginsWith" dxfId="5885" priority="1236" stopIfTrue="1" operator="beginsWith" text="Advanced">
      <formula>LEFT(A116,LEN("Advanced"))="Advanced"</formula>
    </cfRule>
    <cfRule type="beginsWith" dxfId="5884" priority="1237" stopIfTrue="1" operator="beginsWith" text="Intermediate">
      <formula>LEFT(A116,LEN("Intermediate"))="Intermediate"</formula>
    </cfRule>
    <cfRule type="beginsWith" dxfId="5883" priority="1238" stopIfTrue="1" operator="beginsWith" text="Basic">
      <formula>LEFT(A116,LEN("Basic"))="Basic"</formula>
    </cfRule>
    <cfRule type="beginsWith" dxfId="5882" priority="1239" stopIfTrue="1" operator="beginsWith" text="Required">
      <formula>LEFT(A116,LEN("Required"))="Required"</formula>
    </cfRule>
    <cfRule type="notContainsBlanks" dxfId="5881" priority="1240" stopIfTrue="1">
      <formula>LEN(TRIM(A116))&gt;0</formula>
    </cfRule>
  </conditionalFormatting>
  <conditionalFormatting sqref="A118">
    <cfRule type="beginsWith" dxfId="5880" priority="1169" stopIfTrue="1" operator="beginsWith" text="Exceptional">
      <formula>LEFT(A118,LEN("Exceptional"))="Exceptional"</formula>
    </cfRule>
    <cfRule type="beginsWith" dxfId="5879" priority="1170" stopIfTrue="1" operator="beginsWith" text="Professional">
      <formula>LEFT(A118,LEN("Professional"))="Professional"</formula>
    </cfRule>
    <cfRule type="beginsWith" dxfId="5878" priority="1171" stopIfTrue="1" operator="beginsWith" text="Advanced">
      <formula>LEFT(A118,LEN("Advanced"))="Advanced"</formula>
    </cfRule>
    <cfRule type="beginsWith" dxfId="5877" priority="1172" stopIfTrue="1" operator="beginsWith" text="Intermediate">
      <formula>LEFT(A118,LEN("Intermediate"))="Intermediate"</formula>
    </cfRule>
    <cfRule type="beginsWith" dxfId="5876" priority="1173" stopIfTrue="1" operator="beginsWith" text="Basic">
      <formula>LEFT(A118,LEN("Basic"))="Basic"</formula>
    </cfRule>
    <cfRule type="beginsWith" dxfId="5875" priority="1174" stopIfTrue="1" operator="beginsWith" text="Required">
      <formula>LEFT(A118,LEN("Required"))="Required"</formula>
    </cfRule>
    <cfRule type="notContainsBlanks" dxfId="5874" priority="1175" stopIfTrue="1">
      <formula>LEN(TRIM(A118))&gt;0</formula>
    </cfRule>
  </conditionalFormatting>
  <conditionalFormatting sqref="A117">
    <cfRule type="beginsWith" dxfId="5873" priority="1162" stopIfTrue="1" operator="beginsWith" text="Innovative">
      <formula>LEFT(A117,LEN("Innovative"))="Innovative"</formula>
    </cfRule>
    <cfRule type="beginsWith" dxfId="5872" priority="1163" stopIfTrue="1" operator="beginsWith" text="Professional">
      <formula>LEFT(A117,LEN("Professional"))="Professional"</formula>
    </cfRule>
    <cfRule type="beginsWith" dxfId="5871" priority="1164" stopIfTrue="1" operator="beginsWith" text="Advanced">
      <formula>LEFT(A117,LEN("Advanced"))="Advanced"</formula>
    </cfRule>
    <cfRule type="beginsWith" dxfId="5870" priority="1165" stopIfTrue="1" operator="beginsWith" text="Intermediate">
      <formula>LEFT(A117,LEN("Intermediate"))="Intermediate"</formula>
    </cfRule>
    <cfRule type="beginsWith" dxfId="5869" priority="1166" stopIfTrue="1" operator="beginsWith" text="Basic">
      <formula>LEFT(A117,LEN("Basic"))="Basic"</formula>
    </cfRule>
    <cfRule type="beginsWith" dxfId="5868" priority="1167" stopIfTrue="1" operator="beginsWith" text="Required">
      <formula>LEFT(A117,LEN("Required"))="Required"</formula>
    </cfRule>
    <cfRule type="notContainsBlanks" dxfId="5867" priority="1168" stopIfTrue="1">
      <formula>LEN(TRIM(A117))&gt;0</formula>
    </cfRule>
  </conditionalFormatting>
  <conditionalFormatting sqref="A109">
    <cfRule type="beginsWith" dxfId="5866" priority="1119" stopIfTrue="1" operator="beginsWith" text="Exceptional">
      <formula>LEFT(A109,LEN("Exceptional"))="Exceptional"</formula>
    </cfRule>
    <cfRule type="beginsWith" dxfId="5865" priority="1120" stopIfTrue="1" operator="beginsWith" text="Professional">
      <formula>LEFT(A109,LEN("Professional"))="Professional"</formula>
    </cfRule>
    <cfRule type="beginsWith" dxfId="5864" priority="1121" stopIfTrue="1" operator="beginsWith" text="Advanced">
      <formula>LEFT(A109,LEN("Advanced"))="Advanced"</formula>
    </cfRule>
    <cfRule type="beginsWith" dxfId="5863" priority="1122" stopIfTrue="1" operator="beginsWith" text="Intermediate">
      <formula>LEFT(A109,LEN("Intermediate"))="Intermediate"</formula>
    </cfRule>
    <cfRule type="beginsWith" dxfId="5862" priority="1123" stopIfTrue="1" operator="beginsWith" text="Basic">
      <formula>LEFT(A109,LEN("Basic"))="Basic"</formula>
    </cfRule>
    <cfRule type="beginsWith" dxfId="5861" priority="1124" stopIfTrue="1" operator="beginsWith" text="Required">
      <formula>LEFT(A109,LEN("Required"))="Required"</formula>
    </cfRule>
    <cfRule type="notContainsBlanks" dxfId="5860" priority="1125" stopIfTrue="1">
      <formula>LEN(TRIM(A109))&gt;0</formula>
    </cfRule>
  </conditionalFormatting>
  <conditionalFormatting sqref="E109">
    <cfRule type="beginsWith" dxfId="5859" priority="1112" stopIfTrue="1" operator="beginsWith" text="Not Applicable">
      <formula>LEFT(E109,LEN("Not Applicable"))="Not Applicable"</formula>
    </cfRule>
    <cfRule type="beginsWith" dxfId="5858" priority="1113" stopIfTrue="1" operator="beginsWith" text="Waived">
      <formula>LEFT(E109,LEN("Waived"))="Waived"</formula>
    </cfRule>
    <cfRule type="beginsWith" dxfId="5857" priority="1114" stopIfTrue="1" operator="beginsWith" text="Pre-Passed">
      <formula>LEFT(E109,LEN("Pre-Passed"))="Pre-Passed"</formula>
    </cfRule>
    <cfRule type="beginsWith" dxfId="5856" priority="1115" stopIfTrue="1" operator="beginsWith" text="Completed">
      <formula>LEFT(E109,LEN("Completed"))="Completed"</formula>
    </cfRule>
    <cfRule type="beginsWith" dxfId="5855" priority="1116" stopIfTrue="1" operator="beginsWith" text="Partial">
      <formula>LEFT(E109,LEN("Partial"))="Partial"</formula>
    </cfRule>
    <cfRule type="beginsWith" dxfId="5854" priority="1117" stopIfTrue="1" operator="beginsWith" text="Missing">
      <formula>LEFT(E109,LEN("Missing"))="Missing"</formula>
    </cfRule>
    <cfRule type="beginsWith" dxfId="5853" priority="1118" stopIfTrue="1" operator="beginsWith" text="Untested">
      <formula>LEFT(E109,LEN("Untested"))="Untested"</formula>
    </cfRule>
    <cfRule type="notContainsBlanks" dxfId="5852" priority="1126" stopIfTrue="1">
      <formula>LEN(TRIM(E109))&gt;0</formula>
    </cfRule>
  </conditionalFormatting>
  <conditionalFormatting sqref="A74">
    <cfRule type="beginsWith" dxfId="5851" priority="1096" stopIfTrue="1" operator="beginsWith" text="Exceptional">
      <formula>LEFT(A74,LEN("Exceptional"))="Exceptional"</formula>
    </cfRule>
    <cfRule type="beginsWith" dxfId="5850" priority="1097" stopIfTrue="1" operator="beginsWith" text="Professional">
      <formula>LEFT(A74,LEN("Professional"))="Professional"</formula>
    </cfRule>
    <cfRule type="beginsWith" dxfId="5849" priority="1098" stopIfTrue="1" operator="beginsWith" text="Advanced">
      <formula>LEFT(A74,LEN("Advanced"))="Advanced"</formula>
    </cfRule>
    <cfRule type="beginsWith" dxfId="5848" priority="1099" stopIfTrue="1" operator="beginsWith" text="Intermediate">
      <formula>LEFT(A74,LEN("Intermediate"))="Intermediate"</formula>
    </cfRule>
    <cfRule type="beginsWith" dxfId="5847" priority="1100" stopIfTrue="1" operator="beginsWith" text="Basic">
      <formula>LEFT(A74,LEN("Basic"))="Basic"</formula>
    </cfRule>
    <cfRule type="beginsWith" dxfId="5846" priority="1101" stopIfTrue="1" operator="beginsWith" text="Required">
      <formula>LEFT(A74,LEN("Required"))="Required"</formula>
    </cfRule>
    <cfRule type="notContainsBlanks" dxfId="5845" priority="1102" stopIfTrue="1">
      <formula>LEN(TRIM(A74))&gt;0</formula>
    </cfRule>
  </conditionalFormatting>
  <conditionalFormatting sqref="E74:F82">
    <cfRule type="beginsWith" dxfId="5844" priority="1089" stopIfTrue="1" operator="beginsWith" text="Not Applicable">
      <formula>LEFT(E74,LEN("Not Applicable"))="Not Applicable"</formula>
    </cfRule>
    <cfRule type="beginsWith" dxfId="5843" priority="1090" stopIfTrue="1" operator="beginsWith" text="Waived">
      <formula>LEFT(E74,LEN("Waived"))="Waived"</formula>
    </cfRule>
    <cfRule type="beginsWith" dxfId="5842" priority="1091" stopIfTrue="1" operator="beginsWith" text="Pre-Passed">
      <formula>LEFT(E74,LEN("Pre-Passed"))="Pre-Passed"</formula>
    </cfRule>
    <cfRule type="beginsWith" dxfId="5841" priority="1092" stopIfTrue="1" operator="beginsWith" text="Completed">
      <formula>LEFT(E74,LEN("Completed"))="Completed"</formula>
    </cfRule>
    <cfRule type="beginsWith" dxfId="5840" priority="1093" stopIfTrue="1" operator="beginsWith" text="Partial">
      <formula>LEFT(E74,LEN("Partial"))="Partial"</formula>
    </cfRule>
    <cfRule type="beginsWith" dxfId="5839" priority="1094" stopIfTrue="1" operator="beginsWith" text="Missing">
      <formula>LEFT(E74,LEN("Missing"))="Missing"</formula>
    </cfRule>
    <cfRule type="beginsWith" dxfId="5838" priority="1095" stopIfTrue="1" operator="beginsWith" text="Untested">
      <formula>LEFT(E74,LEN("Untested"))="Untested"</formula>
    </cfRule>
    <cfRule type="notContainsBlanks" dxfId="5837" priority="1103" stopIfTrue="1">
      <formula>LEN(TRIM(E74))&gt;0</formula>
    </cfRule>
  </conditionalFormatting>
  <conditionalFormatting sqref="A70">
    <cfRule type="beginsWith" dxfId="5836" priority="1039" stopIfTrue="1" operator="beginsWith" text="Exceptional">
      <formula>LEFT(A70,LEN("Exceptional"))="Exceptional"</formula>
    </cfRule>
    <cfRule type="beginsWith" dxfId="5835" priority="1040" stopIfTrue="1" operator="beginsWith" text="Professional">
      <formula>LEFT(A70,LEN("Professional"))="Professional"</formula>
    </cfRule>
    <cfRule type="beginsWith" dxfId="5834" priority="1041" stopIfTrue="1" operator="beginsWith" text="Advanced">
      <formula>LEFT(A70,LEN("Advanced"))="Advanced"</formula>
    </cfRule>
    <cfRule type="beginsWith" dxfId="5833" priority="1042" stopIfTrue="1" operator="beginsWith" text="Intermediate">
      <formula>LEFT(A70,LEN("Intermediate"))="Intermediate"</formula>
    </cfRule>
    <cfRule type="beginsWith" dxfId="5832" priority="1043" stopIfTrue="1" operator="beginsWith" text="Basic">
      <formula>LEFT(A70,LEN("Basic"))="Basic"</formula>
    </cfRule>
    <cfRule type="beginsWith" dxfId="5831" priority="1044" stopIfTrue="1" operator="beginsWith" text="Required">
      <formula>LEFT(A70,LEN("Required"))="Required"</formula>
    </cfRule>
    <cfRule type="notContainsBlanks" dxfId="5830" priority="1045" stopIfTrue="1">
      <formula>LEN(TRIM(A70))&gt;0</formula>
    </cfRule>
  </conditionalFormatting>
  <conditionalFormatting sqref="E70">
    <cfRule type="beginsWith" dxfId="5829" priority="1031" stopIfTrue="1" operator="beginsWith" text="Not Applicable">
      <formula>LEFT(E70,LEN("Not Applicable"))="Not Applicable"</formula>
    </cfRule>
    <cfRule type="beginsWith" dxfId="5828" priority="1032" stopIfTrue="1" operator="beginsWith" text="Waived">
      <formula>LEFT(E70,LEN("Waived"))="Waived"</formula>
    </cfRule>
    <cfRule type="beginsWith" dxfId="5827" priority="1033" stopIfTrue="1" operator="beginsWith" text="Pre-Passed">
      <formula>LEFT(E70,LEN("Pre-Passed"))="Pre-Passed"</formula>
    </cfRule>
    <cfRule type="beginsWith" dxfId="5826" priority="1034" stopIfTrue="1" operator="beginsWith" text="Completed">
      <formula>LEFT(E70,LEN("Completed"))="Completed"</formula>
    </cfRule>
    <cfRule type="beginsWith" dxfId="5825" priority="1035" stopIfTrue="1" operator="beginsWith" text="Partial">
      <formula>LEFT(E70,LEN("Partial"))="Partial"</formula>
    </cfRule>
    <cfRule type="beginsWith" dxfId="5824" priority="1036" stopIfTrue="1" operator="beginsWith" text="Missing">
      <formula>LEFT(E70,LEN("Missing"))="Missing"</formula>
    </cfRule>
    <cfRule type="beginsWith" dxfId="5823" priority="1037" stopIfTrue="1" operator="beginsWith" text="Untested">
      <formula>LEFT(E70,LEN("Untested"))="Untested"</formula>
    </cfRule>
    <cfRule type="notContainsBlanks" dxfId="5822" priority="1038" stopIfTrue="1">
      <formula>LEN(TRIM(E70))&gt;0</formula>
    </cfRule>
  </conditionalFormatting>
  <conditionalFormatting sqref="A71">
    <cfRule type="beginsWith" dxfId="5821" priority="1015" stopIfTrue="1" operator="beginsWith" text="Exceptional">
      <formula>LEFT(A71,LEN("Exceptional"))="Exceptional"</formula>
    </cfRule>
    <cfRule type="beginsWith" dxfId="5820" priority="1016" stopIfTrue="1" operator="beginsWith" text="Professional">
      <formula>LEFT(A71,LEN("Professional"))="Professional"</formula>
    </cfRule>
    <cfRule type="beginsWith" dxfId="5819" priority="1017" stopIfTrue="1" operator="beginsWith" text="Advanced">
      <formula>LEFT(A71,LEN("Advanced"))="Advanced"</formula>
    </cfRule>
    <cfRule type="beginsWith" dxfId="5818" priority="1018" stopIfTrue="1" operator="beginsWith" text="Intermediate">
      <formula>LEFT(A71,LEN("Intermediate"))="Intermediate"</formula>
    </cfRule>
    <cfRule type="beginsWith" dxfId="5817" priority="1019" stopIfTrue="1" operator="beginsWith" text="Basic">
      <formula>LEFT(A71,LEN("Basic"))="Basic"</formula>
    </cfRule>
    <cfRule type="beginsWith" dxfId="5816" priority="1020" stopIfTrue="1" operator="beginsWith" text="Required">
      <formula>LEFT(A71,LEN("Required"))="Required"</formula>
    </cfRule>
    <cfRule type="notContainsBlanks" dxfId="5815" priority="1021" stopIfTrue="1">
      <formula>LEN(TRIM(A71))&gt;0</formula>
    </cfRule>
  </conditionalFormatting>
  <conditionalFormatting sqref="E71:F71">
    <cfRule type="beginsWith" dxfId="5814" priority="1008" stopIfTrue="1" operator="beginsWith" text="Not Applicable">
      <formula>LEFT(E71,LEN("Not Applicable"))="Not Applicable"</formula>
    </cfRule>
    <cfRule type="beginsWith" dxfId="5813" priority="1009" stopIfTrue="1" operator="beginsWith" text="Waived">
      <formula>LEFT(E71,LEN("Waived"))="Waived"</formula>
    </cfRule>
    <cfRule type="beginsWith" dxfId="5812" priority="1010" stopIfTrue="1" operator="beginsWith" text="Pre-Passed">
      <formula>LEFT(E71,LEN("Pre-Passed"))="Pre-Passed"</formula>
    </cfRule>
    <cfRule type="beginsWith" dxfId="5811" priority="1011" stopIfTrue="1" operator="beginsWith" text="Completed">
      <formula>LEFT(E71,LEN("Completed"))="Completed"</formula>
    </cfRule>
    <cfRule type="beginsWith" dxfId="5810" priority="1012" stopIfTrue="1" operator="beginsWith" text="Partial">
      <formula>LEFT(E71,LEN("Partial"))="Partial"</formula>
    </cfRule>
    <cfRule type="beginsWith" dxfId="5809" priority="1013" stopIfTrue="1" operator="beginsWith" text="Missing">
      <formula>LEFT(E71,LEN("Missing"))="Missing"</formula>
    </cfRule>
    <cfRule type="beginsWith" dxfId="5808" priority="1014" stopIfTrue="1" operator="beginsWith" text="Untested">
      <formula>LEFT(E71,LEN("Untested"))="Untested"</formula>
    </cfRule>
    <cfRule type="notContainsBlanks" dxfId="5807" priority="1022" stopIfTrue="1">
      <formula>LEN(TRIM(E71))&gt;0</formula>
    </cfRule>
  </conditionalFormatting>
  <conditionalFormatting sqref="A21:A22 A14">
    <cfRule type="beginsWith" dxfId="5806" priority="1000" stopIfTrue="1" operator="beginsWith" text="Exceptional">
      <formula>LEFT(A14,LEN("Exceptional"))="Exceptional"</formula>
    </cfRule>
    <cfRule type="beginsWith" dxfId="5805" priority="1001" stopIfTrue="1" operator="beginsWith" text="Professional">
      <formula>LEFT(A14,LEN("Professional"))="Professional"</formula>
    </cfRule>
    <cfRule type="beginsWith" dxfId="5804" priority="1002" stopIfTrue="1" operator="beginsWith" text="Advanced">
      <formula>LEFT(A14,LEN("Advanced"))="Advanced"</formula>
    </cfRule>
    <cfRule type="beginsWith" dxfId="5803" priority="1003" stopIfTrue="1" operator="beginsWith" text="Intermediate">
      <formula>LEFT(A14,LEN("Intermediate"))="Intermediate"</formula>
    </cfRule>
    <cfRule type="beginsWith" dxfId="5802" priority="1004" stopIfTrue="1" operator="beginsWith" text="Basic">
      <formula>LEFT(A14,LEN("Basic"))="Basic"</formula>
    </cfRule>
    <cfRule type="beginsWith" dxfId="5801" priority="1005" stopIfTrue="1" operator="beginsWith" text="Required">
      <formula>LEFT(A14,LEN("Required"))="Required"</formula>
    </cfRule>
    <cfRule type="notContainsBlanks" dxfId="5800" priority="1006" stopIfTrue="1">
      <formula>LEN(TRIM(A14))&gt;0</formula>
    </cfRule>
  </conditionalFormatting>
  <conditionalFormatting sqref="E13">
    <cfRule type="beginsWith" dxfId="5799" priority="993" stopIfTrue="1" operator="beginsWith" text="Not Applicable">
      <formula>LEFT(E13,LEN("Not Applicable"))="Not Applicable"</formula>
    </cfRule>
    <cfRule type="beginsWith" dxfId="5798" priority="994" stopIfTrue="1" operator="beginsWith" text="Waived">
      <formula>LEFT(E13,LEN("Waived"))="Waived"</formula>
    </cfRule>
    <cfRule type="beginsWith" dxfId="5797" priority="995" stopIfTrue="1" operator="beginsWith" text="Pre-Passed">
      <formula>LEFT(E13,LEN("Pre-Passed"))="Pre-Passed"</formula>
    </cfRule>
    <cfRule type="beginsWith" dxfId="5796" priority="996" stopIfTrue="1" operator="beginsWith" text="Completed">
      <formula>LEFT(E13,LEN("Completed"))="Completed"</formula>
    </cfRule>
    <cfRule type="beginsWith" dxfId="5795" priority="997" stopIfTrue="1" operator="beginsWith" text="Partial">
      <formula>LEFT(E13,LEN("Partial"))="Partial"</formula>
    </cfRule>
    <cfRule type="beginsWith" dxfId="5794" priority="998" stopIfTrue="1" operator="beginsWith" text="Missing">
      <formula>LEFT(E13,LEN("Missing"))="Missing"</formula>
    </cfRule>
    <cfRule type="beginsWith" dxfId="5793" priority="999" stopIfTrue="1" operator="beginsWith" text="Untested">
      <formula>LEFT(E13,LEN("Untested"))="Untested"</formula>
    </cfRule>
    <cfRule type="notContainsBlanks" dxfId="5792" priority="1007" stopIfTrue="1">
      <formula>LEN(TRIM(E13))&gt;0</formula>
    </cfRule>
  </conditionalFormatting>
  <conditionalFormatting sqref="A13">
    <cfRule type="beginsWith" dxfId="5791" priority="978" stopIfTrue="1" operator="beginsWith" text="Exceptional">
      <formula>LEFT(A13,LEN("Exceptional"))="Exceptional"</formula>
    </cfRule>
    <cfRule type="beginsWith" dxfId="5790" priority="979" stopIfTrue="1" operator="beginsWith" text="Professional">
      <formula>LEFT(A13,LEN("Professional"))="Professional"</formula>
    </cfRule>
    <cfRule type="beginsWith" dxfId="5789" priority="980" stopIfTrue="1" operator="beginsWith" text="Advanced">
      <formula>LEFT(A13,LEN("Advanced"))="Advanced"</formula>
    </cfRule>
    <cfRule type="beginsWith" dxfId="5788" priority="981" stopIfTrue="1" operator="beginsWith" text="Intermediate">
      <formula>LEFT(A13,LEN("Intermediate"))="Intermediate"</formula>
    </cfRule>
    <cfRule type="beginsWith" dxfId="5787" priority="982" stopIfTrue="1" operator="beginsWith" text="Basic">
      <formula>LEFT(A13,LEN("Basic"))="Basic"</formula>
    </cfRule>
    <cfRule type="beginsWith" dxfId="5786" priority="983" stopIfTrue="1" operator="beginsWith" text="Required">
      <formula>LEFT(A13,LEN("Required"))="Required"</formula>
    </cfRule>
    <cfRule type="notContainsBlanks" dxfId="5785" priority="984" stopIfTrue="1">
      <formula>LEN(TRIM(A13))&gt;0</formula>
    </cfRule>
  </conditionalFormatting>
  <conditionalFormatting sqref="A25">
    <cfRule type="beginsWith" dxfId="5784" priority="970" stopIfTrue="1" operator="beginsWith" text="Exceptional">
      <formula>LEFT(A25,LEN("Exceptional"))="Exceptional"</formula>
    </cfRule>
    <cfRule type="beginsWith" dxfId="5783" priority="971" stopIfTrue="1" operator="beginsWith" text="Professional">
      <formula>LEFT(A25,LEN("Professional"))="Professional"</formula>
    </cfRule>
    <cfRule type="beginsWith" dxfId="5782" priority="972" stopIfTrue="1" operator="beginsWith" text="Advanced">
      <formula>LEFT(A25,LEN("Advanced"))="Advanced"</formula>
    </cfRule>
    <cfRule type="beginsWith" dxfId="5781" priority="973" stopIfTrue="1" operator="beginsWith" text="Intermediate">
      <formula>LEFT(A25,LEN("Intermediate"))="Intermediate"</formula>
    </cfRule>
    <cfRule type="beginsWith" dxfId="5780" priority="974" stopIfTrue="1" operator="beginsWith" text="Basic">
      <formula>LEFT(A25,LEN("Basic"))="Basic"</formula>
    </cfRule>
    <cfRule type="beginsWith" dxfId="5779" priority="975" stopIfTrue="1" operator="beginsWith" text="Required">
      <formula>LEFT(A25,LEN("Required"))="Required"</formula>
    </cfRule>
    <cfRule type="notContainsBlanks" dxfId="5778" priority="976" stopIfTrue="1">
      <formula>LEN(TRIM(A25))&gt;0</formula>
    </cfRule>
  </conditionalFormatting>
  <conditionalFormatting sqref="E21:F38">
    <cfRule type="beginsWith" dxfId="5777" priority="963" stopIfTrue="1" operator="beginsWith" text="Not Applicable">
      <formula>LEFT(E21,LEN("Not Applicable"))="Not Applicable"</formula>
    </cfRule>
    <cfRule type="beginsWith" dxfId="5776" priority="964" stopIfTrue="1" operator="beginsWith" text="Waived">
      <formula>LEFT(E21,LEN("Waived"))="Waived"</formula>
    </cfRule>
    <cfRule type="beginsWith" dxfId="5775" priority="965" stopIfTrue="1" operator="beginsWith" text="Pre-Passed">
      <formula>LEFT(E21,LEN("Pre-Passed"))="Pre-Passed"</formula>
    </cfRule>
    <cfRule type="beginsWith" dxfId="5774" priority="966" stopIfTrue="1" operator="beginsWith" text="Completed">
      <formula>LEFT(E21,LEN("Completed"))="Completed"</formula>
    </cfRule>
    <cfRule type="beginsWith" dxfId="5773" priority="967" stopIfTrue="1" operator="beginsWith" text="Partial">
      <formula>LEFT(E21,LEN("Partial"))="Partial"</formula>
    </cfRule>
    <cfRule type="beginsWith" dxfId="5772" priority="968" stopIfTrue="1" operator="beginsWith" text="Missing">
      <formula>LEFT(E21,LEN("Missing"))="Missing"</formula>
    </cfRule>
    <cfRule type="beginsWith" dxfId="5771" priority="969" stopIfTrue="1" operator="beginsWith" text="Untested">
      <formula>LEFT(E21,LEN("Untested"))="Untested"</formula>
    </cfRule>
    <cfRule type="notContainsBlanks" dxfId="5770" priority="977" stopIfTrue="1">
      <formula>LEN(TRIM(E21))&gt;0</formula>
    </cfRule>
  </conditionalFormatting>
  <conditionalFormatting sqref="A23">
    <cfRule type="beginsWith" dxfId="5769" priority="955" stopIfTrue="1" operator="beginsWith" text="Exceptional">
      <formula>LEFT(A23,LEN("Exceptional"))="Exceptional"</formula>
    </cfRule>
    <cfRule type="beginsWith" dxfId="5768" priority="956" stopIfTrue="1" operator="beginsWith" text="Professional">
      <formula>LEFT(A23,LEN("Professional"))="Professional"</formula>
    </cfRule>
    <cfRule type="beginsWith" dxfId="5767" priority="957" stopIfTrue="1" operator="beginsWith" text="Advanced">
      <formula>LEFT(A23,LEN("Advanced"))="Advanced"</formula>
    </cfRule>
    <cfRule type="beginsWith" dxfId="5766" priority="958" stopIfTrue="1" operator="beginsWith" text="Intermediate">
      <formula>LEFT(A23,LEN("Intermediate"))="Intermediate"</formula>
    </cfRule>
    <cfRule type="beginsWith" dxfId="5765" priority="959" stopIfTrue="1" operator="beginsWith" text="Basic">
      <formula>LEFT(A23,LEN("Basic"))="Basic"</formula>
    </cfRule>
    <cfRule type="beginsWith" dxfId="5764" priority="960" stopIfTrue="1" operator="beginsWith" text="Required">
      <formula>LEFT(A23,LEN("Required"))="Required"</formula>
    </cfRule>
    <cfRule type="notContainsBlanks" dxfId="5763" priority="961" stopIfTrue="1">
      <formula>LEN(TRIM(A23))&gt;0</formula>
    </cfRule>
  </conditionalFormatting>
  <conditionalFormatting sqref="E23:F23">
    <cfRule type="beginsWith" dxfId="5762" priority="948" stopIfTrue="1" operator="beginsWith" text="Not Applicable">
      <formula>LEFT(E23,LEN("Not Applicable"))="Not Applicable"</formula>
    </cfRule>
    <cfRule type="beginsWith" dxfId="5761" priority="949" stopIfTrue="1" operator="beginsWith" text="Waived">
      <formula>LEFT(E23,LEN("Waived"))="Waived"</formula>
    </cfRule>
    <cfRule type="beginsWith" dxfId="5760" priority="950" stopIfTrue="1" operator="beginsWith" text="Pre-Passed">
      <formula>LEFT(E23,LEN("Pre-Passed"))="Pre-Passed"</formula>
    </cfRule>
    <cfRule type="beginsWith" dxfId="5759" priority="951" stopIfTrue="1" operator="beginsWith" text="Completed">
      <formula>LEFT(E23,LEN("Completed"))="Completed"</formula>
    </cfRule>
    <cfRule type="beginsWith" dxfId="5758" priority="952" stopIfTrue="1" operator="beginsWith" text="Partial">
      <formula>LEFT(E23,LEN("Partial"))="Partial"</formula>
    </cfRule>
    <cfRule type="beginsWith" dxfId="5757" priority="953" stopIfTrue="1" operator="beginsWith" text="Missing">
      <formula>LEFT(E23,LEN("Missing"))="Missing"</formula>
    </cfRule>
    <cfRule type="beginsWith" dxfId="5756" priority="954" stopIfTrue="1" operator="beginsWith" text="Untested">
      <formula>LEFT(E23,LEN("Untested"))="Untested"</formula>
    </cfRule>
    <cfRule type="notContainsBlanks" dxfId="5755" priority="962" stopIfTrue="1">
      <formula>LEN(TRIM(E23))&gt;0</formula>
    </cfRule>
  </conditionalFormatting>
  <conditionalFormatting sqref="A24">
    <cfRule type="beginsWith" dxfId="5754" priority="940" stopIfTrue="1" operator="beginsWith" text="Exceptional">
      <formula>LEFT(A24,LEN("Exceptional"))="Exceptional"</formula>
    </cfRule>
    <cfRule type="beginsWith" dxfId="5753" priority="941" stopIfTrue="1" operator="beginsWith" text="Professional">
      <formula>LEFT(A24,LEN("Professional"))="Professional"</formula>
    </cfRule>
    <cfRule type="beginsWith" dxfId="5752" priority="942" stopIfTrue="1" operator="beginsWith" text="Advanced">
      <formula>LEFT(A24,LEN("Advanced"))="Advanced"</formula>
    </cfRule>
    <cfRule type="beginsWith" dxfId="5751" priority="943" stopIfTrue="1" operator="beginsWith" text="Intermediate">
      <formula>LEFT(A24,LEN("Intermediate"))="Intermediate"</formula>
    </cfRule>
    <cfRule type="beginsWith" dxfId="5750" priority="944" stopIfTrue="1" operator="beginsWith" text="Basic">
      <formula>LEFT(A24,LEN("Basic"))="Basic"</formula>
    </cfRule>
    <cfRule type="beginsWith" dxfId="5749" priority="945" stopIfTrue="1" operator="beginsWith" text="Required">
      <formula>LEFT(A24,LEN("Required"))="Required"</formula>
    </cfRule>
    <cfRule type="notContainsBlanks" dxfId="5748" priority="946" stopIfTrue="1">
      <formula>LEN(TRIM(A24))&gt;0</formula>
    </cfRule>
  </conditionalFormatting>
  <conditionalFormatting sqref="E24:F24">
    <cfRule type="beginsWith" dxfId="5747" priority="933" stopIfTrue="1" operator="beginsWith" text="Not Applicable">
      <formula>LEFT(E24,LEN("Not Applicable"))="Not Applicable"</formula>
    </cfRule>
    <cfRule type="beginsWith" dxfId="5746" priority="934" stopIfTrue="1" operator="beginsWith" text="Waived">
      <formula>LEFT(E24,LEN("Waived"))="Waived"</formula>
    </cfRule>
    <cfRule type="beginsWith" dxfId="5745" priority="935" stopIfTrue="1" operator="beginsWith" text="Pre-Passed">
      <formula>LEFT(E24,LEN("Pre-Passed"))="Pre-Passed"</formula>
    </cfRule>
    <cfRule type="beginsWith" dxfId="5744" priority="936" stopIfTrue="1" operator="beginsWith" text="Completed">
      <formula>LEFT(E24,LEN("Completed"))="Completed"</formula>
    </cfRule>
    <cfRule type="beginsWith" dxfId="5743" priority="937" stopIfTrue="1" operator="beginsWith" text="Partial">
      <formula>LEFT(E24,LEN("Partial"))="Partial"</formula>
    </cfRule>
    <cfRule type="beginsWith" dxfId="5742" priority="938" stopIfTrue="1" operator="beginsWith" text="Missing">
      <formula>LEFT(E24,LEN("Missing"))="Missing"</formula>
    </cfRule>
    <cfRule type="beginsWith" dxfId="5741" priority="939" stopIfTrue="1" operator="beginsWith" text="Untested">
      <formula>LEFT(E24,LEN("Untested"))="Untested"</formula>
    </cfRule>
    <cfRule type="notContainsBlanks" dxfId="5740" priority="947" stopIfTrue="1">
      <formula>LEN(TRIM(E24))&gt;0</formula>
    </cfRule>
  </conditionalFormatting>
  <conditionalFormatting sqref="E34:F34">
    <cfRule type="beginsWith" dxfId="5739" priority="925" stopIfTrue="1" operator="beginsWith" text="Not Applicable">
      <formula>LEFT(E34,LEN("Not Applicable"))="Not Applicable"</formula>
    </cfRule>
    <cfRule type="beginsWith" dxfId="5738" priority="926" stopIfTrue="1" operator="beginsWith" text="Waived">
      <formula>LEFT(E34,LEN("Waived"))="Waived"</formula>
    </cfRule>
    <cfRule type="beginsWith" dxfId="5737" priority="927" stopIfTrue="1" operator="beginsWith" text="Pre-Passed">
      <formula>LEFT(E34,LEN("Pre-Passed"))="Pre-Passed"</formula>
    </cfRule>
    <cfRule type="beginsWith" dxfId="5736" priority="928" stopIfTrue="1" operator="beginsWith" text="Completed">
      <formula>LEFT(E34,LEN("Completed"))="Completed"</formula>
    </cfRule>
    <cfRule type="beginsWith" dxfId="5735" priority="929" stopIfTrue="1" operator="beginsWith" text="Partial">
      <formula>LEFT(E34,LEN("Partial"))="Partial"</formula>
    </cfRule>
    <cfRule type="beginsWith" dxfId="5734" priority="930" stopIfTrue="1" operator="beginsWith" text="Missing">
      <formula>LEFT(E34,LEN("Missing"))="Missing"</formula>
    </cfRule>
    <cfRule type="beginsWith" dxfId="5733" priority="931" stopIfTrue="1" operator="beginsWith" text="Untested">
      <formula>LEFT(E34,LEN("Untested"))="Untested"</formula>
    </cfRule>
    <cfRule type="notContainsBlanks" dxfId="5732" priority="932" stopIfTrue="1">
      <formula>LEN(TRIM(E34))&gt;0</formula>
    </cfRule>
  </conditionalFormatting>
  <conditionalFormatting sqref="E33:F33">
    <cfRule type="beginsWith" dxfId="5731" priority="917" stopIfTrue="1" operator="beginsWith" text="Not Applicable">
      <formula>LEFT(E33,LEN("Not Applicable"))="Not Applicable"</formula>
    </cfRule>
    <cfRule type="beginsWith" dxfId="5730" priority="918" stopIfTrue="1" operator="beginsWith" text="Waived">
      <formula>LEFT(E33,LEN("Waived"))="Waived"</formula>
    </cfRule>
    <cfRule type="beginsWith" dxfId="5729" priority="919" stopIfTrue="1" operator="beginsWith" text="Pre-Passed">
      <formula>LEFT(E33,LEN("Pre-Passed"))="Pre-Passed"</formula>
    </cfRule>
    <cfRule type="beginsWith" dxfId="5728" priority="920" stopIfTrue="1" operator="beginsWith" text="Completed">
      <formula>LEFT(E33,LEN("Completed"))="Completed"</formula>
    </cfRule>
    <cfRule type="beginsWith" dxfId="5727" priority="921" stopIfTrue="1" operator="beginsWith" text="Partial">
      <formula>LEFT(E33,LEN("Partial"))="Partial"</formula>
    </cfRule>
    <cfRule type="beginsWith" dxfId="5726" priority="922" stopIfTrue="1" operator="beginsWith" text="Missing">
      <formula>LEFT(E33,LEN("Missing"))="Missing"</formula>
    </cfRule>
    <cfRule type="beginsWith" dxfId="5725" priority="923" stopIfTrue="1" operator="beginsWith" text="Untested">
      <formula>LEFT(E33,LEN("Untested"))="Untested"</formula>
    </cfRule>
    <cfRule type="notContainsBlanks" dxfId="5724" priority="924" stopIfTrue="1">
      <formula>LEN(TRIM(E33))&gt;0</formula>
    </cfRule>
  </conditionalFormatting>
  <conditionalFormatting sqref="A34">
    <cfRule type="beginsWith" dxfId="5723" priority="828" stopIfTrue="1" operator="beginsWith" text="Exceptional">
      <formula>LEFT(A34,LEN("Exceptional"))="Exceptional"</formula>
    </cfRule>
    <cfRule type="beginsWith" dxfId="5722" priority="829" stopIfTrue="1" operator="beginsWith" text="Professional">
      <formula>LEFT(A34,LEN("Professional"))="Professional"</formula>
    </cfRule>
    <cfRule type="beginsWith" dxfId="5721" priority="830" stopIfTrue="1" operator="beginsWith" text="Advanced">
      <formula>LEFT(A34,LEN("Advanced"))="Advanced"</formula>
    </cfRule>
    <cfRule type="beginsWith" dxfId="5720" priority="831" stopIfTrue="1" operator="beginsWith" text="Intermediate">
      <formula>LEFT(A34,LEN("Intermediate"))="Intermediate"</formula>
    </cfRule>
    <cfRule type="beginsWith" dxfId="5719" priority="832" stopIfTrue="1" operator="beginsWith" text="Basic">
      <formula>LEFT(A34,LEN("Basic"))="Basic"</formula>
    </cfRule>
    <cfRule type="beginsWith" dxfId="5718" priority="833" stopIfTrue="1" operator="beginsWith" text="Required">
      <formula>LEFT(A34,LEN("Required"))="Required"</formula>
    </cfRule>
    <cfRule type="notContainsBlanks" dxfId="5717" priority="834" stopIfTrue="1">
      <formula>LEN(TRIM(A34))&gt;0</formula>
    </cfRule>
  </conditionalFormatting>
  <conditionalFormatting sqref="E32:F32">
    <cfRule type="beginsWith" dxfId="5716" priority="909" stopIfTrue="1" operator="beginsWith" text="Not Applicable">
      <formula>LEFT(E32,LEN("Not Applicable"))="Not Applicable"</formula>
    </cfRule>
    <cfRule type="beginsWith" dxfId="5715" priority="910" stopIfTrue="1" operator="beginsWith" text="Waived">
      <formula>LEFT(E32,LEN("Waived"))="Waived"</formula>
    </cfRule>
    <cfRule type="beginsWith" dxfId="5714" priority="911" stopIfTrue="1" operator="beginsWith" text="Pre-Passed">
      <formula>LEFT(E32,LEN("Pre-Passed"))="Pre-Passed"</formula>
    </cfRule>
    <cfRule type="beginsWith" dxfId="5713" priority="912" stopIfTrue="1" operator="beginsWith" text="Completed">
      <formula>LEFT(E32,LEN("Completed"))="Completed"</formula>
    </cfRule>
    <cfRule type="beginsWith" dxfId="5712" priority="913" stopIfTrue="1" operator="beginsWith" text="Partial">
      <formula>LEFT(E32,LEN("Partial"))="Partial"</formula>
    </cfRule>
    <cfRule type="beginsWith" dxfId="5711" priority="914" stopIfTrue="1" operator="beginsWith" text="Missing">
      <formula>LEFT(E32,LEN("Missing"))="Missing"</formula>
    </cfRule>
    <cfRule type="beginsWith" dxfId="5710" priority="915" stopIfTrue="1" operator="beginsWith" text="Untested">
      <formula>LEFT(E32,LEN("Untested"))="Untested"</formula>
    </cfRule>
    <cfRule type="notContainsBlanks" dxfId="5709" priority="916" stopIfTrue="1">
      <formula>LEN(TRIM(E32))&gt;0</formula>
    </cfRule>
  </conditionalFormatting>
  <conditionalFormatting sqref="A37">
    <cfRule type="beginsWith" dxfId="5708" priority="806" stopIfTrue="1" operator="beginsWith" text="Exceptional">
      <formula>LEFT(A37,LEN("Exceptional"))="Exceptional"</formula>
    </cfRule>
    <cfRule type="beginsWith" dxfId="5707" priority="807" stopIfTrue="1" operator="beginsWith" text="Professional">
      <formula>LEFT(A37,LEN("Professional"))="Professional"</formula>
    </cfRule>
    <cfRule type="beginsWith" dxfId="5706" priority="808" stopIfTrue="1" operator="beginsWith" text="Advanced">
      <formula>LEFT(A37,LEN("Advanced"))="Advanced"</formula>
    </cfRule>
    <cfRule type="beginsWith" dxfId="5705" priority="809" stopIfTrue="1" operator="beginsWith" text="Intermediate">
      <formula>LEFT(A37,LEN("Intermediate"))="Intermediate"</formula>
    </cfRule>
    <cfRule type="beginsWith" dxfId="5704" priority="810" stopIfTrue="1" operator="beginsWith" text="Basic">
      <formula>LEFT(A37,LEN("Basic"))="Basic"</formula>
    </cfRule>
    <cfRule type="beginsWith" dxfId="5703" priority="811" stopIfTrue="1" operator="beginsWith" text="Required">
      <formula>LEFT(A37,LEN("Required"))="Required"</formula>
    </cfRule>
    <cfRule type="notContainsBlanks" dxfId="5702" priority="812" stopIfTrue="1">
      <formula>LEN(TRIM(A37))&gt;0</formula>
    </cfRule>
  </conditionalFormatting>
  <conditionalFormatting sqref="E29:F29">
    <cfRule type="beginsWith" dxfId="5701" priority="901" stopIfTrue="1" operator="beginsWith" text="Not Applicable">
      <formula>LEFT(E29,LEN("Not Applicable"))="Not Applicable"</formula>
    </cfRule>
    <cfRule type="beginsWith" dxfId="5700" priority="902" stopIfTrue="1" operator="beginsWith" text="Waived">
      <formula>LEFT(E29,LEN("Waived"))="Waived"</formula>
    </cfRule>
    <cfRule type="beginsWith" dxfId="5699" priority="903" stopIfTrue="1" operator="beginsWith" text="Pre-Passed">
      <formula>LEFT(E29,LEN("Pre-Passed"))="Pre-Passed"</formula>
    </cfRule>
    <cfRule type="beginsWith" dxfId="5698" priority="904" stopIfTrue="1" operator="beginsWith" text="Completed">
      <formula>LEFT(E29,LEN("Completed"))="Completed"</formula>
    </cfRule>
    <cfRule type="beginsWith" dxfId="5697" priority="905" stopIfTrue="1" operator="beginsWith" text="Partial">
      <formula>LEFT(E29,LEN("Partial"))="Partial"</formula>
    </cfRule>
    <cfRule type="beginsWith" dxfId="5696" priority="906" stopIfTrue="1" operator="beginsWith" text="Missing">
      <formula>LEFT(E29,LEN("Missing"))="Missing"</formula>
    </cfRule>
    <cfRule type="beginsWith" dxfId="5695" priority="907" stopIfTrue="1" operator="beginsWith" text="Untested">
      <formula>LEFT(E29,LEN("Untested"))="Untested"</formula>
    </cfRule>
    <cfRule type="notContainsBlanks" dxfId="5694" priority="908" stopIfTrue="1">
      <formula>LEN(TRIM(E29))&gt;0</formula>
    </cfRule>
  </conditionalFormatting>
  <conditionalFormatting sqref="A29">
    <cfRule type="beginsWith" dxfId="5693" priority="894" stopIfTrue="1" operator="beginsWith" text="Exceptional">
      <formula>LEFT(A29,LEN("Exceptional"))="Exceptional"</formula>
    </cfRule>
    <cfRule type="beginsWith" dxfId="5692" priority="895" stopIfTrue="1" operator="beginsWith" text="Professional">
      <formula>LEFT(A29,LEN("Professional"))="Professional"</formula>
    </cfRule>
    <cfRule type="beginsWith" dxfId="5691" priority="896" stopIfTrue="1" operator="beginsWith" text="Advanced">
      <formula>LEFT(A29,LEN("Advanced"))="Advanced"</formula>
    </cfRule>
    <cfRule type="beginsWith" dxfId="5690" priority="897" stopIfTrue="1" operator="beginsWith" text="Intermediate">
      <formula>LEFT(A29,LEN("Intermediate"))="Intermediate"</formula>
    </cfRule>
    <cfRule type="beginsWith" dxfId="5689" priority="898" stopIfTrue="1" operator="beginsWith" text="Basic">
      <formula>LEFT(A29,LEN("Basic"))="Basic"</formula>
    </cfRule>
    <cfRule type="beginsWith" dxfId="5688" priority="899" stopIfTrue="1" operator="beginsWith" text="Required">
      <formula>LEFT(A29,LEN("Required"))="Required"</formula>
    </cfRule>
    <cfRule type="notContainsBlanks" dxfId="5687" priority="900" stopIfTrue="1">
      <formula>LEN(TRIM(A29))&gt;0</formula>
    </cfRule>
  </conditionalFormatting>
  <conditionalFormatting sqref="E28:F28">
    <cfRule type="beginsWith" dxfId="5686" priority="886" stopIfTrue="1" operator="beginsWith" text="Not Applicable">
      <formula>LEFT(E28,LEN("Not Applicable"))="Not Applicable"</formula>
    </cfRule>
    <cfRule type="beginsWith" dxfId="5685" priority="887" stopIfTrue="1" operator="beginsWith" text="Waived">
      <formula>LEFT(E28,LEN("Waived"))="Waived"</formula>
    </cfRule>
    <cfRule type="beginsWith" dxfId="5684" priority="888" stopIfTrue="1" operator="beginsWith" text="Pre-Passed">
      <formula>LEFT(E28,LEN("Pre-Passed"))="Pre-Passed"</formula>
    </cfRule>
    <cfRule type="beginsWith" dxfId="5683" priority="889" stopIfTrue="1" operator="beginsWith" text="Completed">
      <formula>LEFT(E28,LEN("Completed"))="Completed"</formula>
    </cfRule>
    <cfRule type="beginsWith" dxfId="5682" priority="890" stopIfTrue="1" operator="beginsWith" text="Partial">
      <formula>LEFT(E28,LEN("Partial"))="Partial"</formula>
    </cfRule>
    <cfRule type="beginsWith" dxfId="5681" priority="891" stopIfTrue="1" operator="beginsWith" text="Missing">
      <formula>LEFT(E28,LEN("Missing"))="Missing"</formula>
    </cfRule>
    <cfRule type="beginsWith" dxfId="5680" priority="892" stopIfTrue="1" operator="beginsWith" text="Untested">
      <formula>LEFT(E28,LEN("Untested"))="Untested"</formula>
    </cfRule>
    <cfRule type="notContainsBlanks" dxfId="5679" priority="893" stopIfTrue="1">
      <formula>LEN(TRIM(E28))&gt;0</formula>
    </cfRule>
  </conditionalFormatting>
  <conditionalFormatting sqref="A28">
    <cfRule type="beginsWith" dxfId="5678" priority="879" stopIfTrue="1" operator="beginsWith" text="Exceptional">
      <formula>LEFT(A28,LEN("Exceptional"))="Exceptional"</formula>
    </cfRule>
    <cfRule type="beginsWith" dxfId="5677" priority="880" stopIfTrue="1" operator="beginsWith" text="Professional">
      <formula>LEFT(A28,LEN("Professional"))="Professional"</formula>
    </cfRule>
    <cfRule type="beginsWith" dxfId="5676" priority="881" stopIfTrue="1" operator="beginsWith" text="Advanced">
      <formula>LEFT(A28,LEN("Advanced"))="Advanced"</formula>
    </cfRule>
    <cfRule type="beginsWith" dxfId="5675" priority="882" stopIfTrue="1" operator="beginsWith" text="Intermediate">
      <formula>LEFT(A28,LEN("Intermediate"))="Intermediate"</formula>
    </cfRule>
    <cfRule type="beginsWith" dxfId="5674" priority="883" stopIfTrue="1" operator="beginsWith" text="Basic">
      <formula>LEFT(A28,LEN("Basic"))="Basic"</formula>
    </cfRule>
    <cfRule type="beginsWith" dxfId="5673" priority="884" stopIfTrue="1" operator="beginsWith" text="Required">
      <formula>LEFT(A28,LEN("Required"))="Required"</formula>
    </cfRule>
    <cfRule type="notContainsBlanks" dxfId="5672" priority="885" stopIfTrue="1">
      <formula>LEN(TRIM(A28))&gt;0</formula>
    </cfRule>
  </conditionalFormatting>
  <conditionalFormatting sqref="E27:F27">
    <cfRule type="beginsWith" dxfId="5671" priority="871" stopIfTrue="1" operator="beginsWith" text="Not Applicable">
      <formula>LEFT(E27,LEN("Not Applicable"))="Not Applicable"</formula>
    </cfRule>
    <cfRule type="beginsWith" dxfId="5670" priority="872" stopIfTrue="1" operator="beginsWith" text="Waived">
      <formula>LEFT(E27,LEN("Waived"))="Waived"</formula>
    </cfRule>
    <cfRule type="beginsWith" dxfId="5669" priority="873" stopIfTrue="1" operator="beginsWith" text="Pre-Passed">
      <formula>LEFT(E27,LEN("Pre-Passed"))="Pre-Passed"</formula>
    </cfRule>
    <cfRule type="beginsWith" dxfId="5668" priority="874" stopIfTrue="1" operator="beginsWith" text="Completed">
      <formula>LEFT(E27,LEN("Completed"))="Completed"</formula>
    </cfRule>
    <cfRule type="beginsWith" dxfId="5667" priority="875" stopIfTrue="1" operator="beginsWith" text="Partial">
      <formula>LEFT(E27,LEN("Partial"))="Partial"</formula>
    </cfRule>
    <cfRule type="beginsWith" dxfId="5666" priority="876" stopIfTrue="1" operator="beginsWith" text="Missing">
      <formula>LEFT(E27,LEN("Missing"))="Missing"</formula>
    </cfRule>
    <cfRule type="beginsWith" dxfId="5665" priority="877" stopIfTrue="1" operator="beginsWith" text="Untested">
      <formula>LEFT(E27,LEN("Untested"))="Untested"</formula>
    </cfRule>
    <cfRule type="notContainsBlanks" dxfId="5664" priority="878" stopIfTrue="1">
      <formula>LEN(TRIM(E27))&gt;0</formula>
    </cfRule>
  </conditionalFormatting>
  <conditionalFormatting sqref="A27">
    <cfRule type="beginsWith" dxfId="5663" priority="864" stopIfTrue="1" operator="beginsWith" text="Exceptional">
      <formula>LEFT(A27,LEN("Exceptional"))="Exceptional"</formula>
    </cfRule>
    <cfRule type="beginsWith" dxfId="5662" priority="865" stopIfTrue="1" operator="beginsWith" text="Professional">
      <formula>LEFT(A27,LEN("Professional"))="Professional"</formula>
    </cfRule>
    <cfRule type="beginsWith" dxfId="5661" priority="866" stopIfTrue="1" operator="beginsWith" text="Advanced">
      <formula>LEFT(A27,LEN("Advanced"))="Advanced"</formula>
    </cfRule>
    <cfRule type="beginsWith" dxfId="5660" priority="867" stopIfTrue="1" operator="beginsWith" text="Intermediate">
      <formula>LEFT(A27,LEN("Intermediate"))="Intermediate"</formula>
    </cfRule>
    <cfRule type="beginsWith" dxfId="5659" priority="868" stopIfTrue="1" operator="beginsWith" text="Basic">
      <formula>LEFT(A27,LEN("Basic"))="Basic"</formula>
    </cfRule>
    <cfRule type="beginsWith" dxfId="5658" priority="869" stopIfTrue="1" operator="beginsWith" text="Required">
      <formula>LEFT(A27,LEN("Required"))="Required"</formula>
    </cfRule>
    <cfRule type="notContainsBlanks" dxfId="5657" priority="870" stopIfTrue="1">
      <formula>LEN(TRIM(A27))&gt;0</formula>
    </cfRule>
  </conditionalFormatting>
  <conditionalFormatting sqref="E26:F26">
    <cfRule type="beginsWith" dxfId="5656" priority="856" stopIfTrue="1" operator="beginsWith" text="Not Applicable">
      <formula>LEFT(E26,LEN("Not Applicable"))="Not Applicable"</formula>
    </cfRule>
    <cfRule type="beginsWith" dxfId="5655" priority="857" stopIfTrue="1" operator="beginsWith" text="Waived">
      <formula>LEFT(E26,LEN("Waived"))="Waived"</formula>
    </cfRule>
    <cfRule type="beginsWith" dxfId="5654" priority="858" stopIfTrue="1" operator="beginsWith" text="Pre-Passed">
      <formula>LEFT(E26,LEN("Pre-Passed"))="Pre-Passed"</formula>
    </cfRule>
    <cfRule type="beginsWith" dxfId="5653" priority="859" stopIfTrue="1" operator="beginsWith" text="Completed">
      <formula>LEFT(E26,LEN("Completed"))="Completed"</formula>
    </cfRule>
    <cfRule type="beginsWith" dxfId="5652" priority="860" stopIfTrue="1" operator="beginsWith" text="Partial">
      <formula>LEFT(E26,LEN("Partial"))="Partial"</formula>
    </cfRule>
    <cfRule type="beginsWith" dxfId="5651" priority="861" stopIfTrue="1" operator="beginsWith" text="Missing">
      <formula>LEFT(E26,LEN("Missing"))="Missing"</formula>
    </cfRule>
    <cfRule type="beginsWith" dxfId="5650" priority="862" stopIfTrue="1" operator="beginsWith" text="Untested">
      <formula>LEFT(E26,LEN("Untested"))="Untested"</formula>
    </cfRule>
    <cfRule type="notContainsBlanks" dxfId="5649" priority="863" stopIfTrue="1">
      <formula>LEN(TRIM(E26))&gt;0</formula>
    </cfRule>
  </conditionalFormatting>
  <conditionalFormatting sqref="A26">
    <cfRule type="beginsWith" dxfId="5648" priority="849" stopIfTrue="1" operator="beginsWith" text="Exceptional">
      <formula>LEFT(A26,LEN("Exceptional"))="Exceptional"</formula>
    </cfRule>
    <cfRule type="beginsWith" dxfId="5647" priority="850" stopIfTrue="1" operator="beginsWith" text="Professional">
      <formula>LEFT(A26,LEN("Professional"))="Professional"</formula>
    </cfRule>
    <cfRule type="beginsWith" dxfId="5646" priority="851" stopIfTrue="1" operator="beginsWith" text="Advanced">
      <formula>LEFT(A26,LEN("Advanced"))="Advanced"</formula>
    </cfRule>
    <cfRule type="beginsWith" dxfId="5645" priority="852" stopIfTrue="1" operator="beginsWith" text="Intermediate">
      <formula>LEFT(A26,LEN("Intermediate"))="Intermediate"</formula>
    </cfRule>
    <cfRule type="beginsWith" dxfId="5644" priority="853" stopIfTrue="1" operator="beginsWith" text="Basic">
      <formula>LEFT(A26,LEN("Basic"))="Basic"</formula>
    </cfRule>
    <cfRule type="beginsWith" dxfId="5643" priority="854" stopIfTrue="1" operator="beginsWith" text="Required">
      <formula>LEFT(A26,LEN("Required"))="Required"</formula>
    </cfRule>
    <cfRule type="notContainsBlanks" dxfId="5642" priority="855" stopIfTrue="1">
      <formula>LEN(TRIM(A26))&gt;0</formula>
    </cfRule>
  </conditionalFormatting>
  <conditionalFormatting sqref="A32">
    <cfRule type="beginsWith" dxfId="5641" priority="842" stopIfTrue="1" operator="beginsWith" text="Exceptional">
      <formula>LEFT(A32,LEN("Exceptional"))="Exceptional"</formula>
    </cfRule>
    <cfRule type="beginsWith" dxfId="5640" priority="843" stopIfTrue="1" operator="beginsWith" text="Professional">
      <formula>LEFT(A32,LEN("Professional"))="Professional"</formula>
    </cfRule>
    <cfRule type="beginsWith" dxfId="5639" priority="844" stopIfTrue="1" operator="beginsWith" text="Advanced">
      <formula>LEFT(A32,LEN("Advanced"))="Advanced"</formula>
    </cfRule>
    <cfRule type="beginsWith" dxfId="5638" priority="845" stopIfTrue="1" operator="beginsWith" text="Intermediate">
      <formula>LEFT(A32,LEN("Intermediate"))="Intermediate"</formula>
    </cfRule>
    <cfRule type="beginsWith" dxfId="5637" priority="846" stopIfTrue="1" operator="beginsWith" text="Basic">
      <formula>LEFT(A32,LEN("Basic"))="Basic"</formula>
    </cfRule>
    <cfRule type="beginsWith" dxfId="5636" priority="847" stopIfTrue="1" operator="beginsWith" text="Required">
      <formula>LEFT(A32,LEN("Required"))="Required"</formula>
    </cfRule>
    <cfRule type="notContainsBlanks" dxfId="5635" priority="848" stopIfTrue="1">
      <formula>LEN(TRIM(A32))&gt;0</formula>
    </cfRule>
  </conditionalFormatting>
  <conditionalFormatting sqref="A33">
    <cfRule type="beginsWith" dxfId="5634" priority="835" stopIfTrue="1" operator="beginsWith" text="Exceptional">
      <formula>LEFT(A33,LEN("Exceptional"))="Exceptional"</formula>
    </cfRule>
    <cfRule type="beginsWith" dxfId="5633" priority="836" stopIfTrue="1" operator="beginsWith" text="Professional">
      <formula>LEFT(A33,LEN("Professional"))="Professional"</formula>
    </cfRule>
    <cfRule type="beginsWith" dxfId="5632" priority="837" stopIfTrue="1" operator="beginsWith" text="Advanced">
      <formula>LEFT(A33,LEN("Advanced"))="Advanced"</formula>
    </cfRule>
    <cfRule type="beginsWith" dxfId="5631" priority="838" stopIfTrue="1" operator="beginsWith" text="Intermediate">
      <formula>LEFT(A33,LEN("Intermediate"))="Intermediate"</formula>
    </cfRule>
    <cfRule type="beginsWith" dxfId="5630" priority="839" stopIfTrue="1" operator="beginsWith" text="Basic">
      <formula>LEFT(A33,LEN("Basic"))="Basic"</formula>
    </cfRule>
    <cfRule type="beginsWith" dxfId="5629" priority="840" stopIfTrue="1" operator="beginsWith" text="Required">
      <formula>LEFT(A33,LEN("Required"))="Required"</formula>
    </cfRule>
    <cfRule type="notContainsBlanks" dxfId="5628" priority="841" stopIfTrue="1">
      <formula>LEN(TRIM(A33))&gt;0</formula>
    </cfRule>
  </conditionalFormatting>
  <conditionalFormatting sqref="A69">
    <cfRule type="beginsWith" dxfId="5627" priority="693" stopIfTrue="1" operator="beginsWith" text="Exceptional">
      <formula>LEFT(A69,LEN("Exceptional"))="Exceptional"</formula>
    </cfRule>
    <cfRule type="beginsWith" dxfId="5626" priority="694" stopIfTrue="1" operator="beginsWith" text="Professional">
      <formula>LEFT(A69,LEN("Professional"))="Professional"</formula>
    </cfRule>
    <cfRule type="beginsWith" dxfId="5625" priority="695" stopIfTrue="1" operator="beginsWith" text="Advanced">
      <formula>LEFT(A69,LEN("Advanced"))="Advanced"</formula>
    </cfRule>
    <cfRule type="beginsWith" dxfId="5624" priority="696" stopIfTrue="1" operator="beginsWith" text="Intermediate">
      <formula>LEFT(A69,LEN("Intermediate"))="Intermediate"</formula>
    </cfRule>
    <cfRule type="beginsWith" dxfId="5623" priority="697" stopIfTrue="1" operator="beginsWith" text="Basic">
      <formula>LEFT(A69,LEN("Basic"))="Basic"</formula>
    </cfRule>
    <cfRule type="beginsWith" dxfId="5622" priority="698" stopIfTrue="1" operator="beginsWith" text="Required">
      <formula>LEFT(A69,LEN("Required"))="Required"</formula>
    </cfRule>
    <cfRule type="notContainsBlanks" dxfId="5621" priority="699" stopIfTrue="1">
      <formula>LEN(TRIM(A69))&gt;0</formula>
    </cfRule>
  </conditionalFormatting>
  <conditionalFormatting sqref="A38">
    <cfRule type="beginsWith" dxfId="5620" priority="821" stopIfTrue="1" operator="beginsWith" text="Exceptional">
      <formula>LEFT(A38,LEN("Exceptional"))="Exceptional"</formula>
    </cfRule>
    <cfRule type="beginsWith" dxfId="5619" priority="822" stopIfTrue="1" operator="beginsWith" text="Professional">
      <formula>LEFT(A38,LEN("Professional"))="Professional"</formula>
    </cfRule>
    <cfRule type="beginsWith" dxfId="5618" priority="823" stopIfTrue="1" operator="beginsWith" text="Advanced">
      <formula>LEFT(A38,LEN("Advanced"))="Advanced"</formula>
    </cfRule>
    <cfRule type="beginsWith" dxfId="5617" priority="824" stopIfTrue="1" operator="beginsWith" text="Intermediate">
      <formula>LEFT(A38,LEN("Intermediate"))="Intermediate"</formula>
    </cfRule>
    <cfRule type="beginsWith" dxfId="5616" priority="825" stopIfTrue="1" operator="beginsWith" text="Basic">
      <formula>LEFT(A38,LEN("Basic"))="Basic"</formula>
    </cfRule>
    <cfRule type="beginsWith" dxfId="5615" priority="826" stopIfTrue="1" operator="beginsWith" text="Required">
      <formula>LEFT(A38,LEN("Required"))="Required"</formula>
    </cfRule>
    <cfRule type="notContainsBlanks" dxfId="5614" priority="827" stopIfTrue="1">
      <formula>LEN(TRIM(A38))&gt;0</formula>
    </cfRule>
  </conditionalFormatting>
  <conditionalFormatting sqref="E37:F37">
    <cfRule type="beginsWith" dxfId="5613" priority="813" stopIfTrue="1" operator="beginsWith" text="Not Applicable">
      <formula>LEFT(E37,LEN("Not Applicable"))="Not Applicable"</formula>
    </cfRule>
    <cfRule type="beginsWith" dxfId="5612" priority="814" stopIfTrue="1" operator="beginsWith" text="Waived">
      <formula>LEFT(E37,LEN("Waived"))="Waived"</formula>
    </cfRule>
    <cfRule type="beginsWith" dxfId="5611" priority="815" stopIfTrue="1" operator="beginsWith" text="Pre-Passed">
      <formula>LEFT(E37,LEN("Pre-Passed"))="Pre-Passed"</formula>
    </cfRule>
    <cfRule type="beginsWith" dxfId="5610" priority="816" stopIfTrue="1" operator="beginsWith" text="Completed">
      <formula>LEFT(E37,LEN("Completed"))="Completed"</formula>
    </cfRule>
    <cfRule type="beginsWith" dxfId="5609" priority="817" stopIfTrue="1" operator="beginsWith" text="Partial">
      <formula>LEFT(E37,LEN("Partial"))="Partial"</formula>
    </cfRule>
    <cfRule type="beginsWith" dxfId="5608" priority="818" stopIfTrue="1" operator="beginsWith" text="Missing">
      <formula>LEFT(E37,LEN("Missing"))="Missing"</formula>
    </cfRule>
    <cfRule type="beginsWith" dxfId="5607" priority="819" stopIfTrue="1" operator="beginsWith" text="Untested">
      <formula>LEFT(E37,LEN("Untested"))="Untested"</formula>
    </cfRule>
    <cfRule type="notContainsBlanks" dxfId="5606" priority="820" stopIfTrue="1">
      <formula>LEN(TRIM(E37))&gt;0</formula>
    </cfRule>
  </conditionalFormatting>
  <conditionalFormatting sqref="A59">
    <cfRule type="beginsWith" dxfId="5605" priority="452" stopIfTrue="1" operator="beginsWith" text="Exceptional">
      <formula>LEFT(A59,LEN("Exceptional"))="Exceptional"</formula>
    </cfRule>
    <cfRule type="beginsWith" dxfId="5604" priority="453" stopIfTrue="1" operator="beginsWith" text="Professional">
      <formula>LEFT(A59,LEN("Professional"))="Professional"</formula>
    </cfRule>
    <cfRule type="beginsWith" dxfId="5603" priority="454" stopIfTrue="1" operator="beginsWith" text="Advanced">
      <formula>LEFT(A59,LEN("Advanced"))="Advanced"</formula>
    </cfRule>
    <cfRule type="beginsWith" dxfId="5602" priority="455" stopIfTrue="1" operator="beginsWith" text="Intermediate">
      <formula>LEFT(A59,LEN("Intermediate"))="Intermediate"</formula>
    </cfRule>
    <cfRule type="beginsWith" dxfId="5601" priority="456" stopIfTrue="1" operator="beginsWith" text="Basic">
      <formula>LEFT(A59,LEN("Basic"))="Basic"</formula>
    </cfRule>
    <cfRule type="beginsWith" dxfId="5600" priority="457" stopIfTrue="1" operator="beginsWith" text="Required">
      <formula>LEFT(A59,LEN("Required"))="Required"</formula>
    </cfRule>
    <cfRule type="notContainsBlanks" dxfId="5599" priority="458" stopIfTrue="1">
      <formula>LEN(TRIM(A59))&gt;0</formula>
    </cfRule>
  </conditionalFormatting>
  <conditionalFormatting sqref="E36:F36">
    <cfRule type="beginsWith" dxfId="5598" priority="798" stopIfTrue="1" operator="beginsWith" text="Not Applicable">
      <formula>LEFT(E36,LEN("Not Applicable"))="Not Applicable"</formula>
    </cfRule>
    <cfRule type="beginsWith" dxfId="5597" priority="799" stopIfTrue="1" operator="beginsWith" text="Waived">
      <formula>LEFT(E36,LEN("Waived"))="Waived"</formula>
    </cfRule>
    <cfRule type="beginsWith" dxfId="5596" priority="800" stopIfTrue="1" operator="beginsWith" text="Pre-Passed">
      <formula>LEFT(E36,LEN("Pre-Passed"))="Pre-Passed"</formula>
    </cfRule>
    <cfRule type="beginsWith" dxfId="5595" priority="801" stopIfTrue="1" operator="beginsWith" text="Completed">
      <formula>LEFT(E36,LEN("Completed"))="Completed"</formula>
    </cfRule>
    <cfRule type="beginsWith" dxfId="5594" priority="802" stopIfTrue="1" operator="beginsWith" text="Partial">
      <formula>LEFT(E36,LEN("Partial"))="Partial"</formula>
    </cfRule>
    <cfRule type="beginsWith" dxfId="5593" priority="803" stopIfTrue="1" operator="beginsWith" text="Missing">
      <formula>LEFT(E36,LEN("Missing"))="Missing"</formula>
    </cfRule>
    <cfRule type="beginsWith" dxfId="5592" priority="804" stopIfTrue="1" operator="beginsWith" text="Untested">
      <formula>LEFT(E36,LEN("Untested"))="Untested"</formula>
    </cfRule>
    <cfRule type="notContainsBlanks" dxfId="5591" priority="805" stopIfTrue="1">
      <formula>LEN(TRIM(E36))&gt;0</formula>
    </cfRule>
  </conditionalFormatting>
  <conditionalFormatting sqref="A36">
    <cfRule type="beginsWith" dxfId="5590" priority="791" stopIfTrue="1" operator="beginsWith" text="Exceptional">
      <formula>LEFT(A36,LEN("Exceptional"))="Exceptional"</formula>
    </cfRule>
    <cfRule type="beginsWith" dxfId="5589" priority="792" stopIfTrue="1" operator="beginsWith" text="Professional">
      <formula>LEFT(A36,LEN("Professional"))="Professional"</formula>
    </cfRule>
    <cfRule type="beginsWith" dxfId="5588" priority="793" stopIfTrue="1" operator="beginsWith" text="Advanced">
      <formula>LEFT(A36,LEN("Advanced"))="Advanced"</formula>
    </cfRule>
    <cfRule type="beginsWith" dxfId="5587" priority="794" stopIfTrue="1" operator="beginsWith" text="Intermediate">
      <formula>LEFT(A36,LEN("Intermediate"))="Intermediate"</formula>
    </cfRule>
    <cfRule type="beginsWith" dxfId="5586" priority="795" stopIfTrue="1" operator="beginsWith" text="Basic">
      <formula>LEFT(A36,LEN("Basic"))="Basic"</formula>
    </cfRule>
    <cfRule type="beginsWith" dxfId="5585" priority="796" stopIfTrue="1" operator="beginsWith" text="Required">
      <formula>LEFT(A36,LEN("Required"))="Required"</formula>
    </cfRule>
    <cfRule type="notContainsBlanks" dxfId="5584" priority="797" stopIfTrue="1">
      <formula>LEN(TRIM(A36))&gt;0</formula>
    </cfRule>
  </conditionalFormatting>
  <conditionalFormatting sqref="E35:F35">
    <cfRule type="beginsWith" dxfId="5583" priority="783" stopIfTrue="1" operator="beginsWith" text="Not Applicable">
      <formula>LEFT(E35,LEN("Not Applicable"))="Not Applicable"</formula>
    </cfRule>
    <cfRule type="beginsWith" dxfId="5582" priority="784" stopIfTrue="1" operator="beginsWith" text="Waived">
      <formula>LEFT(E35,LEN("Waived"))="Waived"</formula>
    </cfRule>
    <cfRule type="beginsWith" dxfId="5581" priority="785" stopIfTrue="1" operator="beginsWith" text="Pre-Passed">
      <formula>LEFT(E35,LEN("Pre-Passed"))="Pre-Passed"</formula>
    </cfRule>
    <cfRule type="beginsWith" dxfId="5580" priority="786" stopIfTrue="1" operator="beginsWith" text="Completed">
      <formula>LEFT(E35,LEN("Completed"))="Completed"</formula>
    </cfRule>
    <cfRule type="beginsWith" dxfId="5579" priority="787" stopIfTrue="1" operator="beginsWith" text="Partial">
      <formula>LEFT(E35,LEN("Partial"))="Partial"</formula>
    </cfRule>
    <cfRule type="beginsWith" dxfId="5578" priority="788" stopIfTrue="1" operator="beginsWith" text="Missing">
      <formula>LEFT(E35,LEN("Missing"))="Missing"</formula>
    </cfRule>
    <cfRule type="beginsWith" dxfId="5577" priority="789" stopIfTrue="1" operator="beginsWith" text="Untested">
      <formula>LEFT(E35,LEN("Untested"))="Untested"</formula>
    </cfRule>
    <cfRule type="notContainsBlanks" dxfId="5576" priority="790" stopIfTrue="1">
      <formula>LEN(TRIM(E35))&gt;0</formula>
    </cfRule>
  </conditionalFormatting>
  <conditionalFormatting sqref="A35">
    <cfRule type="beginsWith" dxfId="5575" priority="776" stopIfTrue="1" operator="beginsWith" text="Exceptional">
      <formula>LEFT(A35,LEN("Exceptional"))="Exceptional"</formula>
    </cfRule>
    <cfRule type="beginsWith" dxfId="5574" priority="777" stopIfTrue="1" operator="beginsWith" text="Professional">
      <formula>LEFT(A35,LEN("Professional"))="Professional"</formula>
    </cfRule>
    <cfRule type="beginsWith" dxfId="5573" priority="778" stopIfTrue="1" operator="beginsWith" text="Advanced">
      <formula>LEFT(A35,LEN("Advanced"))="Advanced"</formula>
    </cfRule>
    <cfRule type="beginsWith" dxfId="5572" priority="779" stopIfTrue="1" operator="beginsWith" text="Intermediate">
      <formula>LEFT(A35,LEN("Intermediate"))="Intermediate"</formula>
    </cfRule>
    <cfRule type="beginsWith" dxfId="5571" priority="780" stopIfTrue="1" operator="beginsWith" text="Basic">
      <formula>LEFT(A35,LEN("Basic"))="Basic"</formula>
    </cfRule>
    <cfRule type="beginsWith" dxfId="5570" priority="781" stopIfTrue="1" operator="beginsWith" text="Required">
      <formula>LEFT(A35,LEN("Required"))="Required"</formula>
    </cfRule>
    <cfRule type="notContainsBlanks" dxfId="5569" priority="782" stopIfTrue="1">
      <formula>LEN(TRIM(A35))&gt;0</formula>
    </cfRule>
  </conditionalFormatting>
  <conditionalFormatting sqref="E31:F31">
    <cfRule type="beginsWith" dxfId="5568" priority="768" stopIfTrue="1" operator="beginsWith" text="Not Applicable">
      <formula>LEFT(E31,LEN("Not Applicable"))="Not Applicable"</formula>
    </cfRule>
    <cfRule type="beginsWith" dxfId="5567" priority="769" stopIfTrue="1" operator="beginsWith" text="Waived">
      <formula>LEFT(E31,LEN("Waived"))="Waived"</formula>
    </cfRule>
    <cfRule type="beginsWith" dxfId="5566" priority="770" stopIfTrue="1" operator="beginsWith" text="Pre-Passed">
      <formula>LEFT(E31,LEN("Pre-Passed"))="Pre-Passed"</formula>
    </cfRule>
    <cfRule type="beginsWith" dxfId="5565" priority="771" stopIfTrue="1" operator="beginsWith" text="Completed">
      <formula>LEFT(E31,LEN("Completed"))="Completed"</formula>
    </cfRule>
    <cfRule type="beginsWith" dxfId="5564" priority="772" stopIfTrue="1" operator="beginsWith" text="Partial">
      <formula>LEFT(E31,LEN("Partial"))="Partial"</formula>
    </cfRule>
    <cfRule type="beginsWith" dxfId="5563" priority="773" stopIfTrue="1" operator="beginsWith" text="Missing">
      <formula>LEFT(E31,LEN("Missing"))="Missing"</formula>
    </cfRule>
    <cfRule type="beginsWith" dxfId="5562" priority="774" stopIfTrue="1" operator="beginsWith" text="Untested">
      <formula>LEFT(E31,LEN("Untested"))="Untested"</formula>
    </cfRule>
    <cfRule type="notContainsBlanks" dxfId="5561" priority="775" stopIfTrue="1">
      <formula>LEN(TRIM(E31))&gt;0</formula>
    </cfRule>
  </conditionalFormatting>
  <conditionalFormatting sqref="E30:F30">
    <cfRule type="beginsWith" dxfId="5560" priority="760" stopIfTrue="1" operator="beginsWith" text="Not Applicable">
      <formula>LEFT(E30,LEN("Not Applicable"))="Not Applicable"</formula>
    </cfRule>
    <cfRule type="beginsWith" dxfId="5559" priority="761" stopIfTrue="1" operator="beginsWith" text="Waived">
      <formula>LEFT(E30,LEN("Waived"))="Waived"</formula>
    </cfRule>
    <cfRule type="beginsWith" dxfId="5558" priority="762" stopIfTrue="1" operator="beginsWith" text="Pre-Passed">
      <formula>LEFT(E30,LEN("Pre-Passed"))="Pre-Passed"</formula>
    </cfRule>
    <cfRule type="beginsWith" dxfId="5557" priority="763" stopIfTrue="1" operator="beginsWith" text="Completed">
      <formula>LEFT(E30,LEN("Completed"))="Completed"</formula>
    </cfRule>
    <cfRule type="beginsWith" dxfId="5556" priority="764" stopIfTrue="1" operator="beginsWith" text="Partial">
      <formula>LEFT(E30,LEN("Partial"))="Partial"</formula>
    </cfRule>
    <cfRule type="beginsWith" dxfId="5555" priority="765" stopIfTrue="1" operator="beginsWith" text="Missing">
      <formula>LEFT(E30,LEN("Missing"))="Missing"</formula>
    </cfRule>
    <cfRule type="beginsWith" dxfId="5554" priority="766" stopIfTrue="1" operator="beginsWith" text="Untested">
      <formula>LEFT(E30,LEN("Untested"))="Untested"</formula>
    </cfRule>
    <cfRule type="notContainsBlanks" dxfId="5553" priority="767" stopIfTrue="1">
      <formula>LEN(TRIM(E30))&gt;0</formula>
    </cfRule>
  </conditionalFormatting>
  <conditionalFormatting sqref="A30">
    <cfRule type="beginsWith" dxfId="5552" priority="753" stopIfTrue="1" operator="beginsWith" text="Exceptional">
      <formula>LEFT(A30,LEN("Exceptional"))="Exceptional"</formula>
    </cfRule>
    <cfRule type="beginsWith" dxfId="5551" priority="754" stopIfTrue="1" operator="beginsWith" text="Professional">
      <formula>LEFT(A30,LEN("Professional"))="Professional"</formula>
    </cfRule>
    <cfRule type="beginsWith" dxfId="5550" priority="755" stopIfTrue="1" operator="beginsWith" text="Advanced">
      <formula>LEFT(A30,LEN("Advanced"))="Advanced"</formula>
    </cfRule>
    <cfRule type="beginsWith" dxfId="5549" priority="756" stopIfTrue="1" operator="beginsWith" text="Intermediate">
      <formula>LEFT(A30,LEN("Intermediate"))="Intermediate"</formula>
    </cfRule>
    <cfRule type="beginsWith" dxfId="5548" priority="757" stopIfTrue="1" operator="beginsWith" text="Basic">
      <formula>LEFT(A30,LEN("Basic"))="Basic"</formula>
    </cfRule>
    <cfRule type="beginsWith" dxfId="5547" priority="758" stopIfTrue="1" operator="beginsWith" text="Required">
      <formula>LEFT(A30,LEN("Required"))="Required"</formula>
    </cfRule>
    <cfRule type="notContainsBlanks" dxfId="5546" priority="759" stopIfTrue="1">
      <formula>LEN(TRIM(A30))&gt;0</formula>
    </cfRule>
  </conditionalFormatting>
  <conditionalFormatting sqref="A31">
    <cfRule type="beginsWith" dxfId="5545" priority="746" stopIfTrue="1" operator="beginsWith" text="Exceptional">
      <formula>LEFT(A31,LEN("Exceptional"))="Exceptional"</formula>
    </cfRule>
    <cfRule type="beginsWith" dxfId="5544" priority="747" stopIfTrue="1" operator="beginsWith" text="Professional">
      <formula>LEFT(A31,LEN("Professional"))="Professional"</formula>
    </cfRule>
    <cfRule type="beginsWith" dxfId="5543" priority="748" stopIfTrue="1" operator="beginsWith" text="Advanced">
      <formula>LEFT(A31,LEN("Advanced"))="Advanced"</formula>
    </cfRule>
    <cfRule type="beginsWith" dxfId="5542" priority="749" stopIfTrue="1" operator="beginsWith" text="Intermediate">
      <formula>LEFT(A31,LEN("Intermediate"))="Intermediate"</formula>
    </cfRule>
    <cfRule type="beginsWith" dxfId="5541" priority="750" stopIfTrue="1" operator="beginsWith" text="Basic">
      <formula>LEFT(A31,LEN("Basic"))="Basic"</formula>
    </cfRule>
    <cfRule type="beginsWith" dxfId="5540" priority="751" stopIfTrue="1" operator="beginsWith" text="Required">
      <formula>LEFT(A31,LEN("Required"))="Required"</formula>
    </cfRule>
    <cfRule type="notContainsBlanks" dxfId="5539" priority="752" stopIfTrue="1">
      <formula>LEN(TRIM(A31))&gt;0</formula>
    </cfRule>
  </conditionalFormatting>
  <conditionalFormatting sqref="A61:A62 A65">
    <cfRule type="beginsWith" dxfId="5538" priority="738" stopIfTrue="1" operator="beginsWith" text="Exceptional">
      <formula>LEFT(A61,LEN("Exceptional"))="Exceptional"</formula>
    </cfRule>
    <cfRule type="beginsWith" dxfId="5537" priority="739" stopIfTrue="1" operator="beginsWith" text="Professional">
      <formula>LEFT(A61,LEN("Professional"))="Professional"</formula>
    </cfRule>
    <cfRule type="beginsWith" dxfId="5536" priority="740" stopIfTrue="1" operator="beginsWith" text="Advanced">
      <formula>LEFT(A61,LEN("Advanced"))="Advanced"</formula>
    </cfRule>
    <cfRule type="beginsWith" dxfId="5535" priority="741" stopIfTrue="1" operator="beginsWith" text="Intermediate">
      <formula>LEFT(A61,LEN("Intermediate"))="Intermediate"</formula>
    </cfRule>
    <cfRule type="beginsWith" dxfId="5534" priority="742" stopIfTrue="1" operator="beginsWith" text="Basic">
      <formula>LEFT(A61,LEN("Basic"))="Basic"</formula>
    </cfRule>
    <cfRule type="beginsWith" dxfId="5533" priority="743" stopIfTrue="1" operator="beginsWith" text="Required">
      <formula>LEFT(A61,LEN("Required"))="Required"</formula>
    </cfRule>
    <cfRule type="notContainsBlanks" dxfId="5532" priority="744" stopIfTrue="1">
      <formula>LEN(TRIM(A61))&gt;0</formula>
    </cfRule>
  </conditionalFormatting>
  <conditionalFormatting sqref="E61 E62:F62 E65:F65">
    <cfRule type="beginsWith" dxfId="5531" priority="731" stopIfTrue="1" operator="beginsWith" text="Not Applicable">
      <formula>LEFT(E61,LEN("Not Applicable"))="Not Applicable"</formula>
    </cfRule>
    <cfRule type="beginsWith" dxfId="5530" priority="732" stopIfTrue="1" operator="beginsWith" text="Waived">
      <formula>LEFT(E61,LEN("Waived"))="Waived"</formula>
    </cfRule>
    <cfRule type="beginsWith" dxfId="5529" priority="733" stopIfTrue="1" operator="beginsWith" text="Pre-Passed">
      <formula>LEFT(E61,LEN("Pre-Passed"))="Pre-Passed"</formula>
    </cfRule>
    <cfRule type="beginsWith" dxfId="5528" priority="734" stopIfTrue="1" operator="beginsWith" text="Completed">
      <formula>LEFT(E61,LEN("Completed"))="Completed"</formula>
    </cfRule>
    <cfRule type="beginsWith" dxfId="5527" priority="735" stopIfTrue="1" operator="beginsWith" text="Partial">
      <formula>LEFT(E61,LEN("Partial"))="Partial"</formula>
    </cfRule>
    <cfRule type="beginsWith" dxfId="5526" priority="736" stopIfTrue="1" operator="beginsWith" text="Missing">
      <formula>LEFT(E61,LEN("Missing"))="Missing"</formula>
    </cfRule>
    <cfRule type="beginsWith" dxfId="5525" priority="737" stopIfTrue="1" operator="beginsWith" text="Untested">
      <formula>LEFT(E61,LEN("Untested"))="Untested"</formula>
    </cfRule>
    <cfRule type="notContainsBlanks" dxfId="5524" priority="745" stopIfTrue="1">
      <formula>LEN(TRIM(E61))&gt;0</formula>
    </cfRule>
  </conditionalFormatting>
  <conditionalFormatting sqref="E69:F69">
    <cfRule type="beginsWith" dxfId="5523" priority="715" stopIfTrue="1" operator="beginsWith" text="Not Applicable">
      <formula>LEFT(E69,LEN("Not Applicable"))="Not Applicable"</formula>
    </cfRule>
    <cfRule type="beginsWith" dxfId="5522" priority="716" stopIfTrue="1" operator="beginsWith" text="Waived">
      <formula>LEFT(E69,LEN("Waived"))="Waived"</formula>
    </cfRule>
    <cfRule type="beginsWith" dxfId="5521" priority="717" stopIfTrue="1" operator="beginsWith" text="Pre-Passed">
      <formula>LEFT(E69,LEN("Pre-Passed"))="Pre-Passed"</formula>
    </cfRule>
    <cfRule type="beginsWith" dxfId="5520" priority="718" stopIfTrue="1" operator="beginsWith" text="Completed">
      <formula>LEFT(E69,LEN("Completed"))="Completed"</formula>
    </cfRule>
    <cfRule type="beginsWith" dxfId="5519" priority="719" stopIfTrue="1" operator="beginsWith" text="Partial">
      <formula>LEFT(E69,LEN("Partial"))="Partial"</formula>
    </cfRule>
    <cfRule type="beginsWith" dxfId="5518" priority="720" stopIfTrue="1" operator="beginsWith" text="Missing">
      <formula>LEFT(E69,LEN("Missing"))="Missing"</formula>
    </cfRule>
    <cfRule type="beginsWith" dxfId="5517" priority="721" stopIfTrue="1" operator="beginsWith" text="Untested">
      <formula>LEFT(E69,LEN("Untested"))="Untested"</formula>
    </cfRule>
    <cfRule type="notContainsBlanks" dxfId="5516" priority="722" stopIfTrue="1">
      <formula>LEN(TRIM(E69))&gt;0</formula>
    </cfRule>
  </conditionalFormatting>
  <conditionalFormatting sqref="A48">
    <cfRule type="beginsWith" dxfId="5515" priority="580" stopIfTrue="1" operator="beginsWith" text="Exceptional">
      <formula>LEFT(A48,LEN("Exceptional"))="Exceptional"</formula>
    </cfRule>
    <cfRule type="beginsWith" dxfId="5514" priority="581" stopIfTrue="1" operator="beginsWith" text="Professional">
      <formula>LEFT(A48,LEN("Professional"))="Professional"</formula>
    </cfRule>
    <cfRule type="beginsWith" dxfId="5513" priority="582" stopIfTrue="1" operator="beginsWith" text="Advanced">
      <formula>LEFT(A48,LEN("Advanced"))="Advanced"</formula>
    </cfRule>
    <cfRule type="beginsWith" dxfId="5512" priority="583" stopIfTrue="1" operator="beginsWith" text="Intermediate">
      <formula>LEFT(A48,LEN("Intermediate"))="Intermediate"</formula>
    </cfRule>
    <cfRule type="beginsWith" dxfId="5511" priority="584" stopIfTrue="1" operator="beginsWith" text="Basic">
      <formula>LEFT(A48,LEN("Basic"))="Basic"</formula>
    </cfRule>
    <cfRule type="beginsWith" dxfId="5510" priority="585" stopIfTrue="1" operator="beginsWith" text="Required">
      <formula>LEFT(A48,LEN("Required"))="Required"</formula>
    </cfRule>
    <cfRule type="notContainsBlanks" dxfId="5509" priority="586" stopIfTrue="1">
      <formula>LEN(TRIM(A48))&gt;0</formula>
    </cfRule>
  </conditionalFormatting>
  <conditionalFormatting sqref="A60">
    <cfRule type="beginsWith" dxfId="5508" priority="437" stopIfTrue="1" operator="beginsWith" text="Exceptional">
      <formula>LEFT(A60,LEN("Exceptional"))="Exceptional"</formula>
    </cfRule>
    <cfRule type="beginsWith" dxfId="5507" priority="438" stopIfTrue="1" operator="beginsWith" text="Professional">
      <formula>LEFT(A60,LEN("Professional"))="Professional"</formula>
    </cfRule>
    <cfRule type="beginsWith" dxfId="5506" priority="439" stopIfTrue="1" operator="beginsWith" text="Advanced">
      <formula>LEFT(A60,LEN("Advanced"))="Advanced"</formula>
    </cfRule>
    <cfRule type="beginsWith" dxfId="5505" priority="440" stopIfTrue="1" operator="beginsWith" text="Intermediate">
      <formula>LEFT(A60,LEN("Intermediate"))="Intermediate"</formula>
    </cfRule>
    <cfRule type="beginsWith" dxfId="5504" priority="441" stopIfTrue="1" operator="beginsWith" text="Basic">
      <formula>LEFT(A60,LEN("Basic"))="Basic"</formula>
    </cfRule>
    <cfRule type="beginsWith" dxfId="5503" priority="442" stopIfTrue="1" operator="beginsWith" text="Required">
      <formula>LEFT(A60,LEN("Required"))="Required"</formula>
    </cfRule>
    <cfRule type="notContainsBlanks" dxfId="5502" priority="443" stopIfTrue="1">
      <formula>LEN(TRIM(A60))&gt;0</formula>
    </cfRule>
  </conditionalFormatting>
  <conditionalFormatting sqref="E67:F67">
    <cfRule type="beginsWith" dxfId="5501" priority="707" stopIfTrue="1" operator="beginsWith" text="Not Applicable">
      <formula>LEFT(E67,LEN("Not Applicable"))="Not Applicable"</formula>
    </cfRule>
    <cfRule type="beginsWith" dxfId="5500" priority="708" stopIfTrue="1" operator="beginsWith" text="Waived">
      <formula>LEFT(E67,LEN("Waived"))="Waived"</formula>
    </cfRule>
    <cfRule type="beginsWith" dxfId="5499" priority="709" stopIfTrue="1" operator="beginsWith" text="Pre-Passed">
      <formula>LEFT(E67,LEN("Pre-Passed"))="Pre-Passed"</formula>
    </cfRule>
    <cfRule type="beginsWith" dxfId="5498" priority="710" stopIfTrue="1" operator="beginsWith" text="Completed">
      <formula>LEFT(E67,LEN("Completed"))="Completed"</formula>
    </cfRule>
    <cfRule type="beginsWith" dxfId="5497" priority="711" stopIfTrue="1" operator="beginsWith" text="Partial">
      <formula>LEFT(E67,LEN("Partial"))="Partial"</formula>
    </cfRule>
    <cfRule type="beginsWith" dxfId="5496" priority="712" stopIfTrue="1" operator="beginsWith" text="Missing">
      <formula>LEFT(E67,LEN("Missing"))="Missing"</formula>
    </cfRule>
    <cfRule type="beginsWith" dxfId="5495" priority="713" stopIfTrue="1" operator="beginsWith" text="Untested">
      <formula>LEFT(E67,LEN("Untested"))="Untested"</formula>
    </cfRule>
    <cfRule type="notContainsBlanks" dxfId="5494" priority="714" stopIfTrue="1">
      <formula>LEN(TRIM(E67))&gt;0</formula>
    </cfRule>
  </conditionalFormatting>
  <conditionalFormatting sqref="A67">
    <cfRule type="beginsWith" dxfId="5493" priority="700" stopIfTrue="1" operator="beginsWith" text="Exceptional">
      <formula>LEFT(A67,LEN("Exceptional"))="Exceptional"</formula>
    </cfRule>
    <cfRule type="beginsWith" dxfId="5492" priority="701" stopIfTrue="1" operator="beginsWith" text="Professional">
      <formula>LEFT(A67,LEN("Professional"))="Professional"</formula>
    </cfRule>
    <cfRule type="beginsWith" dxfId="5491" priority="702" stopIfTrue="1" operator="beginsWith" text="Advanced">
      <formula>LEFT(A67,LEN("Advanced"))="Advanced"</formula>
    </cfRule>
    <cfRule type="beginsWith" dxfId="5490" priority="703" stopIfTrue="1" operator="beginsWith" text="Intermediate">
      <formula>LEFT(A67,LEN("Intermediate"))="Intermediate"</formula>
    </cfRule>
    <cfRule type="beginsWith" dxfId="5489" priority="704" stopIfTrue="1" operator="beginsWith" text="Basic">
      <formula>LEFT(A67,LEN("Basic"))="Basic"</formula>
    </cfRule>
    <cfRule type="beginsWith" dxfId="5488" priority="705" stopIfTrue="1" operator="beginsWith" text="Required">
      <formula>LEFT(A67,LEN("Required"))="Required"</formula>
    </cfRule>
    <cfRule type="notContainsBlanks" dxfId="5487" priority="706" stopIfTrue="1">
      <formula>LEN(TRIM(A67))&gt;0</formula>
    </cfRule>
  </conditionalFormatting>
  <conditionalFormatting sqref="E60:F60">
    <cfRule type="beginsWith" dxfId="5486" priority="444" stopIfTrue="1" operator="beginsWith" text="Not Applicable">
      <formula>LEFT(E60,LEN("Not Applicable"))="Not Applicable"</formula>
    </cfRule>
    <cfRule type="beginsWith" dxfId="5485" priority="445" stopIfTrue="1" operator="beginsWith" text="Waived">
      <formula>LEFT(E60,LEN("Waived"))="Waived"</formula>
    </cfRule>
    <cfRule type="beginsWith" dxfId="5484" priority="446" stopIfTrue="1" operator="beginsWith" text="Pre-Passed">
      <formula>LEFT(E60,LEN("Pre-Passed"))="Pre-Passed"</formula>
    </cfRule>
    <cfRule type="beginsWith" dxfId="5483" priority="447" stopIfTrue="1" operator="beginsWith" text="Completed">
      <formula>LEFT(E60,LEN("Completed"))="Completed"</formula>
    </cfRule>
    <cfRule type="beginsWith" dxfId="5482" priority="448" stopIfTrue="1" operator="beginsWith" text="Partial">
      <formula>LEFT(E60,LEN("Partial"))="Partial"</formula>
    </cfRule>
    <cfRule type="beginsWith" dxfId="5481" priority="449" stopIfTrue="1" operator="beginsWith" text="Missing">
      <formula>LEFT(E60,LEN("Missing"))="Missing"</formula>
    </cfRule>
    <cfRule type="beginsWith" dxfId="5480" priority="450" stopIfTrue="1" operator="beginsWith" text="Untested">
      <formula>LEFT(E60,LEN("Untested"))="Untested"</formula>
    </cfRule>
    <cfRule type="notContainsBlanks" dxfId="5479" priority="451" stopIfTrue="1">
      <formula>LEN(TRIM(E60))&gt;0</formula>
    </cfRule>
  </conditionalFormatting>
  <conditionalFormatting sqref="A44">
    <cfRule type="beginsWith" dxfId="5478" priority="550" stopIfTrue="1" operator="beginsWith" text="Exceptional">
      <formula>LEFT(A44,LEN("Exceptional"))="Exceptional"</formula>
    </cfRule>
    <cfRule type="beginsWith" dxfId="5477" priority="551" stopIfTrue="1" operator="beginsWith" text="Professional">
      <formula>LEFT(A44,LEN("Professional"))="Professional"</formula>
    </cfRule>
    <cfRule type="beginsWith" dxfId="5476" priority="552" stopIfTrue="1" operator="beginsWith" text="Advanced">
      <formula>LEFT(A44,LEN("Advanced"))="Advanced"</formula>
    </cfRule>
    <cfRule type="beginsWith" dxfId="5475" priority="553" stopIfTrue="1" operator="beginsWith" text="Intermediate">
      <formula>LEFT(A44,LEN("Intermediate"))="Intermediate"</formula>
    </cfRule>
    <cfRule type="beginsWith" dxfId="5474" priority="554" stopIfTrue="1" operator="beginsWith" text="Basic">
      <formula>LEFT(A44,LEN("Basic"))="Basic"</formula>
    </cfRule>
    <cfRule type="beginsWith" dxfId="5473" priority="555" stopIfTrue="1" operator="beginsWith" text="Required">
      <formula>LEFT(A44,LEN("Required"))="Required"</formula>
    </cfRule>
    <cfRule type="notContainsBlanks" dxfId="5472" priority="556" stopIfTrue="1">
      <formula>LEN(TRIM(A44))&gt;0</formula>
    </cfRule>
  </conditionalFormatting>
  <conditionalFormatting sqref="A63">
    <cfRule type="beginsWith" dxfId="5471" priority="542" stopIfTrue="1" operator="beginsWith" text="Exceptional">
      <formula>LEFT(A63,LEN("Exceptional"))="Exceptional"</formula>
    </cfRule>
    <cfRule type="beginsWith" dxfId="5470" priority="543" stopIfTrue="1" operator="beginsWith" text="Professional">
      <formula>LEFT(A63,LEN("Professional"))="Professional"</formula>
    </cfRule>
    <cfRule type="beginsWith" dxfId="5469" priority="544" stopIfTrue="1" operator="beginsWith" text="Advanced">
      <formula>LEFT(A63,LEN("Advanced"))="Advanced"</formula>
    </cfRule>
    <cfRule type="beginsWith" dxfId="5468" priority="545" stopIfTrue="1" operator="beginsWith" text="Intermediate">
      <formula>LEFT(A63,LEN("Intermediate"))="Intermediate"</formula>
    </cfRule>
    <cfRule type="beginsWith" dxfId="5467" priority="546" stopIfTrue="1" operator="beginsWith" text="Basic">
      <formula>LEFT(A63,LEN("Basic"))="Basic"</formula>
    </cfRule>
    <cfRule type="beginsWith" dxfId="5466" priority="547" stopIfTrue="1" operator="beginsWith" text="Required">
      <formula>LEFT(A63,LEN("Required"))="Required"</formula>
    </cfRule>
    <cfRule type="notContainsBlanks" dxfId="5465" priority="548" stopIfTrue="1">
      <formula>LEN(TRIM(A63))&gt;0</formula>
    </cfRule>
  </conditionalFormatting>
  <conditionalFormatting sqref="A47">
    <cfRule type="beginsWith" dxfId="5464" priority="587" stopIfTrue="1" operator="beginsWith" text="Exceptional">
      <formula>LEFT(A47,LEN("Exceptional"))="Exceptional"</formula>
    </cfRule>
    <cfRule type="beginsWith" dxfId="5463" priority="588" stopIfTrue="1" operator="beginsWith" text="Professional">
      <formula>LEFT(A47,LEN("Professional"))="Professional"</formula>
    </cfRule>
    <cfRule type="beginsWith" dxfId="5462" priority="589" stopIfTrue="1" operator="beginsWith" text="Advanced">
      <formula>LEFT(A47,LEN("Advanced"))="Advanced"</formula>
    </cfRule>
    <cfRule type="beginsWith" dxfId="5461" priority="590" stopIfTrue="1" operator="beginsWith" text="Intermediate">
      <formula>LEFT(A47,LEN("Intermediate"))="Intermediate"</formula>
    </cfRule>
    <cfRule type="beginsWith" dxfId="5460" priority="591" stopIfTrue="1" operator="beginsWith" text="Basic">
      <formula>LEFT(A47,LEN("Basic"))="Basic"</formula>
    </cfRule>
    <cfRule type="beginsWith" dxfId="5459" priority="592" stopIfTrue="1" operator="beginsWith" text="Required">
      <formula>LEFT(A47,LEN("Required"))="Required"</formula>
    </cfRule>
    <cfRule type="notContainsBlanks" dxfId="5458" priority="593" stopIfTrue="1">
      <formula>LEN(TRIM(A47))&gt;0</formula>
    </cfRule>
  </conditionalFormatting>
  <conditionalFormatting sqref="A58">
    <cfRule type="beginsWith" dxfId="5457" priority="459" stopIfTrue="1" operator="beginsWith" text="Exceptional">
      <formula>LEFT(A58,LEN("Exceptional"))="Exceptional"</formula>
    </cfRule>
    <cfRule type="beginsWith" dxfId="5456" priority="460" stopIfTrue="1" operator="beginsWith" text="Professional">
      <formula>LEFT(A58,LEN("Professional"))="Professional"</formula>
    </cfRule>
    <cfRule type="beginsWith" dxfId="5455" priority="461" stopIfTrue="1" operator="beginsWith" text="Advanced">
      <formula>LEFT(A58,LEN("Advanced"))="Advanced"</formula>
    </cfRule>
    <cfRule type="beginsWith" dxfId="5454" priority="462" stopIfTrue="1" operator="beginsWith" text="Intermediate">
      <formula>LEFT(A58,LEN("Intermediate"))="Intermediate"</formula>
    </cfRule>
    <cfRule type="beginsWith" dxfId="5453" priority="463" stopIfTrue="1" operator="beginsWith" text="Basic">
      <formula>LEFT(A58,LEN("Basic"))="Basic"</formula>
    </cfRule>
    <cfRule type="beginsWith" dxfId="5452" priority="464" stopIfTrue="1" operator="beginsWith" text="Required">
      <formula>LEFT(A58,LEN("Required"))="Required"</formula>
    </cfRule>
    <cfRule type="notContainsBlanks" dxfId="5451" priority="465" stopIfTrue="1">
      <formula>LEN(TRIM(A58))&gt;0</formula>
    </cfRule>
  </conditionalFormatting>
  <conditionalFormatting sqref="A39:A41">
    <cfRule type="beginsWith" dxfId="5450" priority="685" stopIfTrue="1" operator="beginsWith" text="Exceptional">
      <formula>LEFT(A39,LEN("Exceptional"))="Exceptional"</formula>
    </cfRule>
    <cfRule type="beginsWith" dxfId="5449" priority="686" stopIfTrue="1" operator="beginsWith" text="Professional">
      <formula>LEFT(A39,LEN("Professional"))="Professional"</formula>
    </cfRule>
    <cfRule type="beginsWith" dxfId="5448" priority="687" stopIfTrue="1" operator="beginsWith" text="Advanced">
      <formula>LEFT(A39,LEN("Advanced"))="Advanced"</formula>
    </cfRule>
    <cfRule type="beginsWith" dxfId="5447" priority="688" stopIfTrue="1" operator="beginsWith" text="Intermediate">
      <formula>LEFT(A39,LEN("Intermediate"))="Intermediate"</formula>
    </cfRule>
    <cfRule type="beginsWith" dxfId="5446" priority="689" stopIfTrue="1" operator="beginsWith" text="Basic">
      <formula>LEFT(A39,LEN("Basic"))="Basic"</formula>
    </cfRule>
    <cfRule type="beginsWith" dxfId="5445" priority="690" stopIfTrue="1" operator="beginsWith" text="Required">
      <formula>LEFT(A39,LEN("Required"))="Required"</formula>
    </cfRule>
    <cfRule type="notContainsBlanks" dxfId="5444" priority="691" stopIfTrue="1">
      <formula>LEN(TRIM(A39))&gt;0</formula>
    </cfRule>
  </conditionalFormatting>
  <conditionalFormatting sqref="E39 E40:F40">
    <cfRule type="beginsWith" dxfId="5443" priority="678" stopIfTrue="1" operator="beginsWith" text="Not Applicable">
      <formula>LEFT(E39,LEN("Not Applicable"))="Not Applicable"</formula>
    </cfRule>
    <cfRule type="beginsWith" dxfId="5442" priority="679" stopIfTrue="1" operator="beginsWith" text="Waived">
      <formula>LEFT(E39,LEN("Waived"))="Waived"</formula>
    </cfRule>
    <cfRule type="beginsWith" dxfId="5441" priority="680" stopIfTrue="1" operator="beginsWith" text="Pre-Passed">
      <formula>LEFT(E39,LEN("Pre-Passed"))="Pre-Passed"</formula>
    </cfRule>
    <cfRule type="beginsWith" dxfId="5440" priority="681" stopIfTrue="1" operator="beginsWith" text="Completed">
      <formula>LEFT(E39,LEN("Completed"))="Completed"</formula>
    </cfRule>
    <cfRule type="beginsWith" dxfId="5439" priority="682" stopIfTrue="1" operator="beginsWith" text="Partial">
      <formula>LEFT(E39,LEN("Partial"))="Partial"</formula>
    </cfRule>
    <cfRule type="beginsWith" dxfId="5438" priority="683" stopIfTrue="1" operator="beginsWith" text="Missing">
      <formula>LEFT(E39,LEN("Missing"))="Missing"</formula>
    </cfRule>
    <cfRule type="beginsWith" dxfId="5437" priority="684" stopIfTrue="1" operator="beginsWith" text="Untested">
      <formula>LEFT(E39,LEN("Untested"))="Untested"</formula>
    </cfRule>
    <cfRule type="notContainsBlanks" dxfId="5436" priority="692" stopIfTrue="1">
      <formula>LEN(TRIM(E39))&gt;0</formula>
    </cfRule>
  </conditionalFormatting>
  <conditionalFormatting sqref="A42">
    <cfRule type="beginsWith" dxfId="5435" priority="662" stopIfTrue="1" operator="beginsWith" text="Exceptional">
      <formula>LEFT(A42,LEN("Exceptional"))="Exceptional"</formula>
    </cfRule>
    <cfRule type="beginsWith" dxfId="5434" priority="663" stopIfTrue="1" operator="beginsWith" text="Professional">
      <formula>LEFT(A42,LEN("Professional"))="Professional"</formula>
    </cfRule>
    <cfRule type="beginsWith" dxfId="5433" priority="664" stopIfTrue="1" operator="beginsWith" text="Advanced">
      <formula>LEFT(A42,LEN("Advanced"))="Advanced"</formula>
    </cfRule>
    <cfRule type="beginsWith" dxfId="5432" priority="665" stopIfTrue="1" operator="beginsWith" text="Intermediate">
      <formula>LEFT(A42,LEN("Intermediate"))="Intermediate"</formula>
    </cfRule>
    <cfRule type="beginsWith" dxfId="5431" priority="666" stopIfTrue="1" operator="beginsWith" text="Basic">
      <formula>LEFT(A42,LEN("Basic"))="Basic"</formula>
    </cfRule>
    <cfRule type="beginsWith" dxfId="5430" priority="667" stopIfTrue="1" operator="beginsWith" text="Required">
      <formula>LEFT(A42,LEN("Required"))="Required"</formula>
    </cfRule>
    <cfRule type="notContainsBlanks" dxfId="5429" priority="668" stopIfTrue="1">
      <formula>LEN(TRIM(A42))&gt;0</formula>
    </cfRule>
  </conditionalFormatting>
  <conditionalFormatting sqref="A45">
    <cfRule type="beginsWith" dxfId="5428" priority="616" stopIfTrue="1" operator="beginsWith" text="Exceptional">
      <formula>LEFT(A45,LEN("Exceptional"))="Exceptional"</formula>
    </cfRule>
    <cfRule type="beginsWith" dxfId="5427" priority="617" stopIfTrue="1" operator="beginsWith" text="Professional">
      <formula>LEFT(A45,LEN("Professional"))="Professional"</formula>
    </cfRule>
    <cfRule type="beginsWith" dxfId="5426" priority="618" stopIfTrue="1" operator="beginsWith" text="Advanced">
      <formula>LEFT(A45,LEN("Advanced"))="Advanced"</formula>
    </cfRule>
    <cfRule type="beginsWith" dxfId="5425" priority="619" stopIfTrue="1" operator="beginsWith" text="Intermediate">
      <formula>LEFT(A45,LEN("Intermediate"))="Intermediate"</formula>
    </cfRule>
    <cfRule type="beginsWith" dxfId="5424" priority="620" stopIfTrue="1" operator="beginsWith" text="Basic">
      <formula>LEFT(A45,LEN("Basic"))="Basic"</formula>
    </cfRule>
    <cfRule type="beginsWith" dxfId="5423" priority="621" stopIfTrue="1" operator="beginsWith" text="Required">
      <formula>LEFT(A45,LEN("Required"))="Required"</formula>
    </cfRule>
    <cfRule type="notContainsBlanks" dxfId="5422" priority="622" stopIfTrue="1">
      <formula>LEN(TRIM(A45))&gt;0</formula>
    </cfRule>
  </conditionalFormatting>
  <conditionalFormatting sqref="A43">
    <cfRule type="beginsWith" dxfId="5421" priority="601" stopIfTrue="1" operator="beginsWith" text="Exceptional">
      <formula>LEFT(A43,LEN("Exceptional"))="Exceptional"</formula>
    </cfRule>
    <cfRule type="beginsWith" dxfId="5420" priority="602" stopIfTrue="1" operator="beginsWith" text="Professional">
      <formula>LEFT(A43,LEN("Professional"))="Professional"</formula>
    </cfRule>
    <cfRule type="beginsWith" dxfId="5419" priority="603" stopIfTrue="1" operator="beginsWith" text="Advanced">
      <formula>LEFT(A43,LEN("Advanced"))="Advanced"</formula>
    </cfRule>
    <cfRule type="beginsWith" dxfId="5418" priority="604" stopIfTrue="1" operator="beginsWith" text="Intermediate">
      <formula>LEFT(A43,LEN("Intermediate"))="Intermediate"</formula>
    </cfRule>
    <cfRule type="beginsWith" dxfId="5417" priority="605" stopIfTrue="1" operator="beginsWith" text="Basic">
      <formula>LEFT(A43,LEN("Basic"))="Basic"</formula>
    </cfRule>
    <cfRule type="beginsWith" dxfId="5416" priority="606" stopIfTrue="1" operator="beginsWith" text="Required">
      <formula>LEFT(A43,LEN("Required"))="Required"</formula>
    </cfRule>
    <cfRule type="notContainsBlanks" dxfId="5415" priority="607" stopIfTrue="1">
      <formula>LEN(TRIM(A43))&gt;0</formula>
    </cfRule>
  </conditionalFormatting>
  <conditionalFormatting sqref="A46">
    <cfRule type="beginsWith" dxfId="5414" priority="594" stopIfTrue="1" operator="beginsWith" text="Exceptional">
      <formula>LEFT(A46,LEN("Exceptional"))="Exceptional"</formula>
    </cfRule>
    <cfRule type="beginsWith" dxfId="5413" priority="595" stopIfTrue="1" operator="beginsWith" text="Professional">
      <formula>LEFT(A46,LEN("Professional"))="Professional"</formula>
    </cfRule>
    <cfRule type="beginsWith" dxfId="5412" priority="596" stopIfTrue="1" operator="beginsWith" text="Advanced">
      <formula>LEFT(A46,LEN("Advanced"))="Advanced"</formula>
    </cfRule>
    <cfRule type="beginsWith" dxfId="5411" priority="597" stopIfTrue="1" operator="beginsWith" text="Intermediate">
      <formula>LEFT(A46,LEN("Intermediate"))="Intermediate"</formula>
    </cfRule>
    <cfRule type="beginsWith" dxfId="5410" priority="598" stopIfTrue="1" operator="beginsWith" text="Basic">
      <formula>LEFT(A46,LEN("Basic"))="Basic"</formula>
    </cfRule>
    <cfRule type="beginsWith" dxfId="5409" priority="599" stopIfTrue="1" operator="beginsWith" text="Required">
      <formula>LEFT(A46,LEN("Required"))="Required"</formula>
    </cfRule>
    <cfRule type="notContainsBlanks" dxfId="5408" priority="600" stopIfTrue="1">
      <formula>LEN(TRIM(A46))&gt;0</formula>
    </cfRule>
  </conditionalFormatting>
  <conditionalFormatting sqref="E66:F66">
    <cfRule type="beginsWith" dxfId="5407" priority="527" stopIfTrue="1" operator="beginsWith" text="Not Applicable">
      <formula>LEFT(E66,LEN("Not Applicable"))="Not Applicable"</formula>
    </cfRule>
    <cfRule type="beginsWith" dxfId="5406" priority="528" stopIfTrue="1" operator="beginsWith" text="Waived">
      <formula>LEFT(E66,LEN("Waived"))="Waived"</formula>
    </cfRule>
    <cfRule type="beginsWith" dxfId="5405" priority="529" stopIfTrue="1" operator="beginsWith" text="Pre-Passed">
      <formula>LEFT(E66,LEN("Pre-Passed"))="Pre-Passed"</formula>
    </cfRule>
    <cfRule type="beginsWith" dxfId="5404" priority="530" stopIfTrue="1" operator="beginsWith" text="Completed">
      <formula>LEFT(E66,LEN("Completed"))="Completed"</formula>
    </cfRule>
    <cfRule type="beginsWith" dxfId="5403" priority="531" stopIfTrue="1" operator="beginsWith" text="Partial">
      <formula>LEFT(E66,LEN("Partial"))="Partial"</formula>
    </cfRule>
    <cfRule type="beginsWith" dxfId="5402" priority="532" stopIfTrue="1" operator="beginsWith" text="Missing">
      <formula>LEFT(E66,LEN("Missing"))="Missing"</formula>
    </cfRule>
    <cfRule type="beginsWith" dxfId="5401" priority="533" stopIfTrue="1" operator="beginsWith" text="Untested">
      <formula>LEFT(E66,LEN("Untested"))="Untested"</formula>
    </cfRule>
    <cfRule type="notContainsBlanks" dxfId="5400" priority="534" stopIfTrue="1">
      <formula>LEN(TRIM(E66))&gt;0</formula>
    </cfRule>
  </conditionalFormatting>
  <conditionalFormatting sqref="A49">
    <cfRule type="beginsWith" dxfId="5399" priority="565" stopIfTrue="1" operator="beginsWith" text="Exceptional">
      <formula>LEFT(A49,LEN("Exceptional"))="Exceptional"</formula>
    </cfRule>
    <cfRule type="beginsWith" dxfId="5398" priority="566" stopIfTrue="1" operator="beginsWith" text="Professional">
      <formula>LEFT(A49,LEN("Professional"))="Professional"</formula>
    </cfRule>
    <cfRule type="beginsWith" dxfId="5397" priority="567" stopIfTrue="1" operator="beginsWith" text="Advanced">
      <formula>LEFT(A49,LEN("Advanced"))="Advanced"</formula>
    </cfRule>
    <cfRule type="beginsWith" dxfId="5396" priority="568" stopIfTrue="1" operator="beginsWith" text="Intermediate">
      <formula>LEFT(A49,LEN("Intermediate"))="Intermediate"</formula>
    </cfRule>
    <cfRule type="beginsWith" dxfId="5395" priority="569" stopIfTrue="1" operator="beginsWith" text="Basic">
      <formula>LEFT(A49,LEN("Basic"))="Basic"</formula>
    </cfRule>
    <cfRule type="beginsWith" dxfId="5394" priority="570" stopIfTrue="1" operator="beginsWith" text="Required">
      <formula>LEFT(A49,LEN("Required"))="Required"</formula>
    </cfRule>
    <cfRule type="notContainsBlanks" dxfId="5393" priority="571" stopIfTrue="1">
      <formula>LEN(TRIM(A49))&gt;0</formula>
    </cfRule>
  </conditionalFormatting>
  <conditionalFormatting sqref="A66">
    <cfRule type="beginsWith" dxfId="5392" priority="520" stopIfTrue="1" operator="beginsWith" text="Exceptional">
      <formula>LEFT(A66,LEN("Exceptional"))="Exceptional"</formula>
    </cfRule>
    <cfRule type="beginsWith" dxfId="5391" priority="521" stopIfTrue="1" operator="beginsWith" text="Professional">
      <formula>LEFT(A66,LEN("Professional"))="Professional"</formula>
    </cfRule>
    <cfRule type="beginsWith" dxfId="5390" priority="522" stopIfTrue="1" operator="beginsWith" text="Advanced">
      <formula>LEFT(A66,LEN("Advanced"))="Advanced"</formula>
    </cfRule>
    <cfRule type="beginsWith" dxfId="5389" priority="523" stopIfTrue="1" operator="beginsWith" text="Intermediate">
      <formula>LEFT(A66,LEN("Intermediate"))="Intermediate"</formula>
    </cfRule>
    <cfRule type="beginsWith" dxfId="5388" priority="524" stopIfTrue="1" operator="beginsWith" text="Basic">
      <formula>LEFT(A66,LEN("Basic"))="Basic"</formula>
    </cfRule>
    <cfRule type="beginsWith" dxfId="5387" priority="525" stopIfTrue="1" operator="beginsWith" text="Required">
      <formula>LEFT(A66,LEN("Required"))="Required"</formula>
    </cfRule>
    <cfRule type="notContainsBlanks" dxfId="5386" priority="526" stopIfTrue="1">
      <formula>LEN(TRIM(A66))&gt;0</formula>
    </cfRule>
  </conditionalFormatting>
  <conditionalFormatting sqref="E63:F63">
    <cfRule type="beginsWith" dxfId="5385" priority="535" stopIfTrue="1" operator="beginsWith" text="Not Applicable">
      <formula>LEFT(E63,LEN("Not Applicable"))="Not Applicable"</formula>
    </cfRule>
    <cfRule type="beginsWith" dxfId="5384" priority="536" stopIfTrue="1" operator="beginsWith" text="Waived">
      <formula>LEFT(E63,LEN("Waived"))="Waived"</formula>
    </cfRule>
    <cfRule type="beginsWith" dxfId="5383" priority="537" stopIfTrue="1" operator="beginsWith" text="Pre-Passed">
      <formula>LEFT(E63,LEN("Pre-Passed"))="Pre-Passed"</formula>
    </cfRule>
    <cfRule type="beginsWith" dxfId="5382" priority="538" stopIfTrue="1" operator="beginsWith" text="Completed">
      <formula>LEFT(E63,LEN("Completed"))="Completed"</formula>
    </cfRule>
    <cfRule type="beginsWith" dxfId="5381" priority="539" stopIfTrue="1" operator="beginsWith" text="Partial">
      <formula>LEFT(E63,LEN("Partial"))="Partial"</formula>
    </cfRule>
    <cfRule type="beginsWith" dxfId="5380" priority="540" stopIfTrue="1" operator="beginsWith" text="Missing">
      <formula>LEFT(E63,LEN("Missing"))="Missing"</formula>
    </cfRule>
    <cfRule type="beginsWith" dxfId="5379" priority="541" stopIfTrue="1" operator="beginsWith" text="Untested">
      <formula>LEFT(E63,LEN("Untested"))="Untested"</formula>
    </cfRule>
    <cfRule type="notContainsBlanks" dxfId="5378" priority="549" stopIfTrue="1">
      <formula>LEN(TRIM(E63))&gt;0</formula>
    </cfRule>
  </conditionalFormatting>
  <conditionalFormatting sqref="E54:F54">
    <cfRule type="beginsWith" dxfId="5377" priority="399" stopIfTrue="1" operator="beginsWith" text="Not Applicable">
      <formula>LEFT(E54,LEN("Not Applicable"))="Not Applicable"</formula>
    </cfRule>
    <cfRule type="beginsWith" dxfId="5376" priority="400" stopIfTrue="1" operator="beginsWith" text="Waived">
      <formula>LEFT(E54,LEN("Waived"))="Waived"</formula>
    </cfRule>
    <cfRule type="beginsWith" dxfId="5375" priority="401" stopIfTrue="1" operator="beginsWith" text="Pre-Passed">
      <formula>LEFT(E54,LEN("Pre-Passed"))="Pre-Passed"</formula>
    </cfRule>
    <cfRule type="beginsWith" dxfId="5374" priority="402" stopIfTrue="1" operator="beginsWith" text="Completed">
      <formula>LEFT(E54,LEN("Completed"))="Completed"</formula>
    </cfRule>
    <cfRule type="beginsWith" dxfId="5373" priority="403" stopIfTrue="1" operator="beginsWith" text="Partial">
      <formula>LEFT(E54,LEN("Partial"))="Partial"</formula>
    </cfRule>
    <cfRule type="beginsWith" dxfId="5372" priority="404" stopIfTrue="1" operator="beginsWith" text="Missing">
      <formula>LEFT(E54,LEN("Missing"))="Missing"</formula>
    </cfRule>
    <cfRule type="beginsWith" dxfId="5371" priority="405" stopIfTrue="1" operator="beginsWith" text="Untested">
      <formula>LEFT(E54,LEN("Untested"))="Untested"</formula>
    </cfRule>
    <cfRule type="notContainsBlanks" dxfId="5370" priority="406" stopIfTrue="1">
      <formula>LEN(TRIM(E54))&gt;0</formula>
    </cfRule>
  </conditionalFormatting>
  <conditionalFormatting sqref="A55">
    <cfRule type="beginsWith" dxfId="5369" priority="377" stopIfTrue="1" operator="beginsWith" text="Exceptional">
      <formula>LEFT(A55,LEN("Exceptional"))="Exceptional"</formula>
    </cfRule>
    <cfRule type="beginsWith" dxfId="5368" priority="378" stopIfTrue="1" operator="beginsWith" text="Professional">
      <formula>LEFT(A55,LEN("Professional"))="Professional"</formula>
    </cfRule>
    <cfRule type="beginsWith" dxfId="5367" priority="379" stopIfTrue="1" operator="beginsWith" text="Advanced">
      <formula>LEFT(A55,LEN("Advanced"))="Advanced"</formula>
    </cfRule>
    <cfRule type="beginsWith" dxfId="5366" priority="380" stopIfTrue="1" operator="beginsWith" text="Intermediate">
      <formula>LEFT(A55,LEN("Intermediate"))="Intermediate"</formula>
    </cfRule>
    <cfRule type="beginsWith" dxfId="5365" priority="381" stopIfTrue="1" operator="beginsWith" text="Basic">
      <formula>LEFT(A55,LEN("Basic"))="Basic"</formula>
    </cfRule>
    <cfRule type="beginsWith" dxfId="5364" priority="382" stopIfTrue="1" operator="beginsWith" text="Required">
      <formula>LEFT(A55,LEN("Required"))="Required"</formula>
    </cfRule>
    <cfRule type="notContainsBlanks" dxfId="5363" priority="383" stopIfTrue="1">
      <formula>LEN(TRIM(A55))&gt;0</formula>
    </cfRule>
  </conditionalFormatting>
  <conditionalFormatting sqref="A50:A51 A53">
    <cfRule type="beginsWith" dxfId="5362" priority="512" stopIfTrue="1" operator="beginsWith" text="Exceptional">
      <formula>LEFT(A50,LEN("Exceptional"))="Exceptional"</formula>
    </cfRule>
    <cfRule type="beginsWith" dxfId="5361" priority="513" stopIfTrue="1" operator="beginsWith" text="Professional">
      <formula>LEFT(A50,LEN("Professional"))="Professional"</formula>
    </cfRule>
    <cfRule type="beginsWith" dxfId="5360" priority="514" stopIfTrue="1" operator="beginsWith" text="Advanced">
      <formula>LEFT(A50,LEN("Advanced"))="Advanced"</formula>
    </cfRule>
    <cfRule type="beginsWith" dxfId="5359" priority="515" stopIfTrue="1" operator="beginsWith" text="Intermediate">
      <formula>LEFT(A50,LEN("Intermediate"))="Intermediate"</formula>
    </cfRule>
    <cfRule type="beginsWith" dxfId="5358" priority="516" stopIfTrue="1" operator="beginsWith" text="Basic">
      <formula>LEFT(A50,LEN("Basic"))="Basic"</formula>
    </cfRule>
    <cfRule type="beginsWith" dxfId="5357" priority="517" stopIfTrue="1" operator="beginsWith" text="Required">
      <formula>LEFT(A50,LEN("Required"))="Required"</formula>
    </cfRule>
    <cfRule type="notContainsBlanks" dxfId="5356" priority="518" stopIfTrue="1">
      <formula>LEN(TRIM(A50))&gt;0</formula>
    </cfRule>
  </conditionalFormatting>
  <conditionalFormatting sqref="E50 E51:F60">
    <cfRule type="beginsWith" dxfId="5355" priority="505" stopIfTrue="1" operator="beginsWith" text="Not Applicable">
      <formula>LEFT(E50,LEN("Not Applicable"))="Not Applicable"</formula>
    </cfRule>
    <cfRule type="beginsWith" dxfId="5354" priority="506" stopIfTrue="1" operator="beginsWith" text="Waived">
      <formula>LEFT(E50,LEN("Waived"))="Waived"</formula>
    </cfRule>
    <cfRule type="beginsWith" dxfId="5353" priority="507" stopIfTrue="1" operator="beginsWith" text="Pre-Passed">
      <formula>LEFT(E50,LEN("Pre-Passed"))="Pre-Passed"</formula>
    </cfRule>
    <cfRule type="beginsWith" dxfId="5352" priority="508" stopIfTrue="1" operator="beginsWith" text="Completed">
      <formula>LEFT(E50,LEN("Completed"))="Completed"</formula>
    </cfRule>
    <cfRule type="beginsWith" dxfId="5351" priority="509" stopIfTrue="1" operator="beginsWith" text="Partial">
      <formula>LEFT(E50,LEN("Partial"))="Partial"</formula>
    </cfRule>
    <cfRule type="beginsWith" dxfId="5350" priority="510" stopIfTrue="1" operator="beginsWith" text="Missing">
      <formula>LEFT(E50,LEN("Missing"))="Missing"</formula>
    </cfRule>
    <cfRule type="beginsWith" dxfId="5349" priority="511" stopIfTrue="1" operator="beginsWith" text="Untested">
      <formula>LEFT(E50,LEN("Untested"))="Untested"</formula>
    </cfRule>
    <cfRule type="notContainsBlanks" dxfId="5348" priority="519" stopIfTrue="1">
      <formula>LEN(TRIM(E50))&gt;0</formula>
    </cfRule>
  </conditionalFormatting>
  <conditionalFormatting sqref="E59:F59">
    <cfRule type="beginsWith" dxfId="5347" priority="489" stopIfTrue="1" operator="beginsWith" text="Not Applicable">
      <formula>LEFT(E59,LEN("Not Applicable"))="Not Applicable"</formula>
    </cfRule>
    <cfRule type="beginsWith" dxfId="5346" priority="490" stopIfTrue="1" operator="beginsWith" text="Waived">
      <formula>LEFT(E59,LEN("Waived"))="Waived"</formula>
    </cfRule>
    <cfRule type="beginsWith" dxfId="5345" priority="491" stopIfTrue="1" operator="beginsWith" text="Pre-Passed">
      <formula>LEFT(E59,LEN("Pre-Passed"))="Pre-Passed"</formula>
    </cfRule>
    <cfRule type="beginsWith" dxfId="5344" priority="492" stopIfTrue="1" operator="beginsWith" text="Completed">
      <formula>LEFT(E59,LEN("Completed"))="Completed"</formula>
    </cfRule>
    <cfRule type="beginsWith" dxfId="5343" priority="493" stopIfTrue="1" operator="beginsWith" text="Partial">
      <formula>LEFT(E59,LEN("Partial"))="Partial"</formula>
    </cfRule>
    <cfRule type="beginsWith" dxfId="5342" priority="494" stopIfTrue="1" operator="beginsWith" text="Missing">
      <formula>LEFT(E59,LEN("Missing"))="Missing"</formula>
    </cfRule>
    <cfRule type="beginsWith" dxfId="5341" priority="495" stopIfTrue="1" operator="beginsWith" text="Untested">
      <formula>LEFT(E59,LEN("Untested"))="Untested"</formula>
    </cfRule>
    <cfRule type="notContainsBlanks" dxfId="5340" priority="496" stopIfTrue="1">
      <formula>LEN(TRIM(E59))&gt;0</formula>
    </cfRule>
  </conditionalFormatting>
  <conditionalFormatting sqref="E58:F58">
    <cfRule type="beginsWith" dxfId="5339" priority="481" stopIfTrue="1" operator="beginsWith" text="Not Applicable">
      <formula>LEFT(E58,LEN("Not Applicable"))="Not Applicable"</formula>
    </cfRule>
    <cfRule type="beginsWith" dxfId="5338" priority="482" stopIfTrue="1" operator="beginsWith" text="Waived">
      <formula>LEFT(E58,LEN("Waived"))="Waived"</formula>
    </cfRule>
    <cfRule type="beginsWith" dxfId="5337" priority="483" stopIfTrue="1" operator="beginsWith" text="Pre-Passed">
      <formula>LEFT(E58,LEN("Pre-Passed"))="Pre-Passed"</formula>
    </cfRule>
    <cfRule type="beginsWith" dxfId="5336" priority="484" stopIfTrue="1" operator="beginsWith" text="Completed">
      <formula>LEFT(E58,LEN("Completed"))="Completed"</formula>
    </cfRule>
    <cfRule type="beginsWith" dxfId="5335" priority="485" stopIfTrue="1" operator="beginsWith" text="Partial">
      <formula>LEFT(E58,LEN("Partial"))="Partial"</formula>
    </cfRule>
    <cfRule type="beginsWith" dxfId="5334" priority="486" stopIfTrue="1" operator="beginsWith" text="Missing">
      <formula>LEFT(E58,LEN("Missing"))="Missing"</formula>
    </cfRule>
    <cfRule type="beginsWith" dxfId="5333" priority="487" stopIfTrue="1" operator="beginsWith" text="Untested">
      <formula>LEFT(E58,LEN("Untested"))="Untested"</formula>
    </cfRule>
    <cfRule type="notContainsBlanks" dxfId="5332" priority="488" stopIfTrue="1">
      <formula>LEN(TRIM(E58))&gt;0</formula>
    </cfRule>
  </conditionalFormatting>
  <conditionalFormatting sqref="E56:F56">
    <cfRule type="beginsWith" dxfId="5331" priority="473" stopIfTrue="1" operator="beginsWith" text="Not Applicable">
      <formula>LEFT(E56,LEN("Not Applicable"))="Not Applicable"</formula>
    </cfRule>
    <cfRule type="beginsWith" dxfId="5330" priority="474" stopIfTrue="1" operator="beginsWith" text="Waived">
      <formula>LEFT(E56,LEN("Waived"))="Waived"</formula>
    </cfRule>
    <cfRule type="beginsWith" dxfId="5329" priority="475" stopIfTrue="1" operator="beginsWith" text="Pre-Passed">
      <formula>LEFT(E56,LEN("Pre-Passed"))="Pre-Passed"</formula>
    </cfRule>
    <cfRule type="beginsWith" dxfId="5328" priority="476" stopIfTrue="1" operator="beginsWith" text="Completed">
      <formula>LEFT(E56,LEN("Completed"))="Completed"</formula>
    </cfRule>
    <cfRule type="beginsWith" dxfId="5327" priority="477" stopIfTrue="1" operator="beginsWith" text="Partial">
      <formula>LEFT(E56,LEN("Partial"))="Partial"</formula>
    </cfRule>
    <cfRule type="beginsWith" dxfId="5326" priority="478" stopIfTrue="1" operator="beginsWith" text="Missing">
      <formula>LEFT(E56,LEN("Missing"))="Missing"</formula>
    </cfRule>
    <cfRule type="beginsWith" dxfId="5325" priority="479" stopIfTrue="1" operator="beginsWith" text="Untested">
      <formula>LEFT(E56,LEN("Untested"))="Untested"</formula>
    </cfRule>
    <cfRule type="notContainsBlanks" dxfId="5324" priority="480" stopIfTrue="1">
      <formula>LEN(TRIM(E56))&gt;0</formula>
    </cfRule>
  </conditionalFormatting>
  <conditionalFormatting sqref="A56">
    <cfRule type="beginsWith" dxfId="5323" priority="466" stopIfTrue="1" operator="beginsWith" text="Exceptional">
      <formula>LEFT(A56,LEN("Exceptional"))="Exceptional"</formula>
    </cfRule>
    <cfRule type="beginsWith" dxfId="5322" priority="467" stopIfTrue="1" operator="beginsWith" text="Professional">
      <formula>LEFT(A56,LEN("Professional"))="Professional"</formula>
    </cfRule>
    <cfRule type="beginsWith" dxfId="5321" priority="468" stopIfTrue="1" operator="beginsWith" text="Advanced">
      <formula>LEFT(A56,LEN("Advanced"))="Advanced"</formula>
    </cfRule>
    <cfRule type="beginsWith" dxfId="5320" priority="469" stopIfTrue="1" operator="beginsWith" text="Intermediate">
      <formula>LEFT(A56,LEN("Intermediate"))="Intermediate"</formula>
    </cfRule>
    <cfRule type="beginsWith" dxfId="5319" priority="470" stopIfTrue="1" operator="beginsWith" text="Basic">
      <formula>LEFT(A56,LEN("Basic"))="Basic"</formula>
    </cfRule>
    <cfRule type="beginsWith" dxfId="5318" priority="471" stopIfTrue="1" operator="beginsWith" text="Required">
      <formula>LEFT(A56,LEN("Required"))="Required"</formula>
    </cfRule>
    <cfRule type="notContainsBlanks" dxfId="5317" priority="472" stopIfTrue="1">
      <formula>LEN(TRIM(A56))&gt;0</formula>
    </cfRule>
  </conditionalFormatting>
  <conditionalFormatting sqref="E57:F57">
    <cfRule type="beginsWith" dxfId="5316" priority="429" stopIfTrue="1" operator="beginsWith" text="Not Applicable">
      <formula>LEFT(E57,LEN("Not Applicable"))="Not Applicable"</formula>
    </cfRule>
    <cfRule type="beginsWith" dxfId="5315" priority="430" stopIfTrue="1" operator="beginsWith" text="Waived">
      <formula>LEFT(E57,LEN("Waived"))="Waived"</formula>
    </cfRule>
    <cfRule type="beginsWith" dxfId="5314" priority="431" stopIfTrue="1" operator="beginsWith" text="Pre-Passed">
      <formula>LEFT(E57,LEN("Pre-Passed"))="Pre-Passed"</formula>
    </cfRule>
    <cfRule type="beginsWith" dxfId="5313" priority="432" stopIfTrue="1" operator="beginsWith" text="Completed">
      <formula>LEFT(E57,LEN("Completed"))="Completed"</formula>
    </cfRule>
    <cfRule type="beginsWith" dxfId="5312" priority="433" stopIfTrue="1" operator="beginsWith" text="Partial">
      <formula>LEFT(E57,LEN("Partial"))="Partial"</formula>
    </cfRule>
    <cfRule type="beginsWith" dxfId="5311" priority="434" stopIfTrue="1" operator="beginsWith" text="Missing">
      <formula>LEFT(E57,LEN("Missing"))="Missing"</formula>
    </cfRule>
    <cfRule type="beginsWith" dxfId="5310" priority="435" stopIfTrue="1" operator="beginsWith" text="Untested">
      <formula>LEFT(E57,LEN("Untested"))="Untested"</formula>
    </cfRule>
    <cfRule type="notContainsBlanks" dxfId="5309" priority="436" stopIfTrue="1">
      <formula>LEN(TRIM(E57))&gt;0</formula>
    </cfRule>
  </conditionalFormatting>
  <conditionalFormatting sqref="A52">
    <cfRule type="beginsWith" dxfId="5308" priority="414" stopIfTrue="1" operator="beginsWith" text="Exceptional">
      <formula>LEFT(A52,LEN("Exceptional"))="Exceptional"</formula>
    </cfRule>
    <cfRule type="beginsWith" dxfId="5307" priority="415" stopIfTrue="1" operator="beginsWith" text="Professional">
      <formula>LEFT(A52,LEN("Professional"))="Professional"</formula>
    </cfRule>
    <cfRule type="beginsWith" dxfId="5306" priority="416" stopIfTrue="1" operator="beginsWith" text="Advanced">
      <formula>LEFT(A52,LEN("Advanced"))="Advanced"</formula>
    </cfRule>
    <cfRule type="beginsWith" dxfId="5305" priority="417" stopIfTrue="1" operator="beginsWith" text="Intermediate">
      <formula>LEFT(A52,LEN("Intermediate"))="Intermediate"</formula>
    </cfRule>
    <cfRule type="beginsWith" dxfId="5304" priority="418" stopIfTrue="1" operator="beginsWith" text="Basic">
      <formula>LEFT(A52,LEN("Basic"))="Basic"</formula>
    </cfRule>
    <cfRule type="beginsWith" dxfId="5303" priority="419" stopIfTrue="1" operator="beginsWith" text="Required">
      <formula>LEFT(A52,LEN("Required"))="Required"</formula>
    </cfRule>
    <cfRule type="notContainsBlanks" dxfId="5302" priority="420" stopIfTrue="1">
      <formula>LEN(TRIM(A52))&gt;0</formula>
    </cfRule>
  </conditionalFormatting>
  <conditionalFormatting sqref="A57">
    <cfRule type="beginsWith" dxfId="5301" priority="422" stopIfTrue="1" operator="beginsWith" text="Exceptional">
      <formula>LEFT(A57,LEN("Exceptional"))="Exceptional"</formula>
    </cfRule>
    <cfRule type="beginsWith" dxfId="5300" priority="423" stopIfTrue="1" operator="beginsWith" text="Professional">
      <formula>LEFT(A57,LEN("Professional"))="Professional"</formula>
    </cfRule>
    <cfRule type="beginsWith" dxfId="5299" priority="424" stopIfTrue="1" operator="beginsWith" text="Advanced">
      <formula>LEFT(A57,LEN("Advanced"))="Advanced"</formula>
    </cfRule>
    <cfRule type="beginsWith" dxfId="5298" priority="425" stopIfTrue="1" operator="beginsWith" text="Intermediate">
      <formula>LEFT(A57,LEN("Intermediate"))="Intermediate"</formula>
    </cfRule>
    <cfRule type="beginsWith" dxfId="5297" priority="426" stopIfTrue="1" operator="beginsWith" text="Basic">
      <formula>LEFT(A57,LEN("Basic"))="Basic"</formula>
    </cfRule>
    <cfRule type="beginsWith" dxfId="5296" priority="427" stopIfTrue="1" operator="beginsWith" text="Required">
      <formula>LEFT(A57,LEN("Required"))="Required"</formula>
    </cfRule>
    <cfRule type="notContainsBlanks" dxfId="5295" priority="428" stopIfTrue="1">
      <formula>LEN(TRIM(A57))&gt;0</formula>
    </cfRule>
  </conditionalFormatting>
  <conditionalFormatting sqref="A54">
    <cfRule type="beginsWith" dxfId="5294" priority="392" stopIfTrue="1" operator="beginsWith" text="Exceptional">
      <formula>LEFT(A54,LEN("Exceptional"))="Exceptional"</formula>
    </cfRule>
    <cfRule type="beginsWith" dxfId="5293" priority="393" stopIfTrue="1" operator="beginsWith" text="Professional">
      <formula>LEFT(A54,LEN("Professional"))="Professional"</formula>
    </cfRule>
    <cfRule type="beginsWith" dxfId="5292" priority="394" stopIfTrue="1" operator="beginsWith" text="Advanced">
      <formula>LEFT(A54,LEN("Advanced"))="Advanced"</formula>
    </cfRule>
    <cfRule type="beginsWith" dxfId="5291" priority="395" stopIfTrue="1" operator="beginsWith" text="Intermediate">
      <formula>LEFT(A54,LEN("Intermediate"))="Intermediate"</formula>
    </cfRule>
    <cfRule type="beginsWith" dxfId="5290" priority="396" stopIfTrue="1" operator="beginsWith" text="Basic">
      <formula>LEFT(A54,LEN("Basic"))="Basic"</formula>
    </cfRule>
    <cfRule type="beginsWith" dxfId="5289" priority="397" stopIfTrue="1" operator="beginsWith" text="Required">
      <formula>LEFT(A54,LEN("Required"))="Required"</formula>
    </cfRule>
    <cfRule type="notContainsBlanks" dxfId="5288" priority="398" stopIfTrue="1">
      <formula>LEN(TRIM(A54))&gt;0</formula>
    </cfRule>
  </conditionalFormatting>
  <conditionalFormatting sqref="E52:F52">
    <cfRule type="beginsWith" dxfId="5287" priority="407" stopIfTrue="1" operator="beginsWith" text="Not Applicable">
      <formula>LEFT(E52,LEN("Not Applicable"))="Not Applicable"</formula>
    </cfRule>
    <cfRule type="beginsWith" dxfId="5286" priority="408" stopIfTrue="1" operator="beginsWith" text="Waived">
      <formula>LEFT(E52,LEN("Waived"))="Waived"</formula>
    </cfRule>
    <cfRule type="beginsWith" dxfId="5285" priority="409" stopIfTrue="1" operator="beginsWith" text="Pre-Passed">
      <formula>LEFT(E52,LEN("Pre-Passed"))="Pre-Passed"</formula>
    </cfRule>
    <cfRule type="beginsWith" dxfId="5284" priority="410" stopIfTrue="1" operator="beginsWith" text="Completed">
      <formula>LEFT(E52,LEN("Completed"))="Completed"</formula>
    </cfRule>
    <cfRule type="beginsWith" dxfId="5283" priority="411" stopIfTrue="1" operator="beginsWith" text="Partial">
      <formula>LEFT(E52,LEN("Partial"))="Partial"</formula>
    </cfRule>
    <cfRule type="beginsWith" dxfId="5282" priority="412" stopIfTrue="1" operator="beginsWith" text="Missing">
      <formula>LEFT(E52,LEN("Missing"))="Missing"</formula>
    </cfRule>
    <cfRule type="beginsWith" dxfId="5281" priority="413" stopIfTrue="1" operator="beginsWith" text="Untested">
      <formula>LEFT(E52,LEN("Untested"))="Untested"</formula>
    </cfRule>
    <cfRule type="notContainsBlanks" dxfId="5280" priority="421" stopIfTrue="1">
      <formula>LEN(TRIM(E52))&gt;0</formula>
    </cfRule>
  </conditionalFormatting>
  <conditionalFormatting sqref="E55:F55">
    <cfRule type="beginsWith" dxfId="5279" priority="384" stopIfTrue="1" operator="beginsWith" text="Not Applicable">
      <formula>LEFT(E55,LEN("Not Applicable"))="Not Applicable"</formula>
    </cfRule>
    <cfRule type="beginsWith" dxfId="5278" priority="385" stopIfTrue="1" operator="beginsWith" text="Waived">
      <formula>LEFT(E55,LEN("Waived"))="Waived"</formula>
    </cfRule>
    <cfRule type="beginsWith" dxfId="5277" priority="386" stopIfTrue="1" operator="beginsWith" text="Pre-Passed">
      <formula>LEFT(E55,LEN("Pre-Passed"))="Pre-Passed"</formula>
    </cfRule>
    <cfRule type="beginsWith" dxfId="5276" priority="387" stopIfTrue="1" operator="beginsWith" text="Completed">
      <formula>LEFT(E55,LEN("Completed"))="Completed"</formula>
    </cfRule>
    <cfRule type="beginsWith" dxfId="5275" priority="388" stopIfTrue="1" operator="beginsWith" text="Partial">
      <formula>LEFT(E55,LEN("Partial"))="Partial"</formula>
    </cfRule>
    <cfRule type="beginsWith" dxfId="5274" priority="389" stopIfTrue="1" operator="beginsWith" text="Missing">
      <formula>LEFT(E55,LEN("Missing"))="Missing"</formula>
    </cfRule>
    <cfRule type="beginsWith" dxfId="5273" priority="390" stopIfTrue="1" operator="beginsWith" text="Untested">
      <formula>LEFT(E55,LEN("Untested"))="Untested"</formula>
    </cfRule>
    <cfRule type="notContainsBlanks" dxfId="5272" priority="391" stopIfTrue="1">
      <formula>LEN(TRIM(E55))&gt;0</formula>
    </cfRule>
  </conditionalFormatting>
  <conditionalFormatting sqref="A19">
    <cfRule type="beginsWith" dxfId="5271" priority="332" stopIfTrue="1" operator="beginsWith" text="Exceptional">
      <formula>LEFT(A19,LEN("Exceptional"))="Exceptional"</formula>
    </cfRule>
    <cfRule type="beginsWith" dxfId="5270" priority="333" stopIfTrue="1" operator="beginsWith" text="Professional">
      <formula>LEFT(A19,LEN("Professional"))="Professional"</formula>
    </cfRule>
    <cfRule type="beginsWith" dxfId="5269" priority="334" stopIfTrue="1" operator="beginsWith" text="Advanced">
      <formula>LEFT(A19,LEN("Advanced"))="Advanced"</formula>
    </cfRule>
    <cfRule type="beginsWith" dxfId="5268" priority="335" stopIfTrue="1" operator="beginsWith" text="Intermediate">
      <formula>LEFT(A19,LEN("Intermediate"))="Intermediate"</formula>
    </cfRule>
    <cfRule type="beginsWith" dxfId="5267" priority="336" stopIfTrue="1" operator="beginsWith" text="Basic">
      <formula>LEFT(A19,LEN("Basic"))="Basic"</formula>
    </cfRule>
    <cfRule type="beginsWith" dxfId="5266" priority="337" stopIfTrue="1" operator="beginsWith" text="Required">
      <formula>LEFT(A19,LEN("Required"))="Required"</formula>
    </cfRule>
    <cfRule type="notContainsBlanks" dxfId="5265" priority="338" stopIfTrue="1">
      <formula>LEN(TRIM(A19))&gt;0</formula>
    </cfRule>
  </conditionalFormatting>
  <conditionalFormatting sqref="A16">
    <cfRule type="beginsWith" dxfId="5264" priority="369" stopIfTrue="1" operator="beginsWith" text="Exceptional">
      <formula>LEFT(A16,LEN("Exceptional"))="Exceptional"</formula>
    </cfRule>
    <cfRule type="beginsWith" dxfId="5263" priority="370" stopIfTrue="1" operator="beginsWith" text="Professional">
      <formula>LEFT(A16,LEN("Professional"))="Professional"</formula>
    </cfRule>
    <cfRule type="beginsWith" dxfId="5262" priority="371" stopIfTrue="1" operator="beginsWith" text="Advanced">
      <formula>LEFT(A16,LEN("Advanced"))="Advanced"</formula>
    </cfRule>
    <cfRule type="beginsWith" dxfId="5261" priority="372" stopIfTrue="1" operator="beginsWith" text="Intermediate">
      <formula>LEFT(A16,LEN("Intermediate"))="Intermediate"</formula>
    </cfRule>
    <cfRule type="beginsWith" dxfId="5260" priority="373" stopIfTrue="1" operator="beginsWith" text="Basic">
      <formula>LEFT(A16,LEN("Basic"))="Basic"</formula>
    </cfRule>
    <cfRule type="beginsWith" dxfId="5259" priority="374" stopIfTrue="1" operator="beginsWith" text="Required">
      <formula>LEFT(A16,LEN("Required"))="Required"</formula>
    </cfRule>
    <cfRule type="notContainsBlanks" dxfId="5258" priority="375" stopIfTrue="1">
      <formula>LEN(TRIM(A16))&gt;0</formula>
    </cfRule>
  </conditionalFormatting>
  <conditionalFormatting sqref="E14:F14 E16:F16">
    <cfRule type="beginsWith" dxfId="5257" priority="362" stopIfTrue="1" operator="beginsWith" text="Not Applicable">
      <formula>LEFT(E14,LEN("Not Applicable"))="Not Applicable"</formula>
    </cfRule>
    <cfRule type="beginsWith" dxfId="5256" priority="363" stopIfTrue="1" operator="beginsWith" text="Waived">
      <formula>LEFT(E14,LEN("Waived"))="Waived"</formula>
    </cfRule>
    <cfRule type="beginsWith" dxfId="5255" priority="364" stopIfTrue="1" operator="beginsWith" text="Pre-Passed">
      <formula>LEFT(E14,LEN("Pre-Passed"))="Pre-Passed"</formula>
    </cfRule>
    <cfRule type="beginsWith" dxfId="5254" priority="365" stopIfTrue="1" operator="beginsWith" text="Completed">
      <formula>LEFT(E14,LEN("Completed"))="Completed"</formula>
    </cfRule>
    <cfRule type="beginsWith" dxfId="5253" priority="366" stopIfTrue="1" operator="beginsWith" text="Partial">
      <formula>LEFT(E14,LEN("Partial"))="Partial"</formula>
    </cfRule>
    <cfRule type="beginsWith" dxfId="5252" priority="367" stopIfTrue="1" operator="beginsWith" text="Missing">
      <formula>LEFT(E14,LEN("Missing"))="Missing"</formula>
    </cfRule>
    <cfRule type="beginsWith" dxfId="5251" priority="368" stopIfTrue="1" operator="beginsWith" text="Untested">
      <formula>LEFT(E14,LEN("Untested"))="Untested"</formula>
    </cfRule>
    <cfRule type="notContainsBlanks" dxfId="5250" priority="376" stopIfTrue="1">
      <formula>LEN(TRIM(E14))&gt;0</formula>
    </cfRule>
  </conditionalFormatting>
  <conditionalFormatting sqref="E19:F19">
    <cfRule type="beginsWith" dxfId="5249" priority="354" stopIfTrue="1" operator="beginsWith" text="Not Applicable">
      <formula>LEFT(E19,LEN("Not Applicable"))="Not Applicable"</formula>
    </cfRule>
    <cfRule type="beginsWith" dxfId="5248" priority="355" stopIfTrue="1" operator="beginsWith" text="Waived">
      <formula>LEFT(E19,LEN("Waived"))="Waived"</formula>
    </cfRule>
    <cfRule type="beginsWith" dxfId="5247" priority="356" stopIfTrue="1" operator="beginsWith" text="Pre-Passed">
      <formula>LEFT(E19,LEN("Pre-Passed"))="Pre-Passed"</formula>
    </cfRule>
    <cfRule type="beginsWith" dxfId="5246" priority="357" stopIfTrue="1" operator="beginsWith" text="Completed">
      <formula>LEFT(E19,LEN("Completed"))="Completed"</formula>
    </cfRule>
    <cfRule type="beginsWith" dxfId="5245" priority="358" stopIfTrue="1" operator="beginsWith" text="Partial">
      <formula>LEFT(E19,LEN("Partial"))="Partial"</formula>
    </cfRule>
    <cfRule type="beginsWith" dxfId="5244" priority="359" stopIfTrue="1" operator="beginsWith" text="Missing">
      <formula>LEFT(E19,LEN("Missing"))="Missing"</formula>
    </cfRule>
    <cfRule type="beginsWith" dxfId="5243" priority="360" stopIfTrue="1" operator="beginsWith" text="Untested">
      <formula>LEFT(E19,LEN("Untested"))="Untested"</formula>
    </cfRule>
    <cfRule type="notContainsBlanks" dxfId="5242" priority="361" stopIfTrue="1">
      <formula>LEN(TRIM(E19))&gt;0</formula>
    </cfRule>
  </conditionalFormatting>
  <conditionalFormatting sqref="E18:F18">
    <cfRule type="beginsWith" dxfId="5241" priority="346" stopIfTrue="1" operator="beginsWith" text="Not Applicable">
      <formula>LEFT(E18,LEN("Not Applicable"))="Not Applicable"</formula>
    </cfRule>
    <cfRule type="beginsWith" dxfId="5240" priority="347" stopIfTrue="1" operator="beginsWith" text="Waived">
      <formula>LEFT(E18,LEN("Waived"))="Waived"</formula>
    </cfRule>
    <cfRule type="beginsWith" dxfId="5239" priority="348" stopIfTrue="1" operator="beginsWith" text="Pre-Passed">
      <formula>LEFT(E18,LEN("Pre-Passed"))="Pre-Passed"</formula>
    </cfRule>
    <cfRule type="beginsWith" dxfId="5238" priority="349" stopIfTrue="1" operator="beginsWith" text="Completed">
      <formula>LEFT(E18,LEN("Completed"))="Completed"</formula>
    </cfRule>
    <cfRule type="beginsWith" dxfId="5237" priority="350" stopIfTrue="1" operator="beginsWith" text="Partial">
      <formula>LEFT(E18,LEN("Partial"))="Partial"</formula>
    </cfRule>
    <cfRule type="beginsWith" dxfId="5236" priority="351" stopIfTrue="1" operator="beginsWith" text="Missing">
      <formula>LEFT(E18,LEN("Missing"))="Missing"</formula>
    </cfRule>
    <cfRule type="beginsWith" dxfId="5235" priority="352" stopIfTrue="1" operator="beginsWith" text="Untested">
      <formula>LEFT(E18,LEN("Untested"))="Untested"</formula>
    </cfRule>
    <cfRule type="notContainsBlanks" dxfId="5234" priority="353" stopIfTrue="1">
      <formula>LEN(TRIM(E18))&gt;0</formula>
    </cfRule>
  </conditionalFormatting>
  <conditionalFormatting sqref="A18">
    <cfRule type="beginsWith" dxfId="5233" priority="339" stopIfTrue="1" operator="beginsWith" text="Exceptional">
      <formula>LEFT(A18,LEN("Exceptional"))="Exceptional"</formula>
    </cfRule>
    <cfRule type="beginsWith" dxfId="5232" priority="340" stopIfTrue="1" operator="beginsWith" text="Professional">
      <formula>LEFT(A18,LEN("Professional"))="Professional"</formula>
    </cfRule>
    <cfRule type="beginsWith" dxfId="5231" priority="341" stopIfTrue="1" operator="beginsWith" text="Advanced">
      <formula>LEFT(A18,LEN("Advanced"))="Advanced"</formula>
    </cfRule>
    <cfRule type="beginsWith" dxfId="5230" priority="342" stopIfTrue="1" operator="beginsWith" text="Intermediate">
      <formula>LEFT(A18,LEN("Intermediate"))="Intermediate"</formula>
    </cfRule>
    <cfRule type="beginsWith" dxfId="5229" priority="343" stopIfTrue="1" operator="beginsWith" text="Basic">
      <formula>LEFT(A18,LEN("Basic"))="Basic"</formula>
    </cfRule>
    <cfRule type="beginsWith" dxfId="5228" priority="344" stopIfTrue="1" operator="beginsWith" text="Required">
      <formula>LEFT(A18,LEN("Required"))="Required"</formula>
    </cfRule>
    <cfRule type="notContainsBlanks" dxfId="5227" priority="345" stopIfTrue="1">
      <formula>LEN(TRIM(A18))&gt;0</formula>
    </cfRule>
  </conditionalFormatting>
  <conditionalFormatting sqref="A15">
    <cfRule type="beginsWith" dxfId="5226" priority="324" stopIfTrue="1" operator="beginsWith" text="Exceptional">
      <formula>LEFT(A15,LEN("Exceptional"))="Exceptional"</formula>
    </cfRule>
    <cfRule type="beginsWith" dxfId="5225" priority="325" stopIfTrue="1" operator="beginsWith" text="Professional">
      <formula>LEFT(A15,LEN("Professional"))="Professional"</formula>
    </cfRule>
    <cfRule type="beginsWith" dxfId="5224" priority="326" stopIfTrue="1" operator="beginsWith" text="Advanced">
      <formula>LEFT(A15,LEN("Advanced"))="Advanced"</formula>
    </cfRule>
    <cfRule type="beginsWith" dxfId="5223" priority="327" stopIfTrue="1" operator="beginsWith" text="Intermediate">
      <formula>LEFT(A15,LEN("Intermediate"))="Intermediate"</formula>
    </cfRule>
    <cfRule type="beginsWith" dxfId="5222" priority="328" stopIfTrue="1" operator="beginsWith" text="Basic">
      <formula>LEFT(A15,LEN("Basic"))="Basic"</formula>
    </cfRule>
    <cfRule type="beginsWith" dxfId="5221" priority="329" stopIfTrue="1" operator="beginsWith" text="Required">
      <formula>LEFT(A15,LEN("Required"))="Required"</formula>
    </cfRule>
    <cfRule type="notContainsBlanks" dxfId="5220" priority="330" stopIfTrue="1">
      <formula>LEN(TRIM(A15))&gt;0</formula>
    </cfRule>
  </conditionalFormatting>
  <conditionalFormatting sqref="E17:F17">
    <cfRule type="beginsWith" dxfId="5219" priority="309" stopIfTrue="1" operator="beginsWith" text="Not Applicable">
      <formula>LEFT(E17,LEN("Not Applicable"))="Not Applicable"</formula>
    </cfRule>
    <cfRule type="beginsWith" dxfId="5218" priority="310" stopIfTrue="1" operator="beginsWith" text="Waived">
      <formula>LEFT(E17,LEN("Waived"))="Waived"</formula>
    </cfRule>
    <cfRule type="beginsWith" dxfId="5217" priority="311" stopIfTrue="1" operator="beginsWith" text="Pre-Passed">
      <formula>LEFT(E17,LEN("Pre-Passed"))="Pre-Passed"</formula>
    </cfRule>
    <cfRule type="beginsWith" dxfId="5216" priority="312" stopIfTrue="1" operator="beginsWith" text="Completed">
      <formula>LEFT(E17,LEN("Completed"))="Completed"</formula>
    </cfRule>
    <cfRule type="beginsWith" dxfId="5215" priority="313" stopIfTrue="1" operator="beginsWith" text="Partial">
      <formula>LEFT(E17,LEN("Partial"))="Partial"</formula>
    </cfRule>
    <cfRule type="beginsWith" dxfId="5214" priority="314" stopIfTrue="1" operator="beginsWith" text="Missing">
      <formula>LEFT(E17,LEN("Missing"))="Missing"</formula>
    </cfRule>
    <cfRule type="beginsWith" dxfId="5213" priority="315" stopIfTrue="1" operator="beginsWith" text="Untested">
      <formula>LEFT(E17,LEN("Untested"))="Untested"</formula>
    </cfRule>
    <cfRule type="notContainsBlanks" dxfId="5212" priority="316" stopIfTrue="1">
      <formula>LEN(TRIM(E17))&gt;0</formula>
    </cfRule>
  </conditionalFormatting>
  <conditionalFormatting sqref="A17">
    <cfRule type="beginsWith" dxfId="5211" priority="302" stopIfTrue="1" operator="beginsWith" text="Exceptional">
      <formula>LEFT(A17,LEN("Exceptional"))="Exceptional"</formula>
    </cfRule>
    <cfRule type="beginsWith" dxfId="5210" priority="303" stopIfTrue="1" operator="beginsWith" text="Professional">
      <formula>LEFT(A17,LEN("Professional"))="Professional"</formula>
    </cfRule>
    <cfRule type="beginsWith" dxfId="5209" priority="304" stopIfTrue="1" operator="beginsWith" text="Advanced">
      <formula>LEFT(A17,LEN("Advanced"))="Advanced"</formula>
    </cfRule>
    <cfRule type="beginsWith" dxfId="5208" priority="305" stopIfTrue="1" operator="beginsWith" text="Intermediate">
      <formula>LEFT(A17,LEN("Intermediate"))="Intermediate"</formula>
    </cfRule>
    <cfRule type="beginsWith" dxfId="5207" priority="306" stopIfTrue="1" operator="beginsWith" text="Basic">
      <formula>LEFT(A17,LEN("Basic"))="Basic"</formula>
    </cfRule>
    <cfRule type="beginsWith" dxfId="5206" priority="307" stopIfTrue="1" operator="beginsWith" text="Required">
      <formula>LEFT(A17,LEN("Required"))="Required"</formula>
    </cfRule>
    <cfRule type="notContainsBlanks" dxfId="5205" priority="308" stopIfTrue="1">
      <formula>LEN(TRIM(A17))&gt;0</formula>
    </cfRule>
  </conditionalFormatting>
  <conditionalFormatting sqref="E15:F15">
    <cfRule type="beginsWith" dxfId="5204" priority="317" stopIfTrue="1" operator="beginsWith" text="Not Applicable">
      <formula>LEFT(E15,LEN("Not Applicable"))="Not Applicable"</formula>
    </cfRule>
    <cfRule type="beginsWith" dxfId="5203" priority="318" stopIfTrue="1" operator="beginsWith" text="Waived">
      <formula>LEFT(E15,LEN("Waived"))="Waived"</formula>
    </cfRule>
    <cfRule type="beginsWith" dxfId="5202" priority="319" stopIfTrue="1" operator="beginsWith" text="Pre-Passed">
      <formula>LEFT(E15,LEN("Pre-Passed"))="Pre-Passed"</formula>
    </cfRule>
    <cfRule type="beginsWith" dxfId="5201" priority="320" stopIfTrue="1" operator="beginsWith" text="Completed">
      <formula>LEFT(E15,LEN("Completed"))="Completed"</formula>
    </cfRule>
    <cfRule type="beginsWith" dxfId="5200" priority="321" stopIfTrue="1" operator="beginsWith" text="Partial">
      <formula>LEFT(E15,LEN("Partial"))="Partial"</formula>
    </cfRule>
    <cfRule type="beginsWith" dxfId="5199" priority="322" stopIfTrue="1" operator="beginsWith" text="Missing">
      <formula>LEFT(E15,LEN("Missing"))="Missing"</formula>
    </cfRule>
    <cfRule type="beginsWith" dxfId="5198" priority="323" stopIfTrue="1" operator="beginsWith" text="Untested">
      <formula>LEFT(E15,LEN("Untested"))="Untested"</formula>
    </cfRule>
    <cfRule type="notContainsBlanks" dxfId="5197" priority="331" stopIfTrue="1">
      <formula>LEN(TRIM(E15))&gt;0</formula>
    </cfRule>
  </conditionalFormatting>
  <conditionalFormatting sqref="A20">
    <cfRule type="beginsWith" dxfId="5196" priority="294" stopIfTrue="1" operator="beginsWith" text="Exceptional">
      <formula>LEFT(A20,LEN("Exceptional"))="Exceptional"</formula>
    </cfRule>
    <cfRule type="beginsWith" dxfId="5195" priority="295" stopIfTrue="1" operator="beginsWith" text="Professional">
      <formula>LEFT(A20,LEN("Professional"))="Professional"</formula>
    </cfRule>
    <cfRule type="beginsWith" dxfId="5194" priority="296" stopIfTrue="1" operator="beginsWith" text="Advanced">
      <formula>LEFT(A20,LEN("Advanced"))="Advanced"</formula>
    </cfRule>
    <cfRule type="beginsWith" dxfId="5193" priority="297" stopIfTrue="1" operator="beginsWith" text="Intermediate">
      <formula>LEFT(A20,LEN("Intermediate"))="Intermediate"</formula>
    </cfRule>
    <cfRule type="beginsWith" dxfId="5192" priority="298" stopIfTrue="1" operator="beginsWith" text="Basic">
      <formula>LEFT(A20,LEN("Basic"))="Basic"</formula>
    </cfRule>
    <cfRule type="beginsWith" dxfId="5191" priority="299" stopIfTrue="1" operator="beginsWith" text="Required">
      <formula>LEFT(A20,LEN("Required"))="Required"</formula>
    </cfRule>
    <cfRule type="notContainsBlanks" dxfId="5190" priority="300" stopIfTrue="1">
      <formula>LEN(TRIM(A20))&gt;0</formula>
    </cfRule>
  </conditionalFormatting>
  <conditionalFormatting sqref="E20">
    <cfRule type="beginsWith" dxfId="5189" priority="287" stopIfTrue="1" operator="beginsWith" text="Not Applicable">
      <formula>LEFT(E20,LEN("Not Applicable"))="Not Applicable"</formula>
    </cfRule>
    <cfRule type="beginsWith" dxfId="5188" priority="288" stopIfTrue="1" operator="beginsWith" text="Waived">
      <formula>LEFT(E20,LEN("Waived"))="Waived"</formula>
    </cfRule>
    <cfRule type="beginsWith" dxfId="5187" priority="289" stopIfTrue="1" operator="beginsWith" text="Pre-Passed">
      <formula>LEFT(E20,LEN("Pre-Passed"))="Pre-Passed"</formula>
    </cfRule>
    <cfRule type="beginsWith" dxfId="5186" priority="290" stopIfTrue="1" operator="beginsWith" text="Completed">
      <formula>LEFT(E20,LEN("Completed"))="Completed"</formula>
    </cfRule>
    <cfRule type="beginsWith" dxfId="5185" priority="291" stopIfTrue="1" operator="beginsWith" text="Partial">
      <formula>LEFT(E20,LEN("Partial"))="Partial"</formula>
    </cfRule>
    <cfRule type="beginsWith" dxfId="5184" priority="292" stopIfTrue="1" operator="beginsWith" text="Missing">
      <formula>LEFT(E20,LEN("Missing"))="Missing"</formula>
    </cfRule>
    <cfRule type="beginsWith" dxfId="5183" priority="293" stopIfTrue="1" operator="beginsWith" text="Untested">
      <formula>LEFT(E20,LEN("Untested"))="Untested"</formula>
    </cfRule>
    <cfRule type="notContainsBlanks" dxfId="5182" priority="301" stopIfTrue="1">
      <formula>LEN(TRIM(E20))&gt;0</formula>
    </cfRule>
  </conditionalFormatting>
  <conditionalFormatting sqref="A72">
    <cfRule type="beginsWith" dxfId="5181" priority="272" stopIfTrue="1" operator="beginsWith" text="Exceptional">
      <formula>LEFT(A72,LEN("Exceptional"))="Exceptional"</formula>
    </cfRule>
    <cfRule type="beginsWith" dxfId="5180" priority="273" stopIfTrue="1" operator="beginsWith" text="Professional">
      <formula>LEFT(A72,LEN("Professional"))="Professional"</formula>
    </cfRule>
    <cfRule type="beginsWith" dxfId="5179" priority="274" stopIfTrue="1" operator="beginsWith" text="Advanced">
      <formula>LEFT(A72,LEN("Advanced"))="Advanced"</formula>
    </cfRule>
    <cfRule type="beginsWith" dxfId="5178" priority="275" stopIfTrue="1" operator="beginsWith" text="Intermediate">
      <formula>LEFT(A72,LEN("Intermediate"))="Intermediate"</formula>
    </cfRule>
    <cfRule type="beginsWith" dxfId="5177" priority="276" stopIfTrue="1" operator="beginsWith" text="Basic">
      <formula>LEFT(A72,LEN("Basic"))="Basic"</formula>
    </cfRule>
    <cfRule type="beginsWith" dxfId="5176" priority="277" stopIfTrue="1" operator="beginsWith" text="Required">
      <formula>LEFT(A72,LEN("Required"))="Required"</formula>
    </cfRule>
    <cfRule type="notContainsBlanks" dxfId="5175" priority="278" stopIfTrue="1">
      <formula>LEN(TRIM(A72))&gt;0</formula>
    </cfRule>
  </conditionalFormatting>
  <conditionalFormatting sqref="F13">
    <cfRule type="beginsWith" dxfId="5174" priority="222" stopIfTrue="1" operator="beginsWith" text="Not Applicable">
      <formula>LEFT(F13,LEN("Not Applicable"))="Not Applicable"</formula>
    </cfRule>
    <cfRule type="beginsWith" dxfId="5173" priority="223" stopIfTrue="1" operator="beginsWith" text="Waived">
      <formula>LEFT(F13,LEN("Waived"))="Waived"</formula>
    </cfRule>
    <cfRule type="beginsWith" dxfId="5172" priority="224" stopIfTrue="1" operator="beginsWith" text="Pre-Passed">
      <formula>LEFT(F13,LEN("Pre-Passed"))="Pre-Passed"</formula>
    </cfRule>
    <cfRule type="beginsWith" dxfId="5171" priority="225" stopIfTrue="1" operator="beginsWith" text="Completed">
      <formula>LEFT(F13,LEN("Completed"))="Completed"</formula>
    </cfRule>
    <cfRule type="beginsWith" dxfId="5170" priority="226" stopIfTrue="1" operator="beginsWith" text="Partial">
      <formula>LEFT(F13,LEN("Partial"))="Partial"</formula>
    </cfRule>
    <cfRule type="beginsWith" dxfId="5169" priority="227" stopIfTrue="1" operator="beginsWith" text="Missing">
      <formula>LEFT(F13,LEN("Missing"))="Missing"</formula>
    </cfRule>
    <cfRule type="beginsWith" dxfId="5168" priority="228" stopIfTrue="1" operator="beginsWith" text="Untested">
      <formula>LEFT(F13,LEN("Untested"))="Untested"</formula>
    </cfRule>
    <cfRule type="notContainsBlanks" dxfId="5167" priority="229" stopIfTrue="1">
      <formula>LEN(TRIM(F13))&gt;0</formula>
    </cfRule>
  </conditionalFormatting>
  <conditionalFormatting sqref="F20">
    <cfRule type="beginsWith" dxfId="5166" priority="214" stopIfTrue="1" operator="beginsWith" text="Not Applicable">
      <formula>LEFT(F20,LEN("Not Applicable"))="Not Applicable"</formula>
    </cfRule>
    <cfRule type="beginsWith" dxfId="5165" priority="215" stopIfTrue="1" operator="beginsWith" text="Waived">
      <formula>LEFT(F20,LEN("Waived"))="Waived"</formula>
    </cfRule>
    <cfRule type="beginsWith" dxfId="5164" priority="216" stopIfTrue="1" operator="beginsWith" text="Pre-Passed">
      <formula>LEFT(F20,LEN("Pre-Passed"))="Pre-Passed"</formula>
    </cfRule>
    <cfRule type="beginsWith" dxfId="5163" priority="217" stopIfTrue="1" operator="beginsWith" text="Completed">
      <formula>LEFT(F20,LEN("Completed"))="Completed"</formula>
    </cfRule>
    <cfRule type="beginsWith" dxfId="5162" priority="218" stopIfTrue="1" operator="beginsWith" text="Partial">
      <formula>LEFT(F20,LEN("Partial"))="Partial"</formula>
    </cfRule>
    <cfRule type="beginsWith" dxfId="5161" priority="219" stopIfTrue="1" operator="beginsWith" text="Missing">
      <formula>LEFT(F20,LEN("Missing"))="Missing"</formula>
    </cfRule>
    <cfRule type="beginsWith" dxfId="5160" priority="220" stopIfTrue="1" operator="beginsWith" text="Untested">
      <formula>LEFT(F20,LEN("Untested"))="Untested"</formula>
    </cfRule>
    <cfRule type="notContainsBlanks" dxfId="5159" priority="221" stopIfTrue="1">
      <formula>LEN(TRIM(F20))&gt;0</formula>
    </cfRule>
  </conditionalFormatting>
  <conditionalFormatting sqref="F39">
    <cfRule type="beginsWith" dxfId="5158" priority="206" stopIfTrue="1" operator="beginsWith" text="Not Applicable">
      <formula>LEFT(F39,LEN("Not Applicable"))="Not Applicable"</formula>
    </cfRule>
    <cfRule type="beginsWith" dxfId="5157" priority="207" stopIfTrue="1" operator="beginsWith" text="Waived">
      <formula>LEFT(F39,LEN("Waived"))="Waived"</formula>
    </cfRule>
    <cfRule type="beginsWith" dxfId="5156" priority="208" stopIfTrue="1" operator="beginsWith" text="Pre-Passed">
      <formula>LEFT(F39,LEN("Pre-Passed"))="Pre-Passed"</formula>
    </cfRule>
    <cfRule type="beginsWith" dxfId="5155" priority="209" stopIfTrue="1" operator="beginsWith" text="Completed">
      <formula>LEFT(F39,LEN("Completed"))="Completed"</formula>
    </cfRule>
    <cfRule type="beginsWith" dxfId="5154" priority="210" stopIfTrue="1" operator="beginsWith" text="Partial">
      <formula>LEFT(F39,LEN("Partial"))="Partial"</formula>
    </cfRule>
    <cfRule type="beginsWith" dxfId="5153" priority="211" stopIfTrue="1" operator="beginsWith" text="Missing">
      <formula>LEFT(F39,LEN("Missing"))="Missing"</formula>
    </cfRule>
    <cfRule type="beginsWith" dxfId="5152" priority="212" stopIfTrue="1" operator="beginsWith" text="Untested">
      <formula>LEFT(F39,LEN("Untested"))="Untested"</formula>
    </cfRule>
    <cfRule type="notContainsBlanks" dxfId="5151" priority="213" stopIfTrue="1">
      <formula>LEN(TRIM(F39))&gt;0</formula>
    </cfRule>
  </conditionalFormatting>
  <conditionalFormatting sqref="F50">
    <cfRule type="beginsWith" dxfId="5150" priority="198" stopIfTrue="1" operator="beginsWith" text="Not Applicable">
      <formula>LEFT(F50,LEN("Not Applicable"))="Not Applicable"</formula>
    </cfRule>
    <cfRule type="beginsWith" dxfId="5149" priority="199" stopIfTrue="1" operator="beginsWith" text="Waived">
      <formula>LEFT(F50,LEN("Waived"))="Waived"</formula>
    </cfRule>
    <cfRule type="beginsWith" dxfId="5148" priority="200" stopIfTrue="1" operator="beginsWith" text="Pre-Passed">
      <formula>LEFT(F50,LEN("Pre-Passed"))="Pre-Passed"</formula>
    </cfRule>
    <cfRule type="beginsWith" dxfId="5147" priority="201" stopIfTrue="1" operator="beginsWith" text="Completed">
      <formula>LEFT(F50,LEN("Completed"))="Completed"</formula>
    </cfRule>
    <cfRule type="beginsWith" dxfId="5146" priority="202" stopIfTrue="1" operator="beginsWith" text="Partial">
      <formula>LEFT(F50,LEN("Partial"))="Partial"</formula>
    </cfRule>
    <cfRule type="beginsWith" dxfId="5145" priority="203" stopIfTrue="1" operator="beginsWith" text="Missing">
      <formula>LEFT(F50,LEN("Missing"))="Missing"</formula>
    </cfRule>
    <cfRule type="beginsWith" dxfId="5144" priority="204" stopIfTrue="1" operator="beginsWith" text="Untested">
      <formula>LEFT(F50,LEN("Untested"))="Untested"</formula>
    </cfRule>
    <cfRule type="notContainsBlanks" dxfId="5143" priority="205" stopIfTrue="1">
      <formula>LEN(TRIM(F50))&gt;0</formula>
    </cfRule>
  </conditionalFormatting>
  <conditionalFormatting sqref="F61">
    <cfRule type="beginsWith" dxfId="5142" priority="190" stopIfTrue="1" operator="beginsWith" text="Not Applicable">
      <formula>LEFT(F61,LEN("Not Applicable"))="Not Applicable"</formula>
    </cfRule>
    <cfRule type="beginsWith" dxfId="5141" priority="191" stopIfTrue="1" operator="beginsWith" text="Waived">
      <formula>LEFT(F61,LEN("Waived"))="Waived"</formula>
    </cfRule>
    <cfRule type="beginsWith" dxfId="5140" priority="192" stopIfTrue="1" operator="beginsWith" text="Pre-Passed">
      <formula>LEFT(F61,LEN("Pre-Passed"))="Pre-Passed"</formula>
    </cfRule>
    <cfRule type="beginsWith" dxfId="5139" priority="193" stopIfTrue="1" operator="beginsWith" text="Completed">
      <formula>LEFT(F61,LEN("Completed"))="Completed"</formula>
    </cfRule>
    <cfRule type="beginsWith" dxfId="5138" priority="194" stopIfTrue="1" operator="beginsWith" text="Partial">
      <formula>LEFT(F61,LEN("Partial"))="Partial"</formula>
    </cfRule>
    <cfRule type="beginsWith" dxfId="5137" priority="195" stopIfTrue="1" operator="beginsWith" text="Missing">
      <formula>LEFT(F61,LEN("Missing"))="Missing"</formula>
    </cfRule>
    <cfRule type="beginsWith" dxfId="5136" priority="196" stopIfTrue="1" operator="beginsWith" text="Untested">
      <formula>LEFT(F61,LEN("Untested"))="Untested"</formula>
    </cfRule>
    <cfRule type="notContainsBlanks" dxfId="5135" priority="197" stopIfTrue="1">
      <formula>LEN(TRIM(F61))&gt;0</formula>
    </cfRule>
  </conditionalFormatting>
  <conditionalFormatting sqref="F70">
    <cfRule type="beginsWith" dxfId="5134" priority="182" stopIfTrue="1" operator="beginsWith" text="Not Applicable">
      <formula>LEFT(F70,LEN("Not Applicable"))="Not Applicable"</formula>
    </cfRule>
    <cfRule type="beginsWith" dxfId="5133" priority="183" stopIfTrue="1" operator="beginsWith" text="Waived">
      <formula>LEFT(F70,LEN("Waived"))="Waived"</formula>
    </cfRule>
    <cfRule type="beginsWith" dxfId="5132" priority="184" stopIfTrue="1" operator="beginsWith" text="Pre-Passed">
      <formula>LEFT(F70,LEN("Pre-Passed"))="Pre-Passed"</formula>
    </cfRule>
    <cfRule type="beginsWith" dxfId="5131" priority="185" stopIfTrue="1" operator="beginsWith" text="Completed">
      <formula>LEFT(F70,LEN("Completed"))="Completed"</formula>
    </cfRule>
    <cfRule type="beginsWith" dxfId="5130" priority="186" stopIfTrue="1" operator="beginsWith" text="Partial">
      <formula>LEFT(F70,LEN("Partial"))="Partial"</formula>
    </cfRule>
    <cfRule type="beginsWith" dxfId="5129" priority="187" stopIfTrue="1" operator="beginsWith" text="Missing">
      <formula>LEFT(F70,LEN("Missing"))="Missing"</formula>
    </cfRule>
    <cfRule type="beginsWith" dxfId="5128" priority="188" stopIfTrue="1" operator="beginsWith" text="Untested">
      <formula>LEFT(F70,LEN("Untested"))="Untested"</formula>
    </cfRule>
    <cfRule type="notContainsBlanks" dxfId="5127" priority="189" stopIfTrue="1">
      <formula>LEN(TRIM(F70))&gt;0</formula>
    </cfRule>
  </conditionalFormatting>
  <conditionalFormatting sqref="F73">
    <cfRule type="beginsWith" dxfId="5126" priority="174" stopIfTrue="1" operator="beginsWith" text="Not Applicable">
      <formula>LEFT(F73,LEN("Not Applicable"))="Not Applicable"</formula>
    </cfRule>
    <cfRule type="beginsWith" dxfId="5125" priority="175" stopIfTrue="1" operator="beginsWith" text="Waived">
      <formula>LEFT(F73,LEN("Waived"))="Waived"</formula>
    </cfRule>
    <cfRule type="beginsWith" dxfId="5124" priority="176" stopIfTrue="1" operator="beginsWith" text="Pre-Passed">
      <formula>LEFT(F73,LEN("Pre-Passed"))="Pre-Passed"</formula>
    </cfRule>
    <cfRule type="beginsWith" dxfId="5123" priority="177" stopIfTrue="1" operator="beginsWith" text="Completed">
      <formula>LEFT(F73,LEN("Completed"))="Completed"</formula>
    </cfRule>
    <cfRule type="beginsWith" dxfId="5122" priority="178" stopIfTrue="1" operator="beginsWith" text="Partial">
      <formula>LEFT(F73,LEN("Partial"))="Partial"</formula>
    </cfRule>
    <cfRule type="beginsWith" dxfId="5121" priority="179" stopIfTrue="1" operator="beginsWith" text="Missing">
      <formula>LEFT(F73,LEN("Missing"))="Missing"</formula>
    </cfRule>
    <cfRule type="beginsWith" dxfId="5120" priority="180" stopIfTrue="1" operator="beginsWith" text="Untested">
      <formula>LEFT(F73,LEN("Untested"))="Untested"</formula>
    </cfRule>
    <cfRule type="notContainsBlanks" dxfId="5119" priority="181" stopIfTrue="1">
      <formula>LEN(TRIM(F73))&gt;0</formula>
    </cfRule>
  </conditionalFormatting>
  <conditionalFormatting sqref="F83">
    <cfRule type="beginsWith" dxfId="5118" priority="166" stopIfTrue="1" operator="beginsWith" text="Not Applicable">
      <formula>LEFT(F83,LEN("Not Applicable"))="Not Applicable"</formula>
    </cfRule>
    <cfRule type="beginsWith" dxfId="5117" priority="167" stopIfTrue="1" operator="beginsWith" text="Waived">
      <formula>LEFT(F83,LEN("Waived"))="Waived"</formula>
    </cfRule>
    <cfRule type="beginsWith" dxfId="5116" priority="168" stopIfTrue="1" operator="beginsWith" text="Pre-Passed">
      <formula>LEFT(F83,LEN("Pre-Passed"))="Pre-Passed"</formula>
    </cfRule>
    <cfRule type="beginsWith" dxfId="5115" priority="169" stopIfTrue="1" operator="beginsWith" text="Completed">
      <formula>LEFT(F83,LEN("Completed"))="Completed"</formula>
    </cfRule>
    <cfRule type="beginsWith" dxfId="5114" priority="170" stopIfTrue="1" operator="beginsWith" text="Partial">
      <formula>LEFT(F83,LEN("Partial"))="Partial"</formula>
    </cfRule>
    <cfRule type="beginsWith" dxfId="5113" priority="171" stopIfTrue="1" operator="beginsWith" text="Missing">
      <formula>LEFT(F83,LEN("Missing"))="Missing"</formula>
    </cfRule>
    <cfRule type="beginsWith" dxfId="5112" priority="172" stopIfTrue="1" operator="beginsWith" text="Untested">
      <formula>LEFT(F83,LEN("Untested"))="Untested"</formula>
    </cfRule>
    <cfRule type="notContainsBlanks" dxfId="5111" priority="173" stopIfTrue="1">
      <formula>LEN(TRIM(F83))&gt;0</formula>
    </cfRule>
  </conditionalFormatting>
  <conditionalFormatting sqref="F86">
    <cfRule type="beginsWith" dxfId="5110" priority="158" stopIfTrue="1" operator="beginsWith" text="Not Applicable">
      <formula>LEFT(F86,LEN("Not Applicable"))="Not Applicable"</formula>
    </cfRule>
    <cfRule type="beginsWith" dxfId="5109" priority="159" stopIfTrue="1" operator="beginsWith" text="Waived">
      <formula>LEFT(F86,LEN("Waived"))="Waived"</formula>
    </cfRule>
    <cfRule type="beginsWith" dxfId="5108" priority="160" stopIfTrue="1" operator="beginsWith" text="Pre-Passed">
      <formula>LEFT(F86,LEN("Pre-Passed"))="Pre-Passed"</formula>
    </cfRule>
    <cfRule type="beginsWith" dxfId="5107" priority="161" stopIfTrue="1" operator="beginsWith" text="Completed">
      <formula>LEFT(F86,LEN("Completed"))="Completed"</formula>
    </cfRule>
    <cfRule type="beginsWith" dxfId="5106" priority="162" stopIfTrue="1" operator="beginsWith" text="Partial">
      <formula>LEFT(F86,LEN("Partial"))="Partial"</formula>
    </cfRule>
    <cfRule type="beginsWith" dxfId="5105" priority="163" stopIfTrue="1" operator="beginsWith" text="Missing">
      <formula>LEFT(F86,LEN("Missing"))="Missing"</formula>
    </cfRule>
    <cfRule type="beginsWith" dxfId="5104" priority="164" stopIfTrue="1" operator="beginsWith" text="Untested">
      <formula>LEFT(F86,LEN("Untested"))="Untested"</formula>
    </cfRule>
    <cfRule type="notContainsBlanks" dxfId="5103" priority="165" stopIfTrue="1">
      <formula>LEN(TRIM(F86))&gt;0</formula>
    </cfRule>
  </conditionalFormatting>
  <conditionalFormatting sqref="F90">
    <cfRule type="beginsWith" dxfId="5102" priority="150" stopIfTrue="1" operator="beginsWith" text="Not Applicable">
      <formula>LEFT(F90,LEN("Not Applicable"))="Not Applicable"</formula>
    </cfRule>
    <cfRule type="beginsWith" dxfId="5101" priority="151" stopIfTrue="1" operator="beginsWith" text="Waived">
      <formula>LEFT(F90,LEN("Waived"))="Waived"</formula>
    </cfRule>
    <cfRule type="beginsWith" dxfId="5100" priority="152" stopIfTrue="1" operator="beginsWith" text="Pre-Passed">
      <formula>LEFT(F90,LEN("Pre-Passed"))="Pre-Passed"</formula>
    </cfRule>
    <cfRule type="beginsWith" dxfId="5099" priority="153" stopIfTrue="1" operator="beginsWith" text="Completed">
      <formula>LEFT(F90,LEN("Completed"))="Completed"</formula>
    </cfRule>
    <cfRule type="beginsWith" dxfId="5098" priority="154" stopIfTrue="1" operator="beginsWith" text="Partial">
      <formula>LEFT(F90,LEN("Partial"))="Partial"</formula>
    </cfRule>
    <cfRule type="beginsWith" dxfId="5097" priority="155" stopIfTrue="1" operator="beginsWith" text="Missing">
      <formula>LEFT(F90,LEN("Missing"))="Missing"</formula>
    </cfRule>
    <cfRule type="beginsWith" dxfId="5096" priority="156" stopIfTrue="1" operator="beginsWith" text="Untested">
      <formula>LEFT(F90,LEN("Untested"))="Untested"</formula>
    </cfRule>
    <cfRule type="notContainsBlanks" dxfId="5095" priority="157" stopIfTrue="1">
      <formula>LEN(TRIM(F90))&gt;0</formula>
    </cfRule>
  </conditionalFormatting>
  <conditionalFormatting sqref="F95">
    <cfRule type="beginsWith" dxfId="5094" priority="142" stopIfTrue="1" operator="beginsWith" text="Not Applicable">
      <formula>LEFT(F95,LEN("Not Applicable"))="Not Applicable"</formula>
    </cfRule>
    <cfRule type="beginsWith" dxfId="5093" priority="143" stopIfTrue="1" operator="beginsWith" text="Waived">
      <formula>LEFT(F95,LEN("Waived"))="Waived"</formula>
    </cfRule>
    <cfRule type="beginsWith" dxfId="5092" priority="144" stopIfTrue="1" operator="beginsWith" text="Pre-Passed">
      <formula>LEFT(F95,LEN("Pre-Passed"))="Pre-Passed"</formula>
    </cfRule>
    <cfRule type="beginsWith" dxfId="5091" priority="145" stopIfTrue="1" operator="beginsWith" text="Completed">
      <formula>LEFT(F95,LEN("Completed"))="Completed"</formula>
    </cfRule>
    <cfRule type="beginsWith" dxfId="5090" priority="146" stopIfTrue="1" operator="beginsWith" text="Partial">
      <formula>LEFT(F95,LEN("Partial"))="Partial"</formula>
    </cfRule>
    <cfRule type="beginsWith" dxfId="5089" priority="147" stopIfTrue="1" operator="beginsWith" text="Missing">
      <formula>LEFT(F95,LEN("Missing"))="Missing"</formula>
    </cfRule>
    <cfRule type="beginsWith" dxfId="5088" priority="148" stopIfTrue="1" operator="beginsWith" text="Untested">
      <formula>LEFT(F95,LEN("Untested"))="Untested"</formula>
    </cfRule>
    <cfRule type="notContainsBlanks" dxfId="5087" priority="149" stopIfTrue="1">
      <formula>LEN(TRIM(F95))&gt;0</formula>
    </cfRule>
  </conditionalFormatting>
  <conditionalFormatting sqref="F101">
    <cfRule type="beginsWith" dxfId="5086" priority="134" stopIfTrue="1" operator="beginsWith" text="Not Applicable">
      <formula>LEFT(F101,LEN("Not Applicable"))="Not Applicable"</formula>
    </cfRule>
    <cfRule type="beginsWith" dxfId="5085" priority="135" stopIfTrue="1" operator="beginsWith" text="Waived">
      <formula>LEFT(F101,LEN("Waived"))="Waived"</formula>
    </cfRule>
    <cfRule type="beginsWith" dxfId="5084" priority="136" stopIfTrue="1" operator="beginsWith" text="Pre-Passed">
      <formula>LEFT(F101,LEN("Pre-Passed"))="Pre-Passed"</formula>
    </cfRule>
    <cfRule type="beginsWith" dxfId="5083" priority="137" stopIfTrue="1" operator="beginsWith" text="Completed">
      <formula>LEFT(F101,LEN("Completed"))="Completed"</formula>
    </cfRule>
    <cfRule type="beginsWith" dxfId="5082" priority="138" stopIfTrue="1" operator="beginsWith" text="Partial">
      <formula>LEFT(F101,LEN("Partial"))="Partial"</formula>
    </cfRule>
    <cfRule type="beginsWith" dxfId="5081" priority="139" stopIfTrue="1" operator="beginsWith" text="Missing">
      <formula>LEFT(F101,LEN("Missing"))="Missing"</formula>
    </cfRule>
    <cfRule type="beginsWith" dxfId="5080" priority="140" stopIfTrue="1" operator="beginsWith" text="Untested">
      <formula>LEFT(F101,LEN("Untested"))="Untested"</formula>
    </cfRule>
    <cfRule type="notContainsBlanks" dxfId="5079" priority="141" stopIfTrue="1">
      <formula>LEN(TRIM(F101))&gt;0</formula>
    </cfRule>
  </conditionalFormatting>
  <conditionalFormatting sqref="F106">
    <cfRule type="beginsWith" dxfId="5078" priority="126" stopIfTrue="1" operator="beginsWith" text="Not Applicable">
      <formula>LEFT(F106,LEN("Not Applicable"))="Not Applicable"</formula>
    </cfRule>
    <cfRule type="beginsWith" dxfId="5077" priority="127" stopIfTrue="1" operator="beginsWith" text="Waived">
      <formula>LEFT(F106,LEN("Waived"))="Waived"</formula>
    </cfRule>
    <cfRule type="beginsWith" dxfId="5076" priority="128" stopIfTrue="1" operator="beginsWith" text="Pre-Passed">
      <formula>LEFT(F106,LEN("Pre-Passed"))="Pre-Passed"</formula>
    </cfRule>
    <cfRule type="beginsWith" dxfId="5075" priority="129" stopIfTrue="1" operator="beginsWith" text="Completed">
      <formula>LEFT(F106,LEN("Completed"))="Completed"</formula>
    </cfRule>
    <cfRule type="beginsWith" dxfId="5074" priority="130" stopIfTrue="1" operator="beginsWith" text="Partial">
      <formula>LEFT(F106,LEN("Partial"))="Partial"</formula>
    </cfRule>
    <cfRule type="beginsWith" dxfId="5073" priority="131" stopIfTrue="1" operator="beginsWith" text="Missing">
      <formula>LEFT(F106,LEN("Missing"))="Missing"</formula>
    </cfRule>
    <cfRule type="beginsWith" dxfId="5072" priority="132" stopIfTrue="1" operator="beginsWith" text="Untested">
      <formula>LEFT(F106,LEN("Untested"))="Untested"</formula>
    </cfRule>
    <cfRule type="notContainsBlanks" dxfId="5071" priority="133" stopIfTrue="1">
      <formula>LEN(TRIM(F106))&gt;0</formula>
    </cfRule>
  </conditionalFormatting>
  <conditionalFormatting sqref="F109">
    <cfRule type="beginsWith" dxfId="5070" priority="118" stopIfTrue="1" operator="beginsWith" text="Not Applicable">
      <formula>LEFT(F109,LEN("Not Applicable"))="Not Applicable"</formula>
    </cfRule>
    <cfRule type="beginsWith" dxfId="5069" priority="119" stopIfTrue="1" operator="beginsWith" text="Waived">
      <formula>LEFT(F109,LEN("Waived"))="Waived"</formula>
    </cfRule>
    <cfRule type="beginsWith" dxfId="5068" priority="120" stopIfTrue="1" operator="beginsWith" text="Pre-Passed">
      <formula>LEFT(F109,LEN("Pre-Passed"))="Pre-Passed"</formula>
    </cfRule>
    <cfRule type="beginsWith" dxfId="5067" priority="121" stopIfTrue="1" operator="beginsWith" text="Completed">
      <formula>LEFT(F109,LEN("Completed"))="Completed"</formula>
    </cfRule>
    <cfRule type="beginsWith" dxfId="5066" priority="122" stopIfTrue="1" operator="beginsWith" text="Partial">
      <formula>LEFT(F109,LEN("Partial"))="Partial"</formula>
    </cfRule>
    <cfRule type="beginsWith" dxfId="5065" priority="123" stopIfTrue="1" operator="beginsWith" text="Missing">
      <formula>LEFT(F109,LEN("Missing"))="Missing"</formula>
    </cfRule>
    <cfRule type="beginsWith" dxfId="5064" priority="124" stopIfTrue="1" operator="beginsWith" text="Untested">
      <formula>LEFT(F109,LEN("Untested"))="Untested"</formula>
    </cfRule>
    <cfRule type="notContainsBlanks" dxfId="5063" priority="125" stopIfTrue="1">
      <formula>LEN(TRIM(F109))&gt;0</formula>
    </cfRule>
  </conditionalFormatting>
  <conditionalFormatting sqref="F113">
    <cfRule type="beginsWith" dxfId="5062" priority="110" stopIfTrue="1" operator="beginsWith" text="Not Applicable">
      <formula>LEFT(F113,LEN("Not Applicable"))="Not Applicable"</formula>
    </cfRule>
    <cfRule type="beginsWith" dxfId="5061" priority="111" stopIfTrue="1" operator="beginsWith" text="Waived">
      <formula>LEFT(F113,LEN("Waived"))="Waived"</formula>
    </cfRule>
    <cfRule type="beginsWith" dxfId="5060" priority="112" stopIfTrue="1" operator="beginsWith" text="Pre-Passed">
      <formula>LEFT(F113,LEN("Pre-Passed"))="Pre-Passed"</formula>
    </cfRule>
    <cfRule type="beginsWith" dxfId="5059" priority="113" stopIfTrue="1" operator="beginsWith" text="Completed">
      <formula>LEFT(F113,LEN("Completed"))="Completed"</formula>
    </cfRule>
    <cfRule type="beginsWith" dxfId="5058" priority="114" stopIfTrue="1" operator="beginsWith" text="Partial">
      <formula>LEFT(F113,LEN("Partial"))="Partial"</formula>
    </cfRule>
    <cfRule type="beginsWith" dxfId="5057" priority="115" stopIfTrue="1" operator="beginsWith" text="Missing">
      <formula>LEFT(F113,LEN("Missing"))="Missing"</formula>
    </cfRule>
    <cfRule type="beginsWith" dxfId="5056" priority="116" stopIfTrue="1" operator="beginsWith" text="Untested">
      <formula>LEFT(F113,LEN("Untested"))="Untested"</formula>
    </cfRule>
    <cfRule type="notContainsBlanks" dxfId="5055" priority="117" stopIfTrue="1">
      <formula>LEN(TRIM(F113))&gt;0</formula>
    </cfRule>
  </conditionalFormatting>
  <conditionalFormatting sqref="F119">
    <cfRule type="beginsWith" dxfId="5054" priority="102" stopIfTrue="1" operator="beginsWith" text="Not Applicable">
      <formula>LEFT(F119,LEN("Not Applicable"))="Not Applicable"</formula>
    </cfRule>
    <cfRule type="beginsWith" dxfId="5053" priority="103" stopIfTrue="1" operator="beginsWith" text="Waived">
      <formula>LEFT(F119,LEN("Waived"))="Waived"</formula>
    </cfRule>
    <cfRule type="beginsWith" dxfId="5052" priority="104" stopIfTrue="1" operator="beginsWith" text="Pre-Passed">
      <formula>LEFT(F119,LEN("Pre-Passed"))="Pre-Passed"</formula>
    </cfRule>
    <cfRule type="beginsWith" dxfId="5051" priority="105" stopIfTrue="1" operator="beginsWith" text="Completed">
      <formula>LEFT(F119,LEN("Completed"))="Completed"</formula>
    </cfRule>
    <cfRule type="beginsWith" dxfId="5050" priority="106" stopIfTrue="1" operator="beginsWith" text="Partial">
      <formula>LEFT(F119,LEN("Partial"))="Partial"</formula>
    </cfRule>
    <cfRule type="beginsWith" dxfId="5049" priority="107" stopIfTrue="1" operator="beginsWith" text="Missing">
      <formula>LEFT(F119,LEN("Missing"))="Missing"</formula>
    </cfRule>
    <cfRule type="beginsWith" dxfId="5048" priority="108" stopIfTrue="1" operator="beginsWith" text="Untested">
      <formula>LEFT(F119,LEN("Untested"))="Untested"</formula>
    </cfRule>
    <cfRule type="notContainsBlanks" dxfId="5047" priority="109" stopIfTrue="1">
      <formula>LEN(TRIM(F119))&gt;0</formula>
    </cfRule>
  </conditionalFormatting>
  <conditionalFormatting sqref="E68:F68">
    <cfRule type="beginsWith" dxfId="5046" priority="87" stopIfTrue="1" operator="beginsWith" text="Not Applicable">
      <formula>LEFT(E68,LEN("Not Applicable"))="Not Applicable"</formula>
    </cfRule>
    <cfRule type="beginsWith" dxfId="5045" priority="88" stopIfTrue="1" operator="beginsWith" text="Waived">
      <formula>LEFT(E68,LEN("Waived"))="Waived"</formula>
    </cfRule>
    <cfRule type="beginsWith" dxfId="5044" priority="89" stopIfTrue="1" operator="beginsWith" text="Pre-Passed">
      <formula>LEFT(E68,LEN("Pre-Passed"))="Pre-Passed"</formula>
    </cfRule>
    <cfRule type="beginsWith" dxfId="5043" priority="90" stopIfTrue="1" operator="beginsWith" text="Completed">
      <formula>LEFT(E68,LEN("Completed"))="Completed"</formula>
    </cfRule>
    <cfRule type="beginsWith" dxfId="5042" priority="91" stopIfTrue="1" operator="beginsWith" text="Partial">
      <formula>LEFT(E68,LEN("Partial"))="Partial"</formula>
    </cfRule>
    <cfRule type="beginsWith" dxfId="5041" priority="92" stopIfTrue="1" operator="beginsWith" text="Missing">
      <formula>LEFT(E68,LEN("Missing"))="Missing"</formula>
    </cfRule>
    <cfRule type="beginsWith" dxfId="5040" priority="93" stopIfTrue="1" operator="beginsWith" text="Untested">
      <formula>LEFT(E68,LEN("Untested"))="Untested"</formula>
    </cfRule>
    <cfRule type="notContainsBlanks" dxfId="5039" priority="101" stopIfTrue="1">
      <formula>LEN(TRIM(E68))&gt;0</formula>
    </cfRule>
  </conditionalFormatting>
  <conditionalFormatting sqref="A68">
    <cfRule type="beginsWith" dxfId="5038" priority="80" stopIfTrue="1" operator="beginsWith" text="Exceptional">
      <formula>LEFT(A68,LEN("Exceptional"))="Exceptional"</formula>
    </cfRule>
    <cfRule type="beginsWith" dxfId="5037" priority="81" stopIfTrue="1" operator="beginsWith" text="Professional">
      <formula>LEFT(A68,LEN("Professional"))="Professional"</formula>
    </cfRule>
    <cfRule type="beginsWith" dxfId="5036" priority="82" stopIfTrue="1" operator="beginsWith" text="Advanced">
      <formula>LEFT(A68,LEN("Advanced"))="Advanced"</formula>
    </cfRule>
    <cfRule type="beginsWith" dxfId="5035" priority="83" stopIfTrue="1" operator="beginsWith" text="Intermediate">
      <formula>LEFT(A68,LEN("Intermediate"))="Intermediate"</formula>
    </cfRule>
    <cfRule type="beginsWith" dxfId="5034" priority="84" stopIfTrue="1" operator="beginsWith" text="Basic">
      <formula>LEFT(A68,LEN("Basic"))="Basic"</formula>
    </cfRule>
    <cfRule type="beginsWith" dxfId="5033" priority="85" stopIfTrue="1" operator="beginsWith" text="Required">
      <formula>LEFT(A68,LEN("Required"))="Required"</formula>
    </cfRule>
    <cfRule type="notContainsBlanks" dxfId="5032" priority="86" stopIfTrue="1">
      <formula>LEN(TRIM(A68))&gt;0</formula>
    </cfRule>
  </conditionalFormatting>
  <conditionalFormatting sqref="A64">
    <cfRule type="beginsWith" dxfId="5031" priority="72" stopIfTrue="1" operator="beginsWith" text="Exceptional">
      <formula>LEFT(A64,LEN("Exceptional"))="Exceptional"</formula>
    </cfRule>
    <cfRule type="beginsWith" dxfId="5030" priority="73" stopIfTrue="1" operator="beginsWith" text="Professional">
      <formula>LEFT(A64,LEN("Professional"))="Professional"</formula>
    </cfRule>
    <cfRule type="beginsWith" dxfId="5029" priority="74" stopIfTrue="1" operator="beginsWith" text="Advanced">
      <formula>LEFT(A64,LEN("Advanced"))="Advanced"</formula>
    </cfRule>
    <cfRule type="beginsWith" dxfId="5028" priority="75" stopIfTrue="1" operator="beginsWith" text="Intermediate">
      <formula>LEFT(A64,LEN("Intermediate"))="Intermediate"</formula>
    </cfRule>
    <cfRule type="beginsWith" dxfId="5027" priority="76" stopIfTrue="1" operator="beginsWith" text="Basic">
      <formula>LEFT(A64,LEN("Basic"))="Basic"</formula>
    </cfRule>
    <cfRule type="beginsWith" dxfId="5026" priority="77" stopIfTrue="1" operator="beginsWith" text="Required">
      <formula>LEFT(A64,LEN("Required"))="Required"</formula>
    </cfRule>
    <cfRule type="notContainsBlanks" dxfId="5025" priority="78" stopIfTrue="1">
      <formula>LEN(TRIM(A64))&gt;0</formula>
    </cfRule>
  </conditionalFormatting>
  <conditionalFormatting sqref="E62:F69">
    <cfRule type="beginsWith" dxfId="5024" priority="65" stopIfTrue="1" operator="beginsWith" text="Not Applicable">
      <formula>LEFT(E62,LEN("Not Applicable"))="Not Applicable"</formula>
    </cfRule>
    <cfRule type="beginsWith" dxfId="5023" priority="66" stopIfTrue="1" operator="beginsWith" text="Waived">
      <formula>LEFT(E62,LEN("Waived"))="Waived"</formula>
    </cfRule>
    <cfRule type="beginsWith" dxfId="5022" priority="67" stopIfTrue="1" operator="beginsWith" text="Pre-Passed">
      <formula>LEFT(E62,LEN("Pre-Passed"))="Pre-Passed"</formula>
    </cfRule>
    <cfRule type="beginsWith" dxfId="5021" priority="68" stopIfTrue="1" operator="beginsWith" text="Completed">
      <formula>LEFT(E62,LEN("Completed"))="Completed"</formula>
    </cfRule>
    <cfRule type="beginsWith" dxfId="5020" priority="69" stopIfTrue="1" operator="beginsWith" text="Partial">
      <formula>LEFT(E62,LEN("Partial"))="Partial"</formula>
    </cfRule>
    <cfRule type="beginsWith" dxfId="5019" priority="70" stopIfTrue="1" operator="beginsWith" text="Missing">
      <formula>LEFT(E62,LEN("Missing"))="Missing"</formula>
    </cfRule>
    <cfRule type="beginsWith" dxfId="5018" priority="71" stopIfTrue="1" operator="beginsWith" text="Untested">
      <formula>LEFT(E62,LEN("Untested"))="Untested"</formula>
    </cfRule>
    <cfRule type="notContainsBlanks" dxfId="5017" priority="79" stopIfTrue="1">
      <formula>LEN(TRIM(E62))&gt;0</formula>
    </cfRule>
  </conditionalFormatting>
  <conditionalFormatting sqref="E41:F49">
    <cfRule type="beginsWith" dxfId="5016" priority="57" stopIfTrue="1" operator="beginsWith" text="Not Applicable">
      <formula>LEFT(E41,LEN("Not Applicable"))="Not Applicable"</formula>
    </cfRule>
    <cfRule type="beginsWith" dxfId="5015" priority="58" stopIfTrue="1" operator="beginsWith" text="Waived">
      <formula>LEFT(E41,LEN("Waived"))="Waived"</formula>
    </cfRule>
    <cfRule type="beginsWith" dxfId="5014" priority="59" stopIfTrue="1" operator="beginsWith" text="Pre-Passed">
      <formula>LEFT(E41,LEN("Pre-Passed"))="Pre-Passed"</formula>
    </cfRule>
    <cfRule type="beginsWith" dxfId="5013" priority="60" stopIfTrue="1" operator="beginsWith" text="Completed">
      <formula>LEFT(E41,LEN("Completed"))="Completed"</formula>
    </cfRule>
    <cfRule type="beginsWith" dxfId="5012" priority="61" stopIfTrue="1" operator="beginsWith" text="Partial">
      <formula>LEFT(E41,LEN("Partial"))="Partial"</formula>
    </cfRule>
    <cfRule type="beginsWith" dxfId="5011" priority="62" stopIfTrue="1" operator="beginsWith" text="Missing">
      <formula>LEFT(E41,LEN("Missing"))="Missing"</formula>
    </cfRule>
    <cfRule type="beginsWith" dxfId="5010" priority="63" stopIfTrue="1" operator="beginsWith" text="Untested">
      <formula>LEFT(E41,LEN("Untested"))="Untested"</formula>
    </cfRule>
    <cfRule type="notContainsBlanks" dxfId="5009" priority="64" stopIfTrue="1">
      <formula>LEN(TRIM(E41))&gt;0</formula>
    </cfRule>
  </conditionalFormatting>
  <conditionalFormatting sqref="A105">
    <cfRule type="beginsWith" dxfId="5008" priority="50" stopIfTrue="1" operator="beginsWith" text="Exceptional">
      <formula>LEFT(A105,LEN("Exceptional"))="Exceptional"</formula>
    </cfRule>
    <cfRule type="beginsWith" dxfId="5007" priority="51" stopIfTrue="1" operator="beginsWith" text="Professional">
      <formula>LEFT(A105,LEN("Professional"))="Professional"</formula>
    </cfRule>
    <cfRule type="beginsWith" dxfId="5006" priority="52" stopIfTrue="1" operator="beginsWith" text="Advanced">
      <formula>LEFT(A105,LEN("Advanced"))="Advanced"</formula>
    </cfRule>
    <cfRule type="beginsWith" dxfId="5005" priority="53" stopIfTrue="1" operator="beginsWith" text="Intermediate">
      <formula>LEFT(A105,LEN("Intermediate"))="Intermediate"</formula>
    </cfRule>
    <cfRule type="beginsWith" dxfId="5004" priority="54" stopIfTrue="1" operator="beginsWith" text="Basic">
      <formula>LEFT(A105,LEN("Basic"))="Basic"</formula>
    </cfRule>
    <cfRule type="beginsWith" dxfId="5003" priority="55" stopIfTrue="1" operator="beginsWith" text="Required">
      <formula>LEFT(A105,LEN("Required"))="Required"</formula>
    </cfRule>
    <cfRule type="notContainsBlanks" dxfId="5002" priority="56" stopIfTrue="1">
      <formula>LEN(TRIM(A105))&gt;0</formula>
    </cfRule>
  </conditionalFormatting>
  <conditionalFormatting sqref="A108">
    <cfRule type="beginsWith" dxfId="5001" priority="43" stopIfTrue="1" operator="beginsWith" text="Exceptional">
      <formula>LEFT(A108,LEN("Exceptional"))="Exceptional"</formula>
    </cfRule>
    <cfRule type="beginsWith" dxfId="5000" priority="44" stopIfTrue="1" operator="beginsWith" text="Professional">
      <formula>LEFT(A108,LEN("Professional"))="Professional"</formula>
    </cfRule>
    <cfRule type="beginsWith" dxfId="4999" priority="45" stopIfTrue="1" operator="beginsWith" text="Advanced">
      <formula>LEFT(A108,LEN("Advanced"))="Advanced"</formula>
    </cfRule>
    <cfRule type="beginsWith" dxfId="4998" priority="46" stopIfTrue="1" operator="beginsWith" text="Intermediate">
      <formula>LEFT(A108,LEN("Intermediate"))="Intermediate"</formula>
    </cfRule>
    <cfRule type="beginsWith" dxfId="4997" priority="47" stopIfTrue="1" operator="beginsWith" text="Basic">
      <formula>LEFT(A108,LEN("Basic"))="Basic"</formula>
    </cfRule>
    <cfRule type="beginsWith" dxfId="4996" priority="48" stopIfTrue="1" operator="beginsWith" text="Required">
      <formula>LEFT(A108,LEN("Required"))="Required"</formula>
    </cfRule>
    <cfRule type="notContainsBlanks" dxfId="4995" priority="49" stopIfTrue="1">
      <formula>LEN(TRIM(A108))&gt;0</formula>
    </cfRule>
  </conditionalFormatting>
  <conditionalFormatting sqref="A78:A82">
    <cfRule type="beginsWith" dxfId="4994" priority="36" stopIfTrue="1" operator="beginsWith" text="Exceptional">
      <formula>LEFT(A78,LEN("Exceptional"))="Exceptional"</formula>
    </cfRule>
    <cfRule type="beginsWith" dxfId="4993" priority="37" stopIfTrue="1" operator="beginsWith" text="Professional">
      <formula>LEFT(A78,LEN("Professional"))="Professional"</formula>
    </cfRule>
    <cfRule type="beginsWith" dxfId="4992" priority="38" stopIfTrue="1" operator="beginsWith" text="Advanced">
      <formula>LEFT(A78,LEN("Advanced"))="Advanced"</formula>
    </cfRule>
    <cfRule type="beginsWith" dxfId="4991" priority="39" stopIfTrue="1" operator="beginsWith" text="Intermediate">
      <formula>LEFT(A78,LEN("Intermediate"))="Intermediate"</formula>
    </cfRule>
    <cfRule type="beginsWith" dxfId="4990" priority="40" stopIfTrue="1" operator="beginsWith" text="Basic">
      <formula>LEFT(A78,LEN("Basic"))="Basic"</formula>
    </cfRule>
    <cfRule type="beginsWith" dxfId="4989" priority="41" stopIfTrue="1" operator="beginsWith" text="Required">
      <formula>LEFT(A78,LEN("Required"))="Required"</formula>
    </cfRule>
    <cfRule type="notContainsBlanks" dxfId="4988" priority="42" stopIfTrue="1">
      <formula>LEN(TRIM(A78))&gt;0</formula>
    </cfRule>
  </conditionalFormatting>
  <conditionalFormatting sqref="A87">
    <cfRule type="beginsWith" dxfId="4987" priority="29" stopIfTrue="1" operator="beginsWith" text="Exceptional">
      <formula>LEFT(A87,LEN("Exceptional"))="Exceptional"</formula>
    </cfRule>
    <cfRule type="beginsWith" dxfId="4986" priority="30" stopIfTrue="1" operator="beginsWith" text="Professional">
      <formula>LEFT(A87,LEN("Professional"))="Professional"</formula>
    </cfRule>
    <cfRule type="beginsWith" dxfId="4985" priority="31" stopIfTrue="1" operator="beginsWith" text="Advanced">
      <formula>LEFT(A87,LEN("Advanced"))="Advanced"</formula>
    </cfRule>
    <cfRule type="beginsWith" dxfId="4984" priority="32" stopIfTrue="1" operator="beginsWith" text="Intermediate">
      <formula>LEFT(A87,LEN("Intermediate"))="Intermediate"</formula>
    </cfRule>
    <cfRule type="beginsWith" dxfId="4983" priority="33" stopIfTrue="1" operator="beginsWith" text="Basic">
      <formula>LEFT(A87,LEN("Basic"))="Basic"</formula>
    </cfRule>
    <cfRule type="beginsWith" dxfId="4982" priority="34" stopIfTrue="1" operator="beginsWith" text="Required">
      <formula>LEFT(A87,LEN("Required"))="Required"</formula>
    </cfRule>
    <cfRule type="notContainsBlanks" dxfId="4981" priority="35" stopIfTrue="1">
      <formula>LEN(TRIM(A87))&gt;0</formula>
    </cfRule>
  </conditionalFormatting>
  <conditionalFormatting sqref="A88:A89">
    <cfRule type="beginsWith" dxfId="4980" priority="22" stopIfTrue="1" operator="beginsWith" text="Exceptional">
      <formula>LEFT(A88,LEN("Exceptional"))="Exceptional"</formula>
    </cfRule>
    <cfRule type="beginsWith" dxfId="4979" priority="23" stopIfTrue="1" operator="beginsWith" text="Professional">
      <formula>LEFT(A88,LEN("Professional"))="Professional"</formula>
    </cfRule>
    <cfRule type="beginsWith" dxfId="4978" priority="24" stopIfTrue="1" operator="beginsWith" text="Advanced">
      <formula>LEFT(A88,LEN("Advanced"))="Advanced"</formula>
    </cfRule>
    <cfRule type="beginsWith" dxfId="4977" priority="25" stopIfTrue="1" operator="beginsWith" text="Intermediate">
      <formula>LEFT(A88,LEN("Intermediate"))="Intermediate"</formula>
    </cfRule>
    <cfRule type="beginsWith" dxfId="4976" priority="26" stopIfTrue="1" operator="beginsWith" text="Basic">
      <formula>LEFT(A88,LEN("Basic"))="Basic"</formula>
    </cfRule>
    <cfRule type="beginsWith" dxfId="4975" priority="27" stopIfTrue="1" operator="beginsWith" text="Required">
      <formula>LEFT(A88,LEN("Required"))="Required"</formula>
    </cfRule>
    <cfRule type="notContainsBlanks" dxfId="4974" priority="28" stopIfTrue="1">
      <formula>LEN(TRIM(A88))&gt;0</formula>
    </cfRule>
  </conditionalFormatting>
  <conditionalFormatting sqref="A100">
    <cfRule type="beginsWith" dxfId="4973" priority="15" stopIfTrue="1" operator="beginsWith" text="Exceptional">
      <formula>LEFT(A100,LEN("Exceptional"))="Exceptional"</formula>
    </cfRule>
    <cfRule type="beginsWith" dxfId="4972" priority="16" stopIfTrue="1" operator="beginsWith" text="Professional">
      <formula>LEFT(A100,LEN("Professional"))="Professional"</formula>
    </cfRule>
    <cfRule type="beginsWith" dxfId="4971" priority="17" stopIfTrue="1" operator="beginsWith" text="Advanced">
      <formula>LEFT(A100,LEN("Advanced"))="Advanced"</formula>
    </cfRule>
    <cfRule type="beginsWith" dxfId="4970" priority="18" stopIfTrue="1" operator="beginsWith" text="Intermediate">
      <formula>LEFT(A100,LEN("Intermediate"))="Intermediate"</formula>
    </cfRule>
    <cfRule type="beginsWith" dxfId="4969" priority="19" stopIfTrue="1" operator="beginsWith" text="Basic">
      <formula>LEFT(A100,LEN("Basic"))="Basic"</formula>
    </cfRule>
    <cfRule type="beginsWith" dxfId="4968" priority="20" stopIfTrue="1" operator="beginsWith" text="Required">
      <formula>LEFT(A100,LEN("Required"))="Required"</formula>
    </cfRule>
    <cfRule type="notContainsBlanks" dxfId="4967" priority="21" stopIfTrue="1">
      <formula>LEN(TRIM(A100))&gt;0</formula>
    </cfRule>
  </conditionalFormatting>
  <conditionalFormatting sqref="A110:A112">
    <cfRule type="beginsWith" dxfId="4966" priority="8" stopIfTrue="1" operator="beginsWith" text="Exceptional">
      <formula>LEFT(A110,LEN("Exceptional"))="Exceptional"</formula>
    </cfRule>
    <cfRule type="beginsWith" dxfId="4965" priority="9" stopIfTrue="1" operator="beginsWith" text="Professional">
      <formula>LEFT(A110,LEN("Professional"))="Professional"</formula>
    </cfRule>
    <cfRule type="beginsWith" dxfId="4964" priority="10" stopIfTrue="1" operator="beginsWith" text="Advanced">
      <formula>LEFT(A110,LEN("Advanced"))="Advanced"</formula>
    </cfRule>
    <cfRule type="beginsWith" dxfId="4963" priority="11" stopIfTrue="1" operator="beginsWith" text="Intermediate">
      <formula>LEFT(A110,LEN("Intermediate"))="Intermediate"</formula>
    </cfRule>
    <cfRule type="beginsWith" dxfId="4962" priority="12" stopIfTrue="1" operator="beginsWith" text="Basic">
      <formula>LEFT(A110,LEN("Basic"))="Basic"</formula>
    </cfRule>
    <cfRule type="beginsWith" dxfId="4961" priority="13" stopIfTrue="1" operator="beginsWith" text="Required">
      <formula>LEFT(A110,LEN("Required"))="Required"</formula>
    </cfRule>
    <cfRule type="notContainsBlanks" dxfId="4960" priority="14" stopIfTrue="1">
      <formula>LEN(TRIM(A110))&gt;0</formula>
    </cfRule>
  </conditionalFormatting>
  <conditionalFormatting sqref="A114">
    <cfRule type="beginsWith" dxfId="4959" priority="1" stopIfTrue="1" operator="beginsWith" text="Exceptional">
      <formula>LEFT(A114,LEN("Exceptional"))="Exceptional"</formula>
    </cfRule>
    <cfRule type="beginsWith" dxfId="4958" priority="2" stopIfTrue="1" operator="beginsWith" text="Professional">
      <formula>LEFT(A114,LEN("Professional"))="Professional"</formula>
    </cfRule>
    <cfRule type="beginsWith" dxfId="4957" priority="3" stopIfTrue="1" operator="beginsWith" text="Advanced">
      <formula>LEFT(A114,LEN("Advanced"))="Advanced"</formula>
    </cfRule>
    <cfRule type="beginsWith" dxfId="4956" priority="4" stopIfTrue="1" operator="beginsWith" text="Intermediate">
      <formula>LEFT(A114,LEN("Intermediate"))="Intermediate"</formula>
    </cfRule>
    <cfRule type="beginsWith" dxfId="4955" priority="5" stopIfTrue="1" operator="beginsWith" text="Basic">
      <formula>LEFT(A114,LEN("Basic"))="Basic"</formula>
    </cfRule>
    <cfRule type="beginsWith" dxfId="4954" priority="6" stopIfTrue="1" operator="beginsWith" text="Required">
      <formula>LEFT(A114,LEN("Required"))="Required"</formula>
    </cfRule>
    <cfRule type="notContainsBlanks" dxfId="4953" priority="7" stopIfTrue="1">
      <formula>LEN(TRIM(A114))&gt;0</formula>
    </cfRule>
  </conditionalFormatting>
  <dataValidations count="1">
    <dataValidation type="list" showInputMessage="1" showErrorMessage="1" sqref="E107:F108 E84:F85 E102:F105 E114:F118 E21:F38 E40:F49 E91:F94 E14:F19 E51:F60 E71:F72 E62:F69 E120:F126 E87:F89 E96:F100 E110:F112 E74:F82" xr:uid="{00000000-0002-0000-0200-000000000000}">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135"/>
  <sheetViews>
    <sheetView zoomScale="115" zoomScaleNormal="115" workbookViewId="0">
      <selection activeCell="G20" sqref="G20"/>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27</v>
      </c>
      <c r="B1" s="4" t="s">
        <v>28</v>
      </c>
      <c r="C1" s="4" t="s">
        <v>124</v>
      </c>
      <c r="D1" s="4"/>
      <c r="E1" s="3" t="str">
        <f>""&amp;COUNTIF(E$7:E$207,"Untested")&amp;" Untested"</f>
        <v>81 Untested</v>
      </c>
      <c r="F1" s="3" t="str">
        <f>""&amp;COUNTIF(F$7:F$207,"Untested")&amp;" Untested"</f>
        <v>81 Untested</v>
      </c>
      <c r="G1" s="4"/>
    </row>
    <row r="2" spans="1:7" ht="16.5" thickBot="1">
      <c r="A2" s="12" t="s">
        <v>31</v>
      </c>
      <c r="B2" s="11" t="s">
        <v>32</v>
      </c>
      <c r="C2" s="250" t="s">
        <v>473</v>
      </c>
      <c r="D2" s="251"/>
      <c r="E2" s="14">
        <f>SUMPRODUCT(($A$7:$A$207="Required")*(E$7:E$207="Missing"))+0.5*SUMPRODUCT(($A$7:$A$207="Required")*(E$7:E$207="Partial"))</f>
        <v>0</v>
      </c>
      <c r="F2" s="14">
        <f>SUMPRODUCT(($A$7:$A$207="Required")*(F$7:F$207="Missing"))+0.5*SUMPRODUCT(($A$7:$A$207="Required")*(F$7:F$207="Partial"))</f>
        <v>0</v>
      </c>
      <c r="G2" s="11" t="str">
        <f>"Requireds "&amp;A2</f>
        <v>Requireds Missing</v>
      </c>
    </row>
    <row r="3" spans="1:7" ht="16.5" thickBot="1">
      <c r="A3" s="12" t="s">
        <v>33</v>
      </c>
      <c r="B3" s="11" t="s">
        <v>34</v>
      </c>
      <c r="C3" s="252"/>
      <c r="D3" s="253"/>
      <c r="E3" s="14">
        <f>SUMPRODUCT(($A$7:$A$207="Basic")*(E$7:E$207="Missing"))+0.5*SUMPRODUCT(($A$7:$A$207="Basic")*(E$7:E$207="Partial"))</f>
        <v>0</v>
      </c>
      <c r="F3" s="14">
        <f>SUMPRODUCT(($A$7:$A$207="Basic")*(F$7:F$207="Missing"))+0.5*SUMPRODUCT(($A$7:$A$207="Basic")*(F$7:F$207="Partial"))</f>
        <v>0</v>
      </c>
      <c r="G3" s="11" t="str">
        <f>"Basics "&amp;A2</f>
        <v>Basics Missing</v>
      </c>
    </row>
    <row r="4" spans="1:7" ht="16.5" thickBot="1">
      <c r="A4" s="12" t="s">
        <v>35</v>
      </c>
      <c r="B4" s="11" t="s">
        <v>36</v>
      </c>
      <c r="C4" s="252"/>
      <c r="D4" s="253"/>
      <c r="E4" s="14">
        <f>SUMPRODUCT(($A$7:$A$207="Advanced")*(E$7:E$207="Completed"))+SUMPRODUCT(($A$7:$A$207="Advanced")*(E$7:E$207="Pre-Passed"))+0.5*SUMPRODUCT(($A$7:$A$207="Advanced")*(E$7:E$207="Partial"))</f>
        <v>0</v>
      </c>
      <c r="F4" s="14">
        <f>SUMPRODUCT(($A$7:$A$207="Advanced")*(F$7:F$207="Completed"))+SUMPRODUCT(($A$7:$A$207="Advanced")*(F$7:F$207="Pre-Passed"))+0.5*SUMPRODUCT(($A$7:$A$207="Advanced")*(F$7:F$207="Partial"))</f>
        <v>0</v>
      </c>
      <c r="G4" s="11" t="str">
        <f>"Advanceds "&amp;A4</f>
        <v>Advanceds Completed</v>
      </c>
    </row>
    <row r="5" spans="1:7" ht="16.5" thickBot="1">
      <c r="A5" s="12" t="s">
        <v>37</v>
      </c>
      <c r="B5" s="11" t="s">
        <v>209</v>
      </c>
      <c r="C5" s="252"/>
      <c r="D5" s="253"/>
      <c r="E5" s="14">
        <f>SUMPRODUCT(($A$7:$A$207="Professional")*(E$7:E$207="Completed"))+SUMPRODUCT(($A$7:$A$207="Professional")*(E$7:E$207="Pre-Passed"))+0.5*SUMPRODUCT(($A$7:$A$207="Professional")*(E$7:E$207="Partial"))</f>
        <v>0</v>
      </c>
      <c r="F5" s="14">
        <f>SUMPRODUCT(($A$7:$A$207="Professional")*(F$7:F$207="Completed"))+SUMPRODUCT(($A$7:$A$207="Professional")*(F$7:F$207="Pre-Passed"))+0.5*SUMPRODUCT(($A$7:$A$207="Professional")*(F$7:F$207="Partial"))</f>
        <v>0</v>
      </c>
      <c r="G5" s="11" t="str">
        <f>"Professionals "&amp;A4</f>
        <v>Professionals Completed</v>
      </c>
    </row>
    <row r="6" spans="1:7" ht="16.5" thickBot="1">
      <c r="A6" s="10" t="s">
        <v>38</v>
      </c>
      <c r="B6" s="11" t="s">
        <v>39</v>
      </c>
      <c r="C6" s="252"/>
      <c r="D6" s="253"/>
      <c r="E6" s="14">
        <f>SUMPRODUCT(($A$7:$A$206="Exceptional")*(E$7:E$206="Completed"))+SUMPRODUCT(($A$7:$A$206="Exceptional")*(E$7:E$206="Pre-Passed"))+0.5*SUMPRODUCT(($A$7:$A$206="Exceptional")*(E$7:E$206="Partial"))</f>
        <v>0</v>
      </c>
      <c r="F6" s="14">
        <f>SUMPRODUCT(($A$7:$A$206="Exceptional")*(F$7:F$206="Completed"))+SUMPRODUCT(($A$7:$A$206="Exceptional")*(F$7:F$206="Pre-Passed"))+0.5*SUMPRODUCT(($A$7:$A$206="Exceptional")*(F$7:F$206="Partial"))</f>
        <v>0</v>
      </c>
      <c r="G6" s="11" t="str">
        <f>"Exceptionals "&amp;A4</f>
        <v>Exceptionals Completed</v>
      </c>
    </row>
    <row r="7" spans="1:7" ht="16.5" thickBot="1">
      <c r="A7" s="248" t="s">
        <v>448</v>
      </c>
      <c r="B7" s="249"/>
      <c r="C7" s="4" t="s">
        <v>40</v>
      </c>
      <c r="D7" s="4" t="s">
        <v>212</v>
      </c>
      <c r="E7" s="4" t="s">
        <v>41</v>
      </c>
      <c r="F7" s="4" t="s">
        <v>42</v>
      </c>
      <c r="G7" s="4" t="s">
        <v>213</v>
      </c>
    </row>
    <row r="8" spans="1:7" ht="16.5" thickBot="1">
      <c r="A8" s="120" t="s">
        <v>409</v>
      </c>
      <c r="B8" s="11" t="s">
        <v>417</v>
      </c>
      <c r="C8" s="11" t="s">
        <v>418</v>
      </c>
      <c r="D8" s="11"/>
      <c r="E8" s="14">
        <v>0</v>
      </c>
      <c r="F8" s="14">
        <v>0</v>
      </c>
      <c r="G8" s="11"/>
    </row>
    <row r="9" spans="1:7" ht="16.5" thickBot="1">
      <c r="A9" s="121" t="s">
        <v>392</v>
      </c>
      <c r="B9" s="11" t="s">
        <v>396</v>
      </c>
      <c r="C9" s="11" t="s">
        <v>397</v>
      </c>
      <c r="D9" s="11"/>
      <c r="E9" s="14">
        <v>0</v>
      </c>
      <c r="F9" s="14">
        <v>0</v>
      </c>
      <c r="G9" s="11"/>
    </row>
    <row r="10" spans="1:7" ht="16.5" thickBot="1">
      <c r="A10" s="121" t="s">
        <v>393</v>
      </c>
      <c r="B10" s="11" t="s">
        <v>398</v>
      </c>
      <c r="C10" s="11" t="s">
        <v>399</v>
      </c>
      <c r="D10" s="11"/>
      <c r="E10" s="14">
        <v>0</v>
      </c>
      <c r="F10" s="14">
        <v>0</v>
      </c>
      <c r="G10" s="11"/>
    </row>
    <row r="11" spans="1:7" ht="16.5" thickBot="1">
      <c r="A11" s="122" t="s">
        <v>394</v>
      </c>
      <c r="B11" s="11" t="s">
        <v>391</v>
      </c>
      <c r="C11" s="11" t="s">
        <v>395</v>
      </c>
      <c r="D11" s="11"/>
      <c r="E11" s="14">
        <v>0</v>
      </c>
      <c r="F11" s="14">
        <v>0</v>
      </c>
      <c r="G11" s="11"/>
    </row>
    <row r="12" spans="1:7" ht="16.5" thickBot="1">
      <c r="A12" s="248" t="s">
        <v>687</v>
      </c>
      <c r="B12" s="249"/>
      <c r="C12" s="4" t="s">
        <v>726</v>
      </c>
      <c r="D12" s="4" t="s">
        <v>212</v>
      </c>
      <c r="E12" s="4" t="s">
        <v>41</v>
      </c>
      <c r="F12" s="4" t="s">
        <v>42</v>
      </c>
      <c r="G12" s="4" t="s">
        <v>213</v>
      </c>
    </row>
    <row r="13" spans="1:7" ht="26.25" thickBot="1">
      <c r="A13" s="15" t="s">
        <v>43</v>
      </c>
      <c r="B13" s="11" t="s">
        <v>582</v>
      </c>
      <c r="C13" s="11" t="s">
        <v>708</v>
      </c>
      <c r="D13" s="11"/>
      <c r="E13" s="4" t="s">
        <v>37</v>
      </c>
      <c r="F13" s="4" t="s">
        <v>37</v>
      </c>
      <c r="G13" s="11" t="s">
        <v>1011</v>
      </c>
    </row>
    <row r="14" spans="1:7" ht="51.75" thickBot="1">
      <c r="A14" s="16" t="s">
        <v>44</v>
      </c>
      <c r="B14" s="11" t="s">
        <v>707</v>
      </c>
      <c r="C14" s="11" t="s">
        <v>712</v>
      </c>
      <c r="D14" s="11"/>
      <c r="E14" s="4" t="s">
        <v>37</v>
      </c>
      <c r="F14" s="4" t="s">
        <v>37</v>
      </c>
      <c r="G14" s="11"/>
    </row>
    <row r="15" spans="1:7" ht="16.5" thickBot="1">
      <c r="A15" s="16" t="s">
        <v>44</v>
      </c>
      <c r="B15" s="11" t="s">
        <v>586</v>
      </c>
      <c r="C15" s="11" t="s">
        <v>587</v>
      </c>
      <c r="D15" s="11"/>
      <c r="E15" s="4" t="s">
        <v>37</v>
      </c>
      <c r="F15" s="4" t="s">
        <v>37</v>
      </c>
      <c r="G15" s="11"/>
    </row>
    <row r="16" spans="1:7" ht="26.25" thickBot="1">
      <c r="A16" s="17" t="s">
        <v>45</v>
      </c>
      <c r="B16" s="11" t="s">
        <v>710</v>
      </c>
      <c r="C16" s="11" t="s">
        <v>711</v>
      </c>
      <c r="D16" s="11"/>
      <c r="E16" s="4" t="s">
        <v>37</v>
      </c>
      <c r="F16" s="4" t="s">
        <v>37</v>
      </c>
      <c r="G16" s="11"/>
    </row>
    <row r="17" spans="1:7" ht="16.5" thickBot="1">
      <c r="A17" s="17" t="s">
        <v>45</v>
      </c>
      <c r="B17" s="11" t="s">
        <v>590</v>
      </c>
      <c r="C17" s="11" t="s">
        <v>591</v>
      </c>
      <c r="D17" s="11"/>
      <c r="E17" s="4" t="s">
        <v>37</v>
      </c>
      <c r="F17" s="4" t="s">
        <v>37</v>
      </c>
      <c r="G17" s="11"/>
    </row>
    <row r="18" spans="1:7" ht="16.5" thickBot="1">
      <c r="A18" s="19" t="s">
        <v>210</v>
      </c>
      <c r="B18" s="11" t="s">
        <v>592</v>
      </c>
      <c r="C18" s="11" t="s">
        <v>709</v>
      </c>
      <c r="D18" s="11"/>
      <c r="E18" s="4" t="s">
        <v>37</v>
      </c>
      <c r="F18" s="4" t="s">
        <v>37</v>
      </c>
      <c r="G18" s="11"/>
    </row>
    <row r="19" spans="1:7" ht="16.5" thickBot="1">
      <c r="A19" s="248" t="s">
        <v>688</v>
      </c>
      <c r="B19" s="249"/>
      <c r="C19" s="4" t="s">
        <v>737</v>
      </c>
      <c r="D19" s="4" t="s">
        <v>212</v>
      </c>
      <c r="E19" s="4" t="s">
        <v>41</v>
      </c>
      <c r="F19" s="4" t="s">
        <v>42</v>
      </c>
      <c r="G19" s="4" t="s">
        <v>213</v>
      </c>
    </row>
    <row r="20" spans="1:7" ht="77.25" thickBot="1">
      <c r="A20" s="15" t="s">
        <v>43</v>
      </c>
      <c r="B20" s="11" t="s">
        <v>997</v>
      </c>
      <c r="C20" s="11" t="s">
        <v>996</v>
      </c>
      <c r="D20" s="11"/>
      <c r="E20" s="4" t="s">
        <v>30</v>
      </c>
      <c r="F20" s="4" t="s">
        <v>30</v>
      </c>
      <c r="G20" s="11" t="s">
        <v>1012</v>
      </c>
    </row>
    <row r="21" spans="1:7" ht="39" thickBot="1">
      <c r="A21" s="16" t="s">
        <v>44</v>
      </c>
      <c r="B21" s="11" t="s">
        <v>998</v>
      </c>
      <c r="C21" s="11" t="s">
        <v>999</v>
      </c>
      <c r="D21" s="11"/>
      <c r="E21" s="4" t="s">
        <v>30</v>
      </c>
      <c r="F21" s="4" t="s">
        <v>30</v>
      </c>
      <c r="G21" s="11"/>
    </row>
    <row r="22" spans="1:7" ht="16.5" thickBot="1">
      <c r="A22" s="17" t="s">
        <v>45</v>
      </c>
      <c r="B22" s="11" t="s">
        <v>689</v>
      </c>
      <c r="C22" s="11" t="s">
        <v>690</v>
      </c>
      <c r="D22" s="11"/>
      <c r="E22" s="4" t="s">
        <v>37</v>
      </c>
      <c r="F22" s="4" t="s">
        <v>37</v>
      </c>
      <c r="G22" s="11"/>
    </row>
    <row r="23" spans="1:7" ht="16.5" thickBot="1">
      <c r="A23" s="17" t="s">
        <v>45</v>
      </c>
      <c r="B23" s="11" t="s">
        <v>701</v>
      </c>
      <c r="C23" s="11" t="s">
        <v>704</v>
      </c>
      <c r="D23" s="11"/>
      <c r="E23" s="4" t="s">
        <v>37</v>
      </c>
      <c r="F23" s="4" t="s">
        <v>37</v>
      </c>
      <c r="G23" s="11"/>
    </row>
    <row r="24" spans="1:7" ht="16.5" thickBot="1">
      <c r="A24" s="17" t="s">
        <v>45</v>
      </c>
      <c r="B24" s="114" t="s">
        <v>702</v>
      </c>
      <c r="C24" s="125" t="s">
        <v>705</v>
      </c>
      <c r="D24" s="11"/>
      <c r="E24" s="4" t="s">
        <v>37</v>
      </c>
      <c r="F24" s="4" t="s">
        <v>37</v>
      </c>
      <c r="G24" s="11"/>
    </row>
    <row r="25" spans="1:7" ht="16.5" thickBot="1">
      <c r="A25" s="17" t="s">
        <v>45</v>
      </c>
      <c r="B25" s="11" t="s">
        <v>703</v>
      </c>
      <c r="C25" s="11" t="s">
        <v>706</v>
      </c>
      <c r="D25" s="11"/>
      <c r="E25" s="4" t="s">
        <v>37</v>
      </c>
      <c r="F25" s="4" t="s">
        <v>37</v>
      </c>
      <c r="G25" s="11"/>
    </row>
    <row r="26" spans="1:7" ht="51.75" thickBot="1">
      <c r="A26" s="18" t="s">
        <v>45</v>
      </c>
      <c r="B26" s="11" t="s">
        <v>1000</v>
      </c>
      <c r="C26" s="11" t="s">
        <v>1001</v>
      </c>
      <c r="D26" s="11"/>
      <c r="E26" s="4" t="s">
        <v>30</v>
      </c>
      <c r="F26" s="4" t="s">
        <v>30</v>
      </c>
      <c r="G26" s="11"/>
    </row>
    <row r="27" spans="1:7" ht="39" thickBot="1">
      <c r="A27" s="18" t="s">
        <v>58</v>
      </c>
      <c r="B27" s="11" t="s">
        <v>1008</v>
      </c>
      <c r="C27" s="11" t="s">
        <v>1002</v>
      </c>
      <c r="D27" s="11"/>
      <c r="E27" s="4" t="s">
        <v>30</v>
      </c>
      <c r="F27" s="4" t="s">
        <v>30</v>
      </c>
      <c r="G27" s="11"/>
    </row>
    <row r="28" spans="1:7" ht="16.5" thickBot="1">
      <c r="A28" s="18" t="s">
        <v>58</v>
      </c>
      <c r="B28" s="11" t="s">
        <v>691</v>
      </c>
      <c r="C28" s="11" t="s">
        <v>692</v>
      </c>
      <c r="D28" s="11"/>
      <c r="E28" s="4" t="s">
        <v>37</v>
      </c>
      <c r="F28" s="4" t="s">
        <v>37</v>
      </c>
      <c r="G28" s="11"/>
    </row>
    <row r="29" spans="1:7" ht="16.5" thickBot="1">
      <c r="A29" s="18" t="s">
        <v>58</v>
      </c>
      <c r="B29" s="11" t="s">
        <v>693</v>
      </c>
      <c r="C29" s="11" t="s">
        <v>694</v>
      </c>
      <c r="D29" s="11"/>
      <c r="E29" s="4" t="s">
        <v>37</v>
      </c>
      <c r="F29" s="4" t="s">
        <v>37</v>
      </c>
      <c r="G29" s="11"/>
    </row>
    <row r="30" spans="1:7" ht="39" thickBot="1">
      <c r="A30" s="19" t="s">
        <v>210</v>
      </c>
      <c r="B30" s="11" t="s">
        <v>991</v>
      </c>
      <c r="C30" s="11" t="s">
        <v>989</v>
      </c>
      <c r="D30" s="11"/>
      <c r="E30" s="4" t="s">
        <v>37</v>
      </c>
      <c r="F30" s="4" t="s">
        <v>37</v>
      </c>
      <c r="G30" s="11"/>
    </row>
    <row r="31" spans="1:7" ht="39" thickBot="1">
      <c r="A31" s="19" t="s">
        <v>210</v>
      </c>
      <c r="B31" s="11" t="s">
        <v>992</v>
      </c>
      <c r="C31" s="11" t="s">
        <v>990</v>
      </c>
      <c r="D31" s="11"/>
      <c r="E31" s="4" t="s">
        <v>37</v>
      </c>
      <c r="F31" s="4" t="s">
        <v>37</v>
      </c>
      <c r="G31" s="11"/>
    </row>
    <row r="32" spans="1:7" ht="16.5" thickBot="1">
      <c r="A32" s="19" t="s">
        <v>210</v>
      </c>
      <c r="B32" s="11" t="s">
        <v>695</v>
      </c>
      <c r="C32" s="11" t="s">
        <v>696</v>
      </c>
      <c r="D32" s="11"/>
      <c r="E32" s="4" t="s">
        <v>37</v>
      </c>
      <c r="F32" s="4" t="s">
        <v>37</v>
      </c>
      <c r="G32" s="11"/>
    </row>
    <row r="33" spans="1:7" ht="16.5" thickBot="1">
      <c r="A33" s="19" t="s">
        <v>210</v>
      </c>
      <c r="B33" s="11" t="s">
        <v>697</v>
      </c>
      <c r="C33" s="11" t="s">
        <v>698</v>
      </c>
      <c r="D33" s="11"/>
      <c r="E33" s="4" t="s">
        <v>37</v>
      </c>
      <c r="F33" s="4" t="s">
        <v>37</v>
      </c>
      <c r="G33" s="11"/>
    </row>
    <row r="34" spans="1:7" ht="16.5" thickBot="1">
      <c r="A34" s="248" t="s">
        <v>387</v>
      </c>
      <c r="B34" s="249"/>
      <c r="C34" s="4" t="s">
        <v>40</v>
      </c>
      <c r="D34" s="4" t="s">
        <v>212</v>
      </c>
      <c r="E34" s="4" t="s">
        <v>41</v>
      </c>
      <c r="F34" s="4" t="s">
        <v>42</v>
      </c>
      <c r="G34" s="4" t="s">
        <v>213</v>
      </c>
    </row>
    <row r="35" spans="1:7" ht="16.5" thickBot="1">
      <c r="A35" s="15" t="s">
        <v>43</v>
      </c>
      <c r="B35" s="11" t="s">
        <v>699</v>
      </c>
      <c r="C35" s="11" t="s">
        <v>700</v>
      </c>
      <c r="D35" s="11"/>
      <c r="E35" s="4" t="s">
        <v>30</v>
      </c>
      <c r="F35" s="4" t="s">
        <v>30</v>
      </c>
      <c r="G35" s="11"/>
    </row>
    <row r="36" spans="1:7" ht="16.5" thickBot="1">
      <c r="A36" s="15" t="s">
        <v>43</v>
      </c>
      <c r="B36" s="11" t="s">
        <v>97</v>
      </c>
      <c r="C36" s="11" t="s">
        <v>120</v>
      </c>
      <c r="D36" s="11"/>
      <c r="E36" s="4" t="s">
        <v>30</v>
      </c>
      <c r="F36" s="4" t="s">
        <v>30</v>
      </c>
      <c r="G36" s="11"/>
    </row>
    <row r="37" spans="1:7" ht="16.5" thickBot="1">
      <c r="A37" s="16" t="s">
        <v>44</v>
      </c>
      <c r="B37" s="11" t="s">
        <v>98</v>
      </c>
      <c r="C37" s="11" t="s">
        <v>383</v>
      </c>
      <c r="D37" s="11"/>
      <c r="E37" s="4" t="s">
        <v>30</v>
      </c>
      <c r="F37" s="4" t="s">
        <v>30</v>
      </c>
      <c r="G37" s="11"/>
    </row>
    <row r="38" spans="1:7" ht="26.25" thickBot="1">
      <c r="A38" s="119" t="s">
        <v>45</v>
      </c>
      <c r="B38" s="11" t="s">
        <v>384</v>
      </c>
      <c r="C38" s="11" t="s">
        <v>388</v>
      </c>
      <c r="D38" s="11"/>
      <c r="E38" s="4" t="s">
        <v>30</v>
      </c>
      <c r="F38" s="4" t="s">
        <v>30</v>
      </c>
      <c r="G38" s="11"/>
    </row>
    <row r="39" spans="1:7" ht="26.25" thickBot="1">
      <c r="A39" s="119" t="s">
        <v>45</v>
      </c>
      <c r="B39" s="11" t="s">
        <v>101</v>
      </c>
      <c r="C39" s="11" t="s">
        <v>243</v>
      </c>
      <c r="D39" s="11"/>
      <c r="E39" s="4" t="s">
        <v>30</v>
      </c>
      <c r="F39" s="4" t="s">
        <v>30</v>
      </c>
      <c r="G39" s="11"/>
    </row>
    <row r="40" spans="1:7" ht="16.5" thickBot="1">
      <c r="A40" s="248" t="s">
        <v>386</v>
      </c>
      <c r="B40" s="249"/>
      <c r="C40" s="4" t="s">
        <v>40</v>
      </c>
      <c r="D40" s="4" t="s">
        <v>212</v>
      </c>
      <c r="E40" s="4" t="s">
        <v>41</v>
      </c>
      <c r="F40" s="4" t="s">
        <v>42</v>
      </c>
      <c r="G40" s="4" t="s">
        <v>213</v>
      </c>
    </row>
    <row r="41" spans="1:7" ht="26.25" thickBot="1">
      <c r="A41" s="15" t="s">
        <v>43</v>
      </c>
      <c r="B41" s="11" t="s">
        <v>143</v>
      </c>
      <c r="C41" s="11" t="s">
        <v>389</v>
      </c>
      <c r="D41" s="11"/>
      <c r="E41" s="4" t="s">
        <v>30</v>
      </c>
      <c r="F41" s="4" t="s">
        <v>30</v>
      </c>
      <c r="G41" s="11"/>
    </row>
    <row r="42" spans="1:7" ht="26.25" thickBot="1">
      <c r="A42" s="15" t="s">
        <v>43</v>
      </c>
      <c r="B42" s="11" t="s">
        <v>144</v>
      </c>
      <c r="C42" s="11" t="s">
        <v>390</v>
      </c>
      <c r="D42" s="11"/>
      <c r="E42" s="4" t="s">
        <v>30</v>
      </c>
      <c r="F42" s="4" t="s">
        <v>30</v>
      </c>
      <c r="G42" s="11"/>
    </row>
    <row r="43" spans="1:7" ht="26.25" thickBot="1">
      <c r="A43" s="16" t="s">
        <v>44</v>
      </c>
      <c r="B43" s="11" t="s">
        <v>241</v>
      </c>
      <c r="C43" s="11" t="s">
        <v>471</v>
      </c>
      <c r="D43" s="11"/>
      <c r="E43" s="4" t="s">
        <v>30</v>
      </c>
      <c r="F43" s="4" t="s">
        <v>30</v>
      </c>
      <c r="G43" s="11"/>
    </row>
    <row r="44" spans="1:7" ht="16.5" thickBot="1">
      <c r="A44" s="119" t="s">
        <v>45</v>
      </c>
      <c r="B44" s="11" t="s">
        <v>220</v>
      </c>
      <c r="C44" s="11" t="s">
        <v>242</v>
      </c>
      <c r="D44" s="11"/>
      <c r="E44" s="4" t="s">
        <v>30</v>
      </c>
      <c r="F44" s="4" t="s">
        <v>30</v>
      </c>
      <c r="G44" s="11"/>
    </row>
    <row r="45" spans="1:7" ht="16.5" thickBot="1">
      <c r="A45" s="18" t="s">
        <v>58</v>
      </c>
      <c r="B45" s="11" t="s">
        <v>145</v>
      </c>
      <c r="C45" s="11" t="s">
        <v>244</v>
      </c>
      <c r="D45" s="11"/>
      <c r="E45" s="4" t="s">
        <v>30</v>
      </c>
      <c r="F45" s="4" t="s">
        <v>30</v>
      </c>
      <c r="G45" s="11"/>
    </row>
    <row r="46" spans="1:7" ht="16.5" thickBot="1">
      <c r="A46" s="248" t="s">
        <v>349</v>
      </c>
      <c r="B46" s="249"/>
      <c r="C46" s="4" t="s">
        <v>355</v>
      </c>
      <c r="D46" s="4" t="s">
        <v>212</v>
      </c>
      <c r="E46" s="4" t="s">
        <v>41</v>
      </c>
      <c r="F46" s="4" t="s">
        <v>42</v>
      </c>
      <c r="G46" s="4" t="s">
        <v>213</v>
      </c>
    </row>
    <row r="47" spans="1:7" ht="26.25" thickBot="1">
      <c r="A47" s="15" t="s">
        <v>43</v>
      </c>
      <c r="B47" s="11" t="s">
        <v>352</v>
      </c>
      <c r="C47" s="11" t="s">
        <v>362</v>
      </c>
      <c r="D47" s="11"/>
      <c r="E47" s="4" t="s">
        <v>30</v>
      </c>
      <c r="F47" s="4" t="s">
        <v>30</v>
      </c>
      <c r="G47" s="11"/>
    </row>
    <row r="48" spans="1:7" ht="26.25" thickBot="1">
      <c r="A48" s="15" t="s">
        <v>43</v>
      </c>
      <c r="B48" s="11" t="s">
        <v>353</v>
      </c>
      <c r="C48" s="11" t="s">
        <v>361</v>
      </c>
      <c r="D48" s="11"/>
      <c r="E48" s="4" t="s">
        <v>30</v>
      </c>
      <c r="F48" s="4" t="s">
        <v>30</v>
      </c>
      <c r="G48" s="11"/>
    </row>
    <row r="49" spans="1:7" ht="39" thickBot="1">
      <c r="A49" s="15" t="s">
        <v>43</v>
      </c>
      <c r="B49" s="11" t="s">
        <v>354</v>
      </c>
      <c r="C49" s="11" t="s">
        <v>360</v>
      </c>
      <c r="D49" s="11"/>
      <c r="E49" s="4" t="s">
        <v>30</v>
      </c>
      <c r="F49" s="4" t="s">
        <v>30</v>
      </c>
      <c r="G49" s="11"/>
    </row>
    <row r="50" spans="1:7" ht="51.75" thickBot="1">
      <c r="A50" s="15" t="s">
        <v>43</v>
      </c>
      <c r="B50" s="11" t="s">
        <v>357</v>
      </c>
      <c r="C50" s="11" t="s">
        <v>356</v>
      </c>
      <c r="D50" s="11"/>
      <c r="E50" s="4" t="s">
        <v>30</v>
      </c>
      <c r="F50" s="4" t="s">
        <v>30</v>
      </c>
      <c r="G50" s="11"/>
    </row>
    <row r="51" spans="1:7" ht="26.25" thickBot="1">
      <c r="A51" s="15" t="s">
        <v>43</v>
      </c>
      <c r="B51" s="11" t="s">
        <v>358</v>
      </c>
      <c r="C51" s="11" t="s">
        <v>363</v>
      </c>
      <c r="D51" s="11"/>
      <c r="E51" s="4" t="s">
        <v>30</v>
      </c>
      <c r="F51" s="4" t="s">
        <v>30</v>
      </c>
      <c r="G51" s="11"/>
    </row>
    <row r="52" spans="1:7" ht="39" thickBot="1">
      <c r="A52" s="15" t="s">
        <v>43</v>
      </c>
      <c r="B52" s="11" t="s">
        <v>359</v>
      </c>
      <c r="C52" s="11" t="s">
        <v>364</v>
      </c>
      <c r="D52" s="11"/>
      <c r="E52" s="4" t="s">
        <v>30</v>
      </c>
      <c r="F52" s="4" t="s">
        <v>30</v>
      </c>
      <c r="G52" s="11"/>
    </row>
    <row r="53" spans="1:7" ht="26.25" thickBot="1">
      <c r="A53" s="18" t="s">
        <v>45</v>
      </c>
      <c r="B53" s="11" t="s">
        <v>365</v>
      </c>
      <c r="C53" s="11" t="s">
        <v>472</v>
      </c>
      <c r="D53" s="11"/>
      <c r="E53" s="4" t="s">
        <v>30</v>
      </c>
      <c r="F53" s="4" t="s">
        <v>30</v>
      </c>
      <c r="G53" s="11"/>
    </row>
    <row r="54" spans="1:7" ht="16.5" thickBot="1">
      <c r="A54" s="18" t="s">
        <v>45</v>
      </c>
      <c r="B54" s="11" t="s">
        <v>369</v>
      </c>
      <c r="C54" s="11" t="s">
        <v>366</v>
      </c>
      <c r="D54" s="11"/>
      <c r="E54" s="4" t="s">
        <v>30</v>
      </c>
      <c r="F54" s="4" t="s">
        <v>30</v>
      </c>
      <c r="G54" s="11"/>
    </row>
    <row r="55" spans="1:7" ht="16.5" thickBot="1">
      <c r="A55" s="18" t="s">
        <v>58</v>
      </c>
      <c r="B55" s="11" t="s">
        <v>368</v>
      </c>
      <c r="C55" s="11" t="s">
        <v>367</v>
      </c>
      <c r="D55" s="11"/>
      <c r="E55" s="4" t="s">
        <v>30</v>
      </c>
      <c r="F55" s="4" t="s">
        <v>30</v>
      </c>
      <c r="G55" s="11"/>
    </row>
    <row r="56" spans="1:7" ht="16.5" thickBot="1">
      <c r="A56" s="18" t="s">
        <v>58</v>
      </c>
      <c r="B56" s="11" t="s">
        <v>370</v>
      </c>
      <c r="C56" s="114" t="s">
        <v>372</v>
      </c>
      <c r="D56" s="11"/>
      <c r="E56" s="4" t="s">
        <v>30</v>
      </c>
      <c r="F56" s="4" t="s">
        <v>30</v>
      </c>
      <c r="G56" s="11"/>
    </row>
    <row r="57" spans="1:7" ht="16.5" thickBot="1">
      <c r="A57" s="19" t="s">
        <v>210</v>
      </c>
      <c r="B57" s="11" t="s">
        <v>371</v>
      </c>
      <c r="C57" s="115" t="s">
        <v>373</v>
      </c>
      <c r="D57" s="11"/>
      <c r="E57" s="4" t="s">
        <v>30</v>
      </c>
      <c r="F57" s="4" t="s">
        <v>30</v>
      </c>
      <c r="G57" s="11"/>
    </row>
    <row r="58" spans="1:7" ht="16.5" thickBot="1">
      <c r="A58" s="248" t="s">
        <v>245</v>
      </c>
      <c r="B58" s="249"/>
      <c r="C58" s="4" t="s">
        <v>40</v>
      </c>
      <c r="D58" s="4" t="s">
        <v>212</v>
      </c>
      <c r="E58" s="4" t="s">
        <v>41</v>
      </c>
      <c r="F58" s="4" t="s">
        <v>42</v>
      </c>
      <c r="G58" s="4" t="s">
        <v>213</v>
      </c>
    </row>
    <row r="59" spans="1:7" ht="16.5" thickBot="1">
      <c r="A59" s="15" t="s">
        <v>43</v>
      </c>
      <c r="B59" s="11" t="s">
        <v>96</v>
      </c>
      <c r="C59" s="11" t="s">
        <v>246</v>
      </c>
      <c r="D59" s="11"/>
      <c r="E59" s="4" t="s">
        <v>30</v>
      </c>
      <c r="F59" s="4" t="s">
        <v>30</v>
      </c>
      <c r="G59" s="11"/>
    </row>
    <row r="60" spans="1:7" ht="16.5" thickBot="1">
      <c r="A60" s="15" t="s">
        <v>43</v>
      </c>
      <c r="B60" s="11" t="s">
        <v>374</v>
      </c>
      <c r="C60" s="11" t="s">
        <v>376</v>
      </c>
      <c r="D60" s="11"/>
      <c r="E60" s="4" t="s">
        <v>30</v>
      </c>
      <c r="F60" s="4" t="s">
        <v>30</v>
      </c>
      <c r="G60" s="11"/>
    </row>
    <row r="61" spans="1:7" ht="16.5" thickBot="1">
      <c r="A61" s="15" t="s">
        <v>43</v>
      </c>
      <c r="B61" s="11" t="s">
        <v>103</v>
      </c>
      <c r="C61" s="11" t="s">
        <v>385</v>
      </c>
      <c r="D61" s="11"/>
      <c r="E61" s="4" t="s">
        <v>30</v>
      </c>
      <c r="F61" s="4" t="s">
        <v>30</v>
      </c>
      <c r="G61" s="11"/>
    </row>
    <row r="62" spans="1:7" ht="26.25" thickBot="1">
      <c r="A62" s="15" t="s">
        <v>43</v>
      </c>
      <c r="B62" s="11" t="s">
        <v>227</v>
      </c>
      <c r="C62" s="11" t="s">
        <v>381</v>
      </c>
      <c r="D62" s="11"/>
      <c r="E62" s="4" t="s">
        <v>30</v>
      </c>
      <c r="F62" s="4" t="s">
        <v>30</v>
      </c>
      <c r="G62" s="11"/>
    </row>
    <row r="63" spans="1:7" ht="51.75" thickBot="1">
      <c r="A63" s="16" t="s">
        <v>44</v>
      </c>
      <c r="B63" s="11" t="s">
        <v>99</v>
      </c>
      <c r="C63" s="11" t="s">
        <v>249</v>
      </c>
      <c r="D63" s="11"/>
      <c r="E63" s="4" t="s">
        <v>30</v>
      </c>
      <c r="F63" s="4" t="s">
        <v>30</v>
      </c>
      <c r="G63" s="11"/>
    </row>
    <row r="64" spans="1:7" ht="26.25" thickBot="1">
      <c r="A64" s="16" t="s">
        <v>44</v>
      </c>
      <c r="B64" s="11" t="s">
        <v>375</v>
      </c>
      <c r="C64" s="11" t="s">
        <v>377</v>
      </c>
      <c r="D64" s="11"/>
      <c r="E64" s="4" t="s">
        <v>30</v>
      </c>
      <c r="F64" s="4" t="s">
        <v>30</v>
      </c>
      <c r="G64" s="11"/>
    </row>
    <row r="65" spans="1:7" ht="26.25" thickBot="1">
      <c r="A65" s="16" t="s">
        <v>44</v>
      </c>
      <c r="B65" s="11" t="s">
        <v>247</v>
      </c>
      <c r="C65" s="11" t="s">
        <v>248</v>
      </c>
      <c r="D65" s="11"/>
      <c r="E65" s="4" t="s">
        <v>30</v>
      </c>
      <c r="F65" s="4" t="s">
        <v>30</v>
      </c>
      <c r="G65" s="11"/>
    </row>
    <row r="66" spans="1:7" ht="26.25" thickBot="1">
      <c r="A66" s="16" t="s">
        <v>44</v>
      </c>
      <c r="B66" s="11" t="s">
        <v>228</v>
      </c>
      <c r="C66" s="11" t="s">
        <v>382</v>
      </c>
      <c r="D66" s="11"/>
      <c r="E66" s="4" t="s">
        <v>30</v>
      </c>
      <c r="F66" s="4" t="s">
        <v>30</v>
      </c>
      <c r="G66" s="11"/>
    </row>
    <row r="67" spans="1:7" ht="26.25" thickBot="1">
      <c r="A67" s="18" t="s">
        <v>45</v>
      </c>
      <c r="B67" s="11" t="s">
        <v>100</v>
      </c>
      <c r="C67" s="11" t="s">
        <v>250</v>
      </c>
      <c r="D67" s="11"/>
      <c r="E67" s="4" t="s">
        <v>30</v>
      </c>
      <c r="F67" s="4" t="s">
        <v>30</v>
      </c>
      <c r="G67" s="11"/>
    </row>
    <row r="68" spans="1:7" ht="26.25" thickBot="1">
      <c r="A68" s="18" t="s">
        <v>45</v>
      </c>
      <c r="B68" s="11" t="s">
        <v>231</v>
      </c>
      <c r="C68" s="11" t="s">
        <v>232</v>
      </c>
      <c r="D68" s="11"/>
      <c r="E68" s="4" t="s">
        <v>30</v>
      </c>
      <c r="F68" s="4" t="s">
        <v>30</v>
      </c>
      <c r="G68" s="11"/>
    </row>
    <row r="69" spans="1:7" ht="26.25" thickBot="1">
      <c r="A69" s="18" t="s">
        <v>45</v>
      </c>
      <c r="B69" s="11" t="s">
        <v>253</v>
      </c>
      <c r="C69" s="11" t="s">
        <v>254</v>
      </c>
      <c r="D69" s="11"/>
      <c r="E69" s="4" t="s">
        <v>30</v>
      </c>
      <c r="F69" s="4" t="s">
        <v>30</v>
      </c>
      <c r="G69" s="11"/>
    </row>
    <row r="70" spans="1:7" ht="16.5" thickBot="1">
      <c r="A70" s="18" t="s">
        <v>45</v>
      </c>
      <c r="B70" s="11" t="s">
        <v>229</v>
      </c>
      <c r="C70" s="11" t="s">
        <v>379</v>
      </c>
      <c r="D70" s="11"/>
      <c r="E70" s="4" t="s">
        <v>30</v>
      </c>
      <c r="F70" s="4" t="s">
        <v>30</v>
      </c>
      <c r="G70" s="11"/>
    </row>
    <row r="71" spans="1:7" ht="26.25" thickBot="1">
      <c r="A71" s="18" t="s">
        <v>58</v>
      </c>
      <c r="B71" s="11" t="s">
        <v>251</v>
      </c>
      <c r="C71" s="11" t="s">
        <v>252</v>
      </c>
      <c r="D71" s="11"/>
      <c r="E71" s="4" t="s">
        <v>30</v>
      </c>
      <c r="F71" s="4" t="s">
        <v>30</v>
      </c>
      <c r="G71" s="11"/>
    </row>
    <row r="72" spans="1:7" ht="16.5" thickBot="1">
      <c r="A72" s="18" t="s">
        <v>58</v>
      </c>
      <c r="B72" s="11" t="s">
        <v>102</v>
      </c>
      <c r="C72" s="11" t="s">
        <v>378</v>
      </c>
      <c r="D72" s="11"/>
      <c r="E72" s="4" t="s">
        <v>30</v>
      </c>
      <c r="F72" s="4" t="s">
        <v>30</v>
      </c>
      <c r="G72" s="11"/>
    </row>
    <row r="73" spans="1:7" ht="16.5" thickBot="1">
      <c r="A73" s="18" t="s">
        <v>58</v>
      </c>
      <c r="B73" s="11" t="s">
        <v>230</v>
      </c>
      <c r="C73" s="11" t="s">
        <v>380</v>
      </c>
      <c r="D73" s="11"/>
      <c r="E73" s="4" t="s">
        <v>30</v>
      </c>
      <c r="F73" s="4" t="s">
        <v>30</v>
      </c>
      <c r="G73" s="11"/>
    </row>
    <row r="74" spans="1:7" ht="16.5" thickBot="1">
      <c r="A74" s="248" t="s">
        <v>338</v>
      </c>
      <c r="B74" s="249"/>
      <c r="C74" s="4" t="s">
        <v>40</v>
      </c>
      <c r="D74" s="4" t="s">
        <v>212</v>
      </c>
      <c r="E74" s="4" t="s">
        <v>41</v>
      </c>
      <c r="F74" s="4" t="s">
        <v>42</v>
      </c>
      <c r="G74" s="4" t="s">
        <v>213</v>
      </c>
    </row>
    <row r="75" spans="1:7" ht="16.5" thickBot="1">
      <c r="A75" s="26" t="s">
        <v>43</v>
      </c>
      <c r="B75" s="11" t="s">
        <v>226</v>
      </c>
      <c r="C75" s="11" t="s">
        <v>339</v>
      </c>
      <c r="D75" s="11"/>
      <c r="E75" s="4" t="s">
        <v>30</v>
      </c>
      <c r="F75" s="4" t="s">
        <v>30</v>
      </c>
      <c r="G75" s="11"/>
    </row>
    <row r="76" spans="1:7" ht="16.5" thickBot="1">
      <c r="A76" s="16" t="s">
        <v>44</v>
      </c>
      <c r="B76" s="11" t="s">
        <v>104</v>
      </c>
      <c r="C76" s="11" t="s">
        <v>121</v>
      </c>
      <c r="D76" s="11"/>
      <c r="E76" s="4" t="s">
        <v>30</v>
      </c>
      <c r="F76" s="4" t="s">
        <v>30</v>
      </c>
      <c r="G76" s="11"/>
    </row>
    <row r="77" spans="1:7" ht="26.25" thickBot="1">
      <c r="A77" s="16" t="s">
        <v>44</v>
      </c>
      <c r="B77" s="11" t="s">
        <v>105</v>
      </c>
      <c r="C77" s="11" t="s">
        <v>343</v>
      </c>
      <c r="D77" s="11"/>
      <c r="E77" s="4" t="s">
        <v>30</v>
      </c>
      <c r="F77" s="4" t="s">
        <v>30</v>
      </c>
      <c r="G77" s="11"/>
    </row>
    <row r="78" spans="1:7" ht="26.25" thickBot="1">
      <c r="A78" s="16" t="s">
        <v>44</v>
      </c>
      <c r="B78" s="11" t="s">
        <v>108</v>
      </c>
      <c r="C78" s="11" t="s">
        <v>340</v>
      </c>
      <c r="D78" s="11"/>
      <c r="E78" s="4" t="s">
        <v>30</v>
      </c>
      <c r="F78" s="4" t="s">
        <v>30</v>
      </c>
      <c r="G78" s="11"/>
    </row>
    <row r="79" spans="1:7" ht="26.25" thickBot="1">
      <c r="A79" s="16" t="s">
        <v>44</v>
      </c>
      <c r="B79" s="11" t="s">
        <v>206</v>
      </c>
      <c r="C79" s="11" t="s">
        <v>346</v>
      </c>
      <c r="D79" s="11"/>
      <c r="E79" s="4" t="s">
        <v>30</v>
      </c>
      <c r="F79" s="4" t="s">
        <v>30</v>
      </c>
      <c r="G79" s="11"/>
    </row>
    <row r="80" spans="1:7" ht="26.25" thickBot="1">
      <c r="A80" s="18" t="s">
        <v>45</v>
      </c>
      <c r="B80" s="11" t="s">
        <v>106</v>
      </c>
      <c r="C80" s="11" t="s">
        <v>233</v>
      </c>
      <c r="D80" s="11"/>
      <c r="E80" s="4" t="s">
        <v>30</v>
      </c>
      <c r="F80" s="4" t="s">
        <v>30</v>
      </c>
      <c r="G80" s="11"/>
    </row>
    <row r="81" spans="1:7" ht="26.25" thickBot="1">
      <c r="A81" s="18" t="s">
        <v>45</v>
      </c>
      <c r="B81" s="11" t="s">
        <v>109</v>
      </c>
      <c r="C81" s="11" t="s">
        <v>341</v>
      </c>
      <c r="D81" s="11"/>
      <c r="E81" s="4" t="s">
        <v>30</v>
      </c>
      <c r="F81" s="4" t="s">
        <v>30</v>
      </c>
      <c r="G81" s="11"/>
    </row>
    <row r="82" spans="1:7" ht="26.25" thickBot="1">
      <c r="A82" s="18" t="s">
        <v>45</v>
      </c>
      <c r="B82" s="11" t="s">
        <v>345</v>
      </c>
      <c r="C82" s="11" t="s">
        <v>344</v>
      </c>
      <c r="D82" s="11"/>
      <c r="E82" s="4" t="s">
        <v>30</v>
      </c>
      <c r="F82" s="4" t="s">
        <v>30</v>
      </c>
      <c r="G82" s="11"/>
    </row>
    <row r="83" spans="1:7" ht="26.25" thickBot="1">
      <c r="A83" s="18" t="s">
        <v>58</v>
      </c>
      <c r="B83" s="11" t="s">
        <v>235</v>
      </c>
      <c r="C83" s="11" t="s">
        <v>234</v>
      </c>
      <c r="D83" s="11"/>
      <c r="E83" s="4" t="s">
        <v>30</v>
      </c>
      <c r="F83" s="4" t="s">
        <v>30</v>
      </c>
      <c r="G83" s="11"/>
    </row>
    <row r="84" spans="1:7" ht="26.25" thickBot="1">
      <c r="A84" s="18" t="s">
        <v>58</v>
      </c>
      <c r="B84" s="11" t="s">
        <v>110</v>
      </c>
      <c r="C84" s="11" t="s">
        <v>342</v>
      </c>
      <c r="D84" s="11"/>
      <c r="E84" s="4" t="s">
        <v>30</v>
      </c>
      <c r="F84" s="4" t="s">
        <v>30</v>
      </c>
      <c r="G84" s="11"/>
    </row>
    <row r="85" spans="1:7" ht="26.25" thickBot="1">
      <c r="A85" s="18" t="s">
        <v>58</v>
      </c>
      <c r="B85" s="11" t="s">
        <v>347</v>
      </c>
      <c r="C85" s="11" t="s">
        <v>348</v>
      </c>
      <c r="D85" s="11"/>
      <c r="E85" s="4" t="s">
        <v>30</v>
      </c>
      <c r="F85" s="4" t="s">
        <v>30</v>
      </c>
      <c r="G85" s="11"/>
    </row>
    <row r="86" spans="1:7" ht="16.5" thickBot="1">
      <c r="A86" s="29" t="s">
        <v>210</v>
      </c>
      <c r="B86" s="11" t="s">
        <v>134</v>
      </c>
      <c r="C86" s="11" t="s">
        <v>419</v>
      </c>
      <c r="D86" s="11"/>
      <c r="E86" s="4" t="s">
        <v>30</v>
      </c>
      <c r="F86" s="4" t="s">
        <v>30</v>
      </c>
      <c r="G86" s="11"/>
    </row>
    <row r="87" spans="1:7" ht="16.5" thickBot="1">
      <c r="A87" s="29" t="s">
        <v>210</v>
      </c>
      <c r="B87" s="11" t="s">
        <v>135</v>
      </c>
      <c r="C87" s="11" t="s">
        <v>420</v>
      </c>
      <c r="D87" s="11"/>
      <c r="E87" s="4" t="s">
        <v>30</v>
      </c>
      <c r="F87" s="4" t="s">
        <v>30</v>
      </c>
      <c r="G87" s="11"/>
    </row>
    <row r="88" spans="1:7" ht="16.5" thickBot="1">
      <c r="A88" s="29" t="s">
        <v>210</v>
      </c>
      <c r="B88" s="11" t="s">
        <v>136</v>
      </c>
      <c r="C88" s="11" t="s">
        <v>421</v>
      </c>
      <c r="D88" s="11"/>
      <c r="E88" s="4" t="s">
        <v>30</v>
      </c>
      <c r="F88" s="4" t="s">
        <v>30</v>
      </c>
      <c r="G88" s="11"/>
    </row>
    <row r="89" spans="1:7" ht="16.5" thickBot="1">
      <c r="A89" s="248" t="s">
        <v>324</v>
      </c>
      <c r="B89" s="249"/>
      <c r="C89" s="20" t="s">
        <v>200</v>
      </c>
      <c r="D89" s="4" t="s">
        <v>212</v>
      </c>
      <c r="E89" s="4" t="s">
        <v>41</v>
      </c>
      <c r="F89" s="4" t="s">
        <v>42</v>
      </c>
      <c r="G89" s="4" t="s">
        <v>213</v>
      </c>
    </row>
    <row r="90" spans="1:7" ht="26.25" thickBot="1">
      <c r="A90" s="26" t="s">
        <v>43</v>
      </c>
      <c r="B90" s="11" t="s">
        <v>321</v>
      </c>
      <c r="C90" s="11" t="s">
        <v>319</v>
      </c>
      <c r="D90" s="11"/>
      <c r="E90" s="4" t="s">
        <v>30</v>
      </c>
      <c r="F90" s="4" t="s">
        <v>30</v>
      </c>
      <c r="G90" s="11"/>
    </row>
    <row r="91" spans="1:7" ht="26.25" thickBot="1">
      <c r="A91" s="16" t="s">
        <v>44</v>
      </c>
      <c r="B91" s="11" t="s">
        <v>207</v>
      </c>
      <c r="C91" s="11" t="s">
        <v>320</v>
      </c>
      <c r="D91" s="11"/>
      <c r="E91" s="4" t="s">
        <v>30</v>
      </c>
      <c r="F91" s="4" t="s">
        <v>30</v>
      </c>
      <c r="G91" s="11"/>
    </row>
    <row r="92" spans="1:7" ht="26.25" thickBot="1">
      <c r="A92" s="16" t="s">
        <v>44</v>
      </c>
      <c r="B92" s="11" t="s">
        <v>204</v>
      </c>
      <c r="C92" s="11" t="s">
        <v>322</v>
      </c>
      <c r="D92" s="11"/>
      <c r="E92" s="4" t="s">
        <v>30</v>
      </c>
      <c r="F92" s="4" t="s">
        <v>30</v>
      </c>
      <c r="G92" s="11"/>
    </row>
    <row r="93" spans="1:7" ht="26.25" thickBot="1">
      <c r="A93" s="18" t="s">
        <v>45</v>
      </c>
      <c r="B93" s="11" t="s">
        <v>205</v>
      </c>
      <c r="C93" s="11" t="s">
        <v>323</v>
      </c>
      <c r="D93" s="11"/>
      <c r="E93" s="4" t="s">
        <v>30</v>
      </c>
      <c r="F93" s="4" t="s">
        <v>30</v>
      </c>
      <c r="G93" s="11"/>
    </row>
    <row r="94" spans="1:7" ht="16.5" thickBot="1">
      <c r="A94" s="18" t="s">
        <v>58</v>
      </c>
      <c r="B94" s="11" t="s">
        <v>330</v>
      </c>
      <c r="C94" s="11" t="s">
        <v>331</v>
      </c>
      <c r="D94" s="11"/>
      <c r="E94" s="4" t="s">
        <v>30</v>
      </c>
      <c r="F94" s="4" t="s">
        <v>30</v>
      </c>
      <c r="G94" s="11"/>
    </row>
    <row r="95" spans="1:7" ht="16.5" thickBot="1">
      <c r="A95" s="248" t="s">
        <v>334</v>
      </c>
      <c r="B95" s="249"/>
      <c r="C95" s="20" t="s">
        <v>200</v>
      </c>
      <c r="D95" s="4" t="s">
        <v>212</v>
      </c>
      <c r="E95" s="4" t="s">
        <v>41</v>
      </c>
      <c r="F95" s="4" t="s">
        <v>42</v>
      </c>
      <c r="G95" s="4" t="s">
        <v>213</v>
      </c>
    </row>
    <row r="96" spans="1:7" ht="16.5" thickBot="1">
      <c r="A96" s="16" t="s">
        <v>44</v>
      </c>
      <c r="B96" s="11" t="s">
        <v>107</v>
      </c>
      <c r="C96" s="11" t="s">
        <v>335</v>
      </c>
      <c r="D96" s="11"/>
      <c r="E96" s="4" t="s">
        <v>30</v>
      </c>
      <c r="F96" s="4" t="s">
        <v>30</v>
      </c>
      <c r="G96" s="11"/>
    </row>
    <row r="97" spans="1:7" ht="26.25" thickBot="1">
      <c r="A97" s="16" t="s">
        <v>44</v>
      </c>
      <c r="B97" s="11" t="s">
        <v>111</v>
      </c>
      <c r="C97" s="11" t="s">
        <v>350</v>
      </c>
      <c r="D97" s="11"/>
      <c r="E97" s="4" t="s">
        <v>30</v>
      </c>
      <c r="F97" s="4" t="s">
        <v>30</v>
      </c>
      <c r="G97" s="11"/>
    </row>
    <row r="98" spans="1:7" ht="26.25" thickBot="1">
      <c r="A98" s="27" t="s">
        <v>45</v>
      </c>
      <c r="B98" s="11" t="s">
        <v>112</v>
      </c>
      <c r="C98" s="11" t="s">
        <v>336</v>
      </c>
      <c r="D98" s="11"/>
      <c r="E98" s="4" t="s">
        <v>30</v>
      </c>
      <c r="F98" s="4" t="s">
        <v>30</v>
      </c>
      <c r="G98" s="11"/>
    </row>
    <row r="99" spans="1:7" ht="26.25" thickBot="1">
      <c r="A99" s="27" t="s">
        <v>45</v>
      </c>
      <c r="B99" s="11" t="s">
        <v>113</v>
      </c>
      <c r="C99" s="11" t="s">
        <v>351</v>
      </c>
      <c r="D99" s="11"/>
      <c r="E99" s="4" t="s">
        <v>30</v>
      </c>
      <c r="F99" s="4" t="s">
        <v>30</v>
      </c>
      <c r="G99" s="11"/>
    </row>
    <row r="100" spans="1:7" ht="26.25" thickBot="1">
      <c r="A100" s="18" t="s">
        <v>45</v>
      </c>
      <c r="B100" s="11" t="s">
        <v>236</v>
      </c>
      <c r="C100" s="11" t="s">
        <v>237</v>
      </c>
      <c r="D100" s="11"/>
      <c r="E100" s="4" t="s">
        <v>30</v>
      </c>
      <c r="F100" s="4" t="s">
        <v>30</v>
      </c>
      <c r="G100" s="11"/>
    </row>
    <row r="101" spans="1:7" ht="16.5" thickBot="1">
      <c r="A101" s="18" t="s">
        <v>58</v>
      </c>
      <c r="B101" s="11" t="s">
        <v>238</v>
      </c>
      <c r="C101" s="11" t="s">
        <v>239</v>
      </c>
      <c r="D101" s="11"/>
      <c r="E101" s="4" t="s">
        <v>30</v>
      </c>
      <c r="F101" s="4" t="s">
        <v>30</v>
      </c>
      <c r="G101" s="11"/>
    </row>
    <row r="102" spans="1:7" ht="26.25" thickBot="1">
      <c r="A102" s="18" t="s">
        <v>58</v>
      </c>
      <c r="B102" s="11" t="s">
        <v>114</v>
      </c>
      <c r="C102" s="11" t="s">
        <v>122</v>
      </c>
      <c r="D102" s="11"/>
      <c r="E102" s="4" t="s">
        <v>30</v>
      </c>
      <c r="F102" s="4" t="s">
        <v>30</v>
      </c>
      <c r="G102" s="11"/>
    </row>
    <row r="103" spans="1:7" ht="26.25" thickBot="1">
      <c r="A103" s="18" t="s">
        <v>58</v>
      </c>
      <c r="B103" s="11" t="s">
        <v>115</v>
      </c>
      <c r="C103" s="11" t="s">
        <v>240</v>
      </c>
      <c r="D103" s="11"/>
      <c r="E103" s="4" t="s">
        <v>30</v>
      </c>
      <c r="F103" s="4" t="s">
        <v>30</v>
      </c>
      <c r="G103" s="11"/>
    </row>
    <row r="104" spans="1:7" ht="26.25" thickBot="1">
      <c r="A104" s="18" t="s">
        <v>58</v>
      </c>
      <c r="B104" s="11" t="s">
        <v>116</v>
      </c>
      <c r="C104" s="11" t="s">
        <v>123</v>
      </c>
      <c r="D104" s="11"/>
      <c r="E104" s="4" t="s">
        <v>30</v>
      </c>
      <c r="F104" s="4" t="s">
        <v>30</v>
      </c>
      <c r="G104" s="11"/>
    </row>
    <row r="105" spans="1:7" ht="26.25" thickBot="1">
      <c r="A105" s="29" t="s">
        <v>210</v>
      </c>
      <c r="B105" s="11" t="s">
        <v>117</v>
      </c>
      <c r="C105" s="11" t="s">
        <v>201</v>
      </c>
      <c r="D105" s="11"/>
      <c r="E105" s="4" t="s">
        <v>30</v>
      </c>
      <c r="F105" s="4" t="s">
        <v>30</v>
      </c>
      <c r="G105" s="11"/>
    </row>
    <row r="106" spans="1:7" ht="26.25" thickBot="1">
      <c r="A106" s="29" t="s">
        <v>210</v>
      </c>
      <c r="B106" s="11" t="s">
        <v>118</v>
      </c>
      <c r="C106" s="11" t="s">
        <v>202</v>
      </c>
      <c r="D106" s="11"/>
      <c r="E106" s="4" t="s">
        <v>30</v>
      </c>
      <c r="F106" s="4" t="s">
        <v>30</v>
      </c>
      <c r="G106" s="11"/>
    </row>
    <row r="107" spans="1:7" ht="26.25" thickBot="1">
      <c r="A107" s="29" t="s">
        <v>210</v>
      </c>
      <c r="B107" s="11" t="s">
        <v>119</v>
      </c>
      <c r="C107" s="11" t="s">
        <v>203</v>
      </c>
      <c r="D107" s="11"/>
      <c r="E107" s="4" t="s">
        <v>30</v>
      </c>
      <c r="F107" s="4" t="s">
        <v>30</v>
      </c>
      <c r="G107" s="11"/>
    </row>
    <row r="108" spans="1:7" ht="16.5" thickBot="1">
      <c r="A108" s="248" t="s">
        <v>325</v>
      </c>
      <c r="B108" s="249"/>
      <c r="C108" s="20" t="s">
        <v>200</v>
      </c>
      <c r="D108" s="4" t="s">
        <v>212</v>
      </c>
      <c r="E108" s="4" t="s">
        <v>41</v>
      </c>
      <c r="F108" s="4" t="s">
        <v>42</v>
      </c>
      <c r="G108" s="4" t="s">
        <v>213</v>
      </c>
    </row>
    <row r="109" spans="1:7" ht="26.25" thickBot="1">
      <c r="A109" s="26" t="s">
        <v>43</v>
      </c>
      <c r="B109" s="11" t="s">
        <v>326</v>
      </c>
      <c r="C109" s="11" t="s">
        <v>327</v>
      </c>
      <c r="D109" s="11"/>
      <c r="E109" s="4" t="s">
        <v>30</v>
      </c>
      <c r="F109" s="4" t="s">
        <v>30</v>
      </c>
      <c r="G109" s="11"/>
    </row>
    <row r="110" spans="1:7" ht="26.25" thickBot="1">
      <c r="A110" s="16" t="s">
        <v>44</v>
      </c>
      <c r="B110" s="11" t="s">
        <v>194</v>
      </c>
      <c r="C110" s="11" t="s">
        <v>328</v>
      </c>
      <c r="D110" s="11"/>
      <c r="E110" s="4" t="s">
        <v>30</v>
      </c>
      <c r="F110" s="4" t="s">
        <v>30</v>
      </c>
      <c r="G110" s="11"/>
    </row>
    <row r="111" spans="1:7" ht="26.25" thickBot="1">
      <c r="A111" s="16" t="s">
        <v>44</v>
      </c>
      <c r="B111" s="11" t="s">
        <v>195</v>
      </c>
      <c r="C111" s="11" t="s">
        <v>329</v>
      </c>
      <c r="D111" s="11"/>
      <c r="E111" s="4" t="s">
        <v>30</v>
      </c>
      <c r="F111" s="4" t="s">
        <v>30</v>
      </c>
      <c r="G111" s="11"/>
    </row>
    <row r="112" spans="1:7" ht="26.25" thickBot="1">
      <c r="A112" s="18" t="s">
        <v>45</v>
      </c>
      <c r="B112" s="11" t="s">
        <v>196</v>
      </c>
      <c r="C112" s="11" t="s">
        <v>337</v>
      </c>
      <c r="D112" s="11"/>
      <c r="E112" s="4" t="s">
        <v>30</v>
      </c>
      <c r="F112" s="4" t="s">
        <v>30</v>
      </c>
      <c r="G112" s="11"/>
    </row>
    <row r="113" spans="1:7" ht="16.5" thickBot="1">
      <c r="A113" s="18" t="s">
        <v>58</v>
      </c>
      <c r="B113" s="11" t="s">
        <v>332</v>
      </c>
      <c r="C113" s="11" t="s">
        <v>333</v>
      </c>
      <c r="D113" s="11"/>
      <c r="E113" s="4" t="s">
        <v>30</v>
      </c>
      <c r="F113" s="4" t="s">
        <v>30</v>
      </c>
      <c r="G113" s="11"/>
    </row>
    <row r="114" spans="1:7" ht="16.5" thickBot="1">
      <c r="A114" s="248" t="s">
        <v>430</v>
      </c>
      <c r="B114" s="249"/>
      <c r="C114" s="4" t="s">
        <v>431</v>
      </c>
      <c r="D114" s="4" t="s">
        <v>212</v>
      </c>
      <c r="E114" s="4" t="s">
        <v>41</v>
      </c>
      <c r="F114" s="4" t="s">
        <v>42</v>
      </c>
      <c r="G114" s="4" t="s">
        <v>213</v>
      </c>
    </row>
    <row r="115" spans="1:7" ht="26.25" thickBot="1">
      <c r="A115" s="26" t="s">
        <v>43</v>
      </c>
      <c r="B115" s="11" t="s">
        <v>432</v>
      </c>
      <c r="C115" s="13" t="s">
        <v>721</v>
      </c>
      <c r="D115" s="11"/>
      <c r="E115" s="4" t="s">
        <v>38</v>
      </c>
      <c r="F115" s="4" t="s">
        <v>38</v>
      </c>
      <c r="G115" s="11"/>
    </row>
    <row r="116" spans="1:7" ht="26.25" thickBot="1">
      <c r="A116" s="16" t="s">
        <v>44</v>
      </c>
      <c r="B116" s="11" t="s">
        <v>728</v>
      </c>
      <c r="C116" s="13" t="s">
        <v>729</v>
      </c>
      <c r="D116" s="11"/>
      <c r="E116" s="4" t="s">
        <v>38</v>
      </c>
      <c r="F116" s="4" t="s">
        <v>38</v>
      </c>
      <c r="G116" s="11"/>
    </row>
    <row r="117" spans="1:7" ht="26.25" thickBot="1">
      <c r="A117" s="16" t="s">
        <v>44</v>
      </c>
      <c r="B117" s="11" t="s">
        <v>433</v>
      </c>
      <c r="C117" s="13" t="s">
        <v>730</v>
      </c>
      <c r="D117" s="11"/>
      <c r="E117" s="4" t="s">
        <v>38</v>
      </c>
      <c r="F117" s="4" t="s">
        <v>38</v>
      </c>
      <c r="G117" s="11"/>
    </row>
    <row r="118" spans="1:7" ht="16.5" thickBot="1">
      <c r="A118" s="49" t="s">
        <v>45</v>
      </c>
      <c r="B118" s="11" t="s">
        <v>441</v>
      </c>
      <c r="C118" s="13" t="s">
        <v>438</v>
      </c>
      <c r="D118" s="11"/>
      <c r="E118" s="4" t="s">
        <v>38</v>
      </c>
      <c r="F118" s="4" t="s">
        <v>38</v>
      </c>
      <c r="G118" s="11"/>
    </row>
    <row r="119" spans="1:7" ht="16.5" thickBot="1">
      <c r="A119" s="18" t="s">
        <v>58</v>
      </c>
      <c r="B119" s="11" t="s">
        <v>440</v>
      </c>
      <c r="C119" s="13" t="s">
        <v>443</v>
      </c>
      <c r="D119" s="11"/>
      <c r="E119" s="4" t="s">
        <v>38</v>
      </c>
      <c r="F119" s="4" t="s">
        <v>38</v>
      </c>
      <c r="G119" s="11"/>
    </row>
    <row r="120" spans="1:7" ht="16.5" thickBot="1">
      <c r="A120" s="29" t="s">
        <v>210</v>
      </c>
      <c r="B120" s="11" t="s">
        <v>439</v>
      </c>
      <c r="C120" s="11" t="s">
        <v>442</v>
      </c>
      <c r="D120" s="11"/>
      <c r="E120" s="4" t="s">
        <v>38</v>
      </c>
      <c r="F120" s="4" t="s">
        <v>38</v>
      </c>
      <c r="G120" s="11"/>
    </row>
    <row r="121" spans="1:7" ht="16.5" thickBot="1">
      <c r="A121" s="248" t="s">
        <v>422</v>
      </c>
      <c r="B121" s="249"/>
      <c r="C121" s="4" t="s">
        <v>423</v>
      </c>
      <c r="D121" s="4" t="s">
        <v>212</v>
      </c>
      <c r="E121" s="4" t="s">
        <v>41</v>
      </c>
      <c r="F121" s="4" t="s">
        <v>42</v>
      </c>
      <c r="G121" s="4" t="s">
        <v>213</v>
      </c>
    </row>
    <row r="122" spans="1:7" ht="26.25" thickBot="1">
      <c r="A122" s="26" t="s">
        <v>43</v>
      </c>
      <c r="B122" s="11" t="s">
        <v>434</v>
      </c>
      <c r="C122" s="13" t="s">
        <v>731</v>
      </c>
      <c r="D122" s="11"/>
      <c r="E122" s="4" t="s">
        <v>38</v>
      </c>
      <c r="F122" s="4" t="s">
        <v>38</v>
      </c>
      <c r="G122" s="11"/>
    </row>
    <row r="123" spans="1:7" ht="39" thickBot="1">
      <c r="A123" s="16" t="s">
        <v>44</v>
      </c>
      <c r="B123" s="11" t="s">
        <v>732</v>
      </c>
      <c r="C123" s="11" t="s">
        <v>733</v>
      </c>
      <c r="D123" s="11"/>
      <c r="E123" s="4" t="s">
        <v>38</v>
      </c>
      <c r="F123" s="4" t="s">
        <v>38</v>
      </c>
      <c r="G123" s="11"/>
    </row>
    <row r="124" spans="1:7" ht="26.25" thickBot="1">
      <c r="A124" s="16" t="s">
        <v>44</v>
      </c>
      <c r="B124" s="11" t="s">
        <v>435</v>
      </c>
      <c r="C124" s="11" t="s">
        <v>734</v>
      </c>
      <c r="D124" s="11"/>
      <c r="E124" s="4" t="s">
        <v>38</v>
      </c>
      <c r="F124" s="4" t="s">
        <v>38</v>
      </c>
      <c r="G124" s="11"/>
    </row>
    <row r="125" spans="1:7" ht="16.5" thickBot="1">
      <c r="A125" s="49" t="s">
        <v>45</v>
      </c>
      <c r="B125" s="11" t="s">
        <v>436</v>
      </c>
      <c r="C125" s="13" t="s">
        <v>424</v>
      </c>
      <c r="D125" s="11"/>
      <c r="E125" s="4" t="s">
        <v>38</v>
      </c>
      <c r="F125" s="4" t="s">
        <v>38</v>
      </c>
      <c r="G125" s="11"/>
    </row>
    <row r="126" spans="1:7" ht="16.5" thickBot="1">
      <c r="A126" s="18" t="s">
        <v>58</v>
      </c>
      <c r="B126" s="11" t="s">
        <v>437</v>
      </c>
      <c r="C126" s="13" t="s">
        <v>425</v>
      </c>
      <c r="D126" s="11"/>
      <c r="E126" s="4" t="s">
        <v>38</v>
      </c>
      <c r="F126" s="4" t="s">
        <v>38</v>
      </c>
      <c r="G126" s="11"/>
    </row>
    <row r="127" spans="1:7" ht="16.5" thickBot="1">
      <c r="A127" s="29" t="s">
        <v>210</v>
      </c>
      <c r="B127" s="11" t="s">
        <v>132</v>
      </c>
      <c r="C127" s="11" t="s">
        <v>427</v>
      </c>
      <c r="D127" s="11"/>
      <c r="E127" s="4" t="s">
        <v>38</v>
      </c>
      <c r="F127" s="4" t="s">
        <v>38</v>
      </c>
      <c r="G127" s="11"/>
    </row>
    <row r="128" spans="1:7" ht="16.5" thickBot="1">
      <c r="A128" s="29" t="s">
        <v>210</v>
      </c>
      <c r="B128" s="11" t="s">
        <v>133</v>
      </c>
      <c r="C128" s="11" t="s">
        <v>428</v>
      </c>
      <c r="D128" s="11"/>
      <c r="E128" s="4" t="s">
        <v>38</v>
      </c>
      <c r="F128" s="4" t="s">
        <v>38</v>
      </c>
      <c r="G128" s="11"/>
    </row>
    <row r="129" spans="1:7" ht="26.25" thickBot="1">
      <c r="A129" s="29" t="s">
        <v>210</v>
      </c>
      <c r="B129" s="11" t="s">
        <v>426</v>
      </c>
      <c r="C129" s="11" t="s">
        <v>429</v>
      </c>
      <c r="D129" s="11"/>
      <c r="E129" s="4" t="s">
        <v>38</v>
      </c>
      <c r="F129" s="4" t="s">
        <v>38</v>
      </c>
      <c r="G129" s="11"/>
    </row>
    <row r="130" spans="1:7" ht="16.5" thickBot="1">
      <c r="A130" s="248" t="s">
        <v>125</v>
      </c>
      <c r="B130" s="249"/>
      <c r="C130" s="4" t="s">
        <v>40</v>
      </c>
      <c r="D130" s="4" t="s">
        <v>212</v>
      </c>
      <c r="E130" s="4" t="s">
        <v>41</v>
      </c>
      <c r="F130" s="4" t="s">
        <v>42</v>
      </c>
      <c r="G130" s="4" t="s">
        <v>213</v>
      </c>
    </row>
    <row r="131" spans="1:7" ht="16.5" thickBot="1">
      <c r="A131" s="26" t="s">
        <v>43</v>
      </c>
      <c r="B131" s="11" t="s">
        <v>126</v>
      </c>
      <c r="C131" s="11" t="s">
        <v>127</v>
      </c>
      <c r="D131" s="11"/>
      <c r="E131" s="4" t="s">
        <v>30</v>
      </c>
      <c r="F131" s="4" t="s">
        <v>30</v>
      </c>
      <c r="G131" s="11"/>
    </row>
    <row r="132" spans="1:7" ht="64.5" thickBot="1">
      <c r="A132" s="26" t="s">
        <v>43</v>
      </c>
      <c r="B132" s="11" t="s">
        <v>735</v>
      </c>
      <c r="C132" s="11" t="s">
        <v>736</v>
      </c>
      <c r="D132" s="11"/>
      <c r="E132" s="4" t="s">
        <v>30</v>
      </c>
      <c r="F132" s="4" t="s">
        <v>30</v>
      </c>
      <c r="G132" s="11"/>
    </row>
    <row r="133" spans="1:7" ht="16.5" thickBot="1">
      <c r="A133" s="16" t="s">
        <v>44</v>
      </c>
      <c r="B133" s="11" t="s">
        <v>128</v>
      </c>
      <c r="C133" s="11" t="s">
        <v>129</v>
      </c>
      <c r="D133" s="11"/>
      <c r="E133" s="4" t="s">
        <v>30</v>
      </c>
      <c r="F133" s="4" t="s">
        <v>30</v>
      </c>
      <c r="G133" s="11"/>
    </row>
    <row r="134" spans="1:7" ht="16.5" thickBot="1">
      <c r="A134" s="16" t="s">
        <v>44</v>
      </c>
      <c r="B134" s="11" t="s">
        <v>219</v>
      </c>
      <c r="C134" s="11" t="s">
        <v>444</v>
      </c>
      <c r="D134" s="11"/>
      <c r="E134" s="4" t="s">
        <v>30</v>
      </c>
      <c r="F134" s="4" t="s">
        <v>30</v>
      </c>
      <c r="G134" s="11"/>
    </row>
    <row r="135" spans="1:7" ht="16.5" thickBot="1">
      <c r="A135" s="49" t="s">
        <v>45</v>
      </c>
      <c r="B135" s="11" t="s">
        <v>130</v>
      </c>
      <c r="C135" s="11" t="s">
        <v>131</v>
      </c>
      <c r="D135" s="11"/>
      <c r="E135" s="4" t="s">
        <v>30</v>
      </c>
      <c r="F135" s="4" t="s">
        <v>30</v>
      </c>
      <c r="G135" s="11"/>
    </row>
  </sheetData>
  <mergeCells count="15">
    <mergeCell ref="A130:B130"/>
    <mergeCell ref="A114:B114"/>
    <mergeCell ref="C2:D6"/>
    <mergeCell ref="A74:B74"/>
    <mergeCell ref="A7:B7"/>
    <mergeCell ref="A46:B46"/>
    <mergeCell ref="A58:B58"/>
    <mergeCell ref="A89:B89"/>
    <mergeCell ref="A108:B108"/>
    <mergeCell ref="A95:B95"/>
    <mergeCell ref="A40:B40"/>
    <mergeCell ref="A34:B34"/>
    <mergeCell ref="A12:B12"/>
    <mergeCell ref="A19:B19"/>
    <mergeCell ref="A121:B121"/>
  </mergeCells>
  <conditionalFormatting sqref="A136:A208">
    <cfRule type="beginsWith" dxfId="4952" priority="3292" stopIfTrue="1" operator="beginsWith" text="Exceptional">
      <formula>LEFT(A136,LEN("Exceptional"))="Exceptional"</formula>
    </cfRule>
    <cfRule type="beginsWith" dxfId="4951" priority="3293" stopIfTrue="1" operator="beginsWith" text="Professional">
      <formula>LEFT(A136,LEN("Professional"))="Professional"</formula>
    </cfRule>
    <cfRule type="beginsWith" dxfId="4950" priority="3294" stopIfTrue="1" operator="beginsWith" text="Advanced">
      <formula>LEFT(A136,LEN("Advanced"))="Advanced"</formula>
    </cfRule>
    <cfRule type="beginsWith" dxfId="4949" priority="3295" stopIfTrue="1" operator="beginsWith" text="Intermediate">
      <formula>LEFT(A136,LEN("Intermediate"))="Intermediate"</formula>
    </cfRule>
    <cfRule type="beginsWith" dxfId="4948" priority="3296" stopIfTrue="1" operator="beginsWith" text="Basic">
      <formula>LEFT(A136,LEN("Basic"))="Basic"</formula>
    </cfRule>
    <cfRule type="beginsWith" dxfId="4947" priority="3297" stopIfTrue="1" operator="beginsWith" text="Required">
      <formula>LEFT(A136,LEN("Required"))="Required"</formula>
    </cfRule>
    <cfRule type="notContainsBlanks" dxfId="4946" priority="3298" stopIfTrue="1">
      <formula>LEN(TRIM(A136))&gt;0</formula>
    </cfRule>
  </conditionalFormatting>
  <conditionalFormatting sqref="E69:F69 E65:F65 E77:F77 E61:F61 E63:F63 E71:F71 E136:F208 E96:F107">
    <cfRule type="beginsWith" dxfId="4945" priority="3285" stopIfTrue="1" operator="beginsWith" text="Not Applicable">
      <formula>LEFT(E61,LEN("Not Applicable"))="Not Applicable"</formula>
    </cfRule>
    <cfRule type="beginsWith" dxfId="4944" priority="3286" stopIfTrue="1" operator="beginsWith" text="Waived">
      <formula>LEFT(E61,LEN("Waived"))="Waived"</formula>
    </cfRule>
    <cfRule type="beginsWith" dxfId="4943" priority="3287" stopIfTrue="1" operator="beginsWith" text="Pre-Passed">
      <formula>LEFT(E61,LEN("Pre-Passed"))="Pre-Passed"</formula>
    </cfRule>
    <cfRule type="beginsWith" dxfId="4942" priority="3288" stopIfTrue="1" operator="beginsWith" text="Completed">
      <formula>LEFT(E61,LEN("Completed"))="Completed"</formula>
    </cfRule>
    <cfRule type="beginsWith" dxfId="4941" priority="3289" stopIfTrue="1" operator="beginsWith" text="Partial">
      <formula>LEFT(E61,LEN("Partial"))="Partial"</formula>
    </cfRule>
    <cfRule type="beginsWith" dxfId="4940" priority="3290" stopIfTrue="1" operator="beginsWith" text="Missing">
      <formula>LEFT(E61,LEN("Missing"))="Missing"</formula>
    </cfRule>
    <cfRule type="beginsWith" dxfId="4939" priority="3291" stopIfTrue="1" operator="beginsWith" text="Untested">
      <formula>LEFT(E61,LEN("Untested"))="Untested"</formula>
    </cfRule>
    <cfRule type="notContainsBlanks" dxfId="4938" priority="3299" stopIfTrue="1">
      <formula>LEN(TRIM(E61))&gt;0</formula>
    </cfRule>
  </conditionalFormatting>
  <conditionalFormatting sqref="E74">
    <cfRule type="beginsWith" dxfId="4937" priority="2976" stopIfTrue="1" operator="beginsWith" text="Not Applicable">
      <formula>LEFT(E74,LEN("Not Applicable"))="Not Applicable"</formula>
    </cfRule>
    <cfRule type="beginsWith" dxfId="4936" priority="2977" stopIfTrue="1" operator="beginsWith" text="Waived">
      <formula>LEFT(E74,LEN("Waived"))="Waived"</formula>
    </cfRule>
    <cfRule type="beginsWith" dxfId="4935" priority="2978" stopIfTrue="1" operator="beginsWith" text="Pre-Passed">
      <formula>LEFT(E74,LEN("Pre-Passed"))="Pre-Passed"</formula>
    </cfRule>
    <cfRule type="beginsWith" dxfId="4934" priority="2979" stopIfTrue="1" operator="beginsWith" text="Completed">
      <formula>LEFT(E74,LEN("Completed"))="Completed"</formula>
    </cfRule>
    <cfRule type="beginsWith" dxfId="4933" priority="2980" stopIfTrue="1" operator="beginsWith" text="Partial">
      <formula>LEFT(E74,LEN("Partial"))="Partial"</formula>
    </cfRule>
    <cfRule type="beginsWith" dxfId="4932" priority="2981" stopIfTrue="1" operator="beginsWith" text="Missing">
      <formula>LEFT(E74,LEN("Missing"))="Missing"</formula>
    </cfRule>
    <cfRule type="beginsWith" dxfId="4931" priority="2982" stopIfTrue="1" operator="beginsWith" text="Untested">
      <formula>LEFT(E74,LEN("Untested"))="Untested"</formula>
    </cfRule>
    <cfRule type="notContainsBlanks" dxfId="4930" priority="2983" stopIfTrue="1">
      <formula>LEN(TRIM(E74))&gt;0</formula>
    </cfRule>
  </conditionalFormatting>
  <conditionalFormatting sqref="F7">
    <cfRule type="beginsWith" dxfId="4929" priority="3000" stopIfTrue="1" operator="beginsWith" text="Not Applicable">
      <formula>LEFT(F7,LEN("Not Applicable"))="Not Applicable"</formula>
    </cfRule>
    <cfRule type="beginsWith" dxfId="4928" priority="3001" stopIfTrue="1" operator="beginsWith" text="Waived">
      <formula>LEFT(F7,LEN("Waived"))="Waived"</formula>
    </cfRule>
    <cfRule type="beginsWith" dxfId="4927" priority="3002" stopIfTrue="1" operator="beginsWith" text="Pre-Passed">
      <formula>LEFT(F7,LEN("Pre-Passed"))="Pre-Passed"</formula>
    </cfRule>
    <cfRule type="beginsWith" dxfId="4926" priority="3003" stopIfTrue="1" operator="beginsWith" text="Completed">
      <formula>LEFT(F7,LEN("Completed"))="Completed"</formula>
    </cfRule>
    <cfRule type="beginsWith" dxfId="4925" priority="3004" stopIfTrue="1" operator="beginsWith" text="Partial">
      <formula>LEFT(F7,LEN("Partial"))="Partial"</formula>
    </cfRule>
    <cfRule type="beginsWith" dxfId="4924" priority="3005" stopIfTrue="1" operator="beginsWith" text="Missing">
      <formula>LEFT(F7,LEN("Missing"))="Missing"</formula>
    </cfRule>
    <cfRule type="beginsWith" dxfId="4923" priority="3006" stopIfTrue="1" operator="beginsWith" text="Untested">
      <formula>LEFT(F7,LEN("Untested"))="Untested"</formula>
    </cfRule>
    <cfRule type="notContainsBlanks" dxfId="4922" priority="3007" stopIfTrue="1">
      <formula>LEN(TRIM(F7))&gt;0</formula>
    </cfRule>
  </conditionalFormatting>
  <conditionalFormatting sqref="E7">
    <cfRule type="beginsWith" dxfId="4921" priority="3008" stopIfTrue="1" operator="beginsWith" text="Not Applicable">
      <formula>LEFT(E7,LEN("Not Applicable"))="Not Applicable"</formula>
    </cfRule>
    <cfRule type="beginsWith" dxfId="4920" priority="3009" stopIfTrue="1" operator="beginsWith" text="Waived">
      <formula>LEFT(E7,LEN("Waived"))="Waived"</formula>
    </cfRule>
    <cfRule type="beginsWith" dxfId="4919" priority="3010" stopIfTrue="1" operator="beginsWith" text="Pre-Passed">
      <formula>LEFT(E7,LEN("Pre-Passed"))="Pre-Passed"</formula>
    </cfRule>
    <cfRule type="beginsWith" dxfId="4918" priority="3011" stopIfTrue="1" operator="beginsWith" text="Completed">
      <formula>LEFT(E7,LEN("Completed"))="Completed"</formula>
    </cfRule>
    <cfRule type="beginsWith" dxfId="4917" priority="3012" stopIfTrue="1" operator="beginsWith" text="Partial">
      <formula>LEFT(E7,LEN("Partial"))="Partial"</formula>
    </cfRule>
    <cfRule type="beginsWith" dxfId="4916" priority="3013" stopIfTrue="1" operator="beginsWith" text="Missing">
      <formula>LEFT(E7,LEN("Missing"))="Missing"</formula>
    </cfRule>
    <cfRule type="beginsWith" dxfId="4915" priority="3014" stopIfTrue="1" operator="beginsWith" text="Untested">
      <formula>LEFT(E7,LEN("Untested"))="Untested"</formula>
    </cfRule>
    <cfRule type="notContainsBlanks" dxfId="4914" priority="3015" stopIfTrue="1">
      <formula>LEN(TRIM(E7))&gt;0</formula>
    </cfRule>
  </conditionalFormatting>
  <conditionalFormatting sqref="E67:F73">
    <cfRule type="beginsWith" dxfId="4913" priority="2776" stopIfTrue="1" operator="beginsWith" text="Not Applicable">
      <formula>LEFT(E67,LEN("Not Applicable"))="Not Applicable"</formula>
    </cfRule>
    <cfRule type="beginsWith" dxfId="4912" priority="2777" stopIfTrue="1" operator="beginsWith" text="Waived">
      <formula>LEFT(E67,LEN("Waived"))="Waived"</formula>
    </cfRule>
    <cfRule type="beginsWith" dxfId="4911" priority="2778" stopIfTrue="1" operator="beginsWith" text="Pre-Passed">
      <formula>LEFT(E67,LEN("Pre-Passed"))="Pre-Passed"</formula>
    </cfRule>
    <cfRule type="beginsWith" dxfId="4910" priority="2779" stopIfTrue="1" operator="beginsWith" text="Completed">
      <formula>LEFT(E67,LEN("Completed"))="Completed"</formula>
    </cfRule>
    <cfRule type="beginsWith" dxfId="4909" priority="2780" stopIfTrue="1" operator="beginsWith" text="Partial">
      <formula>LEFT(E67,LEN("Partial"))="Partial"</formula>
    </cfRule>
    <cfRule type="beginsWith" dxfId="4908" priority="2781" stopIfTrue="1" operator="beginsWith" text="Missing">
      <formula>LEFT(E67,LEN("Missing"))="Missing"</formula>
    </cfRule>
    <cfRule type="beginsWith" dxfId="4907" priority="2782" stopIfTrue="1" operator="beginsWith" text="Untested">
      <formula>LEFT(E67,LEN("Untested"))="Untested"</formula>
    </cfRule>
    <cfRule type="notContainsBlanks" dxfId="4906" priority="2783" stopIfTrue="1">
      <formula>LEN(TRIM(E67))&gt;0</formula>
    </cfRule>
  </conditionalFormatting>
  <conditionalFormatting sqref="E64:F64">
    <cfRule type="beginsWith" dxfId="4905" priority="2744" stopIfTrue="1" operator="beginsWith" text="Not Applicable">
      <formula>LEFT(E64,LEN("Not Applicable"))="Not Applicable"</formula>
    </cfRule>
    <cfRule type="beginsWith" dxfId="4904" priority="2745" stopIfTrue="1" operator="beginsWith" text="Waived">
      <formula>LEFT(E64,LEN("Waived"))="Waived"</formula>
    </cfRule>
    <cfRule type="beginsWith" dxfId="4903" priority="2746" stopIfTrue="1" operator="beginsWith" text="Pre-Passed">
      <formula>LEFT(E64,LEN("Pre-Passed"))="Pre-Passed"</formula>
    </cfRule>
    <cfRule type="beginsWith" dxfId="4902" priority="2747" stopIfTrue="1" operator="beginsWith" text="Completed">
      <formula>LEFT(E64,LEN("Completed"))="Completed"</formula>
    </cfRule>
    <cfRule type="beginsWith" dxfId="4901" priority="2748" stopIfTrue="1" operator="beginsWith" text="Partial">
      <formula>LEFT(E64,LEN("Partial"))="Partial"</formula>
    </cfRule>
    <cfRule type="beginsWith" dxfId="4900" priority="2749" stopIfTrue="1" operator="beginsWith" text="Missing">
      <formula>LEFT(E64,LEN("Missing"))="Missing"</formula>
    </cfRule>
    <cfRule type="beginsWith" dxfId="4899" priority="2750" stopIfTrue="1" operator="beginsWith" text="Untested">
      <formula>LEFT(E64,LEN("Untested"))="Untested"</formula>
    </cfRule>
    <cfRule type="notContainsBlanks" dxfId="4898" priority="2751" stopIfTrue="1">
      <formula>LEN(TRIM(E64))&gt;0</formula>
    </cfRule>
  </conditionalFormatting>
  <conditionalFormatting sqref="E46">
    <cfRule type="beginsWith" dxfId="4897" priority="2720" stopIfTrue="1" operator="beginsWith" text="Not Applicable">
      <formula>LEFT(E46,LEN("Not Applicable"))="Not Applicable"</formula>
    </cfRule>
    <cfRule type="beginsWith" dxfId="4896" priority="2721" stopIfTrue="1" operator="beginsWith" text="Waived">
      <formula>LEFT(E46,LEN("Waived"))="Waived"</formula>
    </cfRule>
    <cfRule type="beginsWith" dxfId="4895" priority="2722" stopIfTrue="1" operator="beginsWith" text="Pre-Passed">
      <formula>LEFT(E46,LEN("Pre-Passed"))="Pre-Passed"</formula>
    </cfRule>
    <cfRule type="beginsWith" dxfId="4894" priority="2723" stopIfTrue="1" operator="beginsWith" text="Completed">
      <formula>LEFT(E46,LEN("Completed"))="Completed"</formula>
    </cfRule>
    <cfRule type="beginsWith" dxfId="4893" priority="2724" stopIfTrue="1" operator="beginsWith" text="Partial">
      <formula>LEFT(E46,LEN("Partial"))="Partial"</formula>
    </cfRule>
    <cfRule type="beginsWith" dxfId="4892" priority="2725" stopIfTrue="1" operator="beginsWith" text="Missing">
      <formula>LEFT(E46,LEN("Missing"))="Missing"</formula>
    </cfRule>
    <cfRule type="beginsWith" dxfId="4891" priority="2726" stopIfTrue="1" operator="beginsWith" text="Untested">
      <formula>LEFT(E46,LEN("Untested"))="Untested"</formula>
    </cfRule>
    <cfRule type="notContainsBlanks" dxfId="4890" priority="2727" stopIfTrue="1">
      <formula>LEN(TRIM(E46))&gt;0</formula>
    </cfRule>
  </conditionalFormatting>
  <conditionalFormatting sqref="E59:F59">
    <cfRule type="beginsWith" dxfId="4889" priority="2800" stopIfTrue="1" operator="beginsWith" text="Not Applicable">
      <formula>LEFT(E59,LEN("Not Applicable"))="Not Applicable"</formula>
    </cfRule>
    <cfRule type="beginsWith" dxfId="4888" priority="2801" stopIfTrue="1" operator="beginsWith" text="Waived">
      <formula>LEFT(E59,LEN("Waived"))="Waived"</formula>
    </cfRule>
    <cfRule type="beginsWith" dxfId="4887" priority="2802" stopIfTrue="1" operator="beginsWith" text="Pre-Passed">
      <formula>LEFT(E59,LEN("Pre-Passed"))="Pre-Passed"</formula>
    </cfRule>
    <cfRule type="beginsWith" dxfId="4886" priority="2803" stopIfTrue="1" operator="beginsWith" text="Completed">
      <formula>LEFT(E59,LEN("Completed"))="Completed"</formula>
    </cfRule>
    <cfRule type="beginsWith" dxfId="4885" priority="2804" stopIfTrue="1" operator="beginsWith" text="Partial">
      <formula>LEFT(E59,LEN("Partial"))="Partial"</formula>
    </cfRule>
    <cfRule type="beginsWith" dxfId="4884" priority="2805" stopIfTrue="1" operator="beginsWith" text="Missing">
      <formula>LEFT(E59,LEN("Missing"))="Missing"</formula>
    </cfRule>
    <cfRule type="beginsWith" dxfId="4883" priority="2806" stopIfTrue="1" operator="beginsWith" text="Untested">
      <formula>LEFT(E59,LEN("Untested"))="Untested"</formula>
    </cfRule>
    <cfRule type="notContainsBlanks" dxfId="4882" priority="2807" stopIfTrue="1">
      <formula>LEN(TRIM(E59))&gt;0</formula>
    </cfRule>
  </conditionalFormatting>
  <conditionalFormatting sqref="E49:F49">
    <cfRule type="beginsWith" dxfId="4881" priority="2688" stopIfTrue="1" operator="beginsWith" text="Not Applicable">
      <formula>LEFT(E49,LEN("Not Applicable"))="Not Applicable"</formula>
    </cfRule>
    <cfRule type="beginsWith" dxfId="4880" priority="2689" stopIfTrue="1" operator="beginsWith" text="Waived">
      <formula>LEFT(E49,LEN("Waived"))="Waived"</formula>
    </cfRule>
    <cfRule type="beginsWith" dxfId="4879" priority="2690" stopIfTrue="1" operator="beginsWith" text="Pre-Passed">
      <formula>LEFT(E49,LEN("Pre-Passed"))="Pre-Passed"</formula>
    </cfRule>
    <cfRule type="beginsWith" dxfId="4878" priority="2691" stopIfTrue="1" operator="beginsWith" text="Completed">
      <formula>LEFT(E49,LEN("Completed"))="Completed"</formula>
    </cfRule>
    <cfRule type="beginsWith" dxfId="4877" priority="2692" stopIfTrue="1" operator="beginsWith" text="Partial">
      <formula>LEFT(E49,LEN("Partial"))="Partial"</formula>
    </cfRule>
    <cfRule type="beginsWith" dxfId="4876" priority="2693" stopIfTrue="1" operator="beginsWith" text="Missing">
      <formula>LEFT(E49,LEN("Missing"))="Missing"</formula>
    </cfRule>
    <cfRule type="beginsWith" dxfId="4875" priority="2694" stopIfTrue="1" operator="beginsWith" text="Untested">
      <formula>LEFT(E49,LEN("Untested"))="Untested"</formula>
    </cfRule>
    <cfRule type="notContainsBlanks" dxfId="4874" priority="2695" stopIfTrue="1">
      <formula>LEN(TRIM(E49))&gt;0</formula>
    </cfRule>
  </conditionalFormatting>
  <conditionalFormatting sqref="E57:F57">
    <cfRule type="beginsWith" dxfId="4873" priority="2632" stopIfTrue="1" operator="beginsWith" text="Not Applicable">
      <formula>LEFT(E57,LEN("Not Applicable"))="Not Applicable"</formula>
    </cfRule>
    <cfRule type="beginsWith" dxfId="4872" priority="2633" stopIfTrue="1" operator="beginsWith" text="Waived">
      <formula>LEFT(E57,LEN("Waived"))="Waived"</formula>
    </cfRule>
    <cfRule type="beginsWith" dxfId="4871" priority="2634" stopIfTrue="1" operator="beginsWith" text="Pre-Passed">
      <formula>LEFT(E57,LEN("Pre-Passed"))="Pre-Passed"</formula>
    </cfRule>
    <cfRule type="beginsWith" dxfId="4870" priority="2635" stopIfTrue="1" operator="beginsWith" text="Completed">
      <formula>LEFT(E57,LEN("Completed"))="Completed"</formula>
    </cfRule>
    <cfRule type="beginsWith" dxfId="4869" priority="2636" stopIfTrue="1" operator="beginsWith" text="Partial">
      <formula>LEFT(E57,LEN("Partial"))="Partial"</formula>
    </cfRule>
    <cfRule type="beginsWith" dxfId="4868" priority="2637" stopIfTrue="1" operator="beginsWith" text="Missing">
      <formula>LEFT(E57,LEN("Missing"))="Missing"</formula>
    </cfRule>
    <cfRule type="beginsWith" dxfId="4867" priority="2638" stopIfTrue="1" operator="beginsWith" text="Untested">
      <formula>LEFT(E57,LEN("Untested"))="Untested"</formula>
    </cfRule>
    <cfRule type="notContainsBlanks" dxfId="4866" priority="2639" stopIfTrue="1">
      <formula>LEN(TRIM(E57))&gt;0</formula>
    </cfRule>
  </conditionalFormatting>
  <conditionalFormatting sqref="E76:F76">
    <cfRule type="beginsWith" dxfId="4865" priority="2584" stopIfTrue="1" operator="beginsWith" text="Not Applicable">
      <formula>LEFT(E76,LEN("Not Applicable"))="Not Applicable"</formula>
    </cfRule>
    <cfRule type="beginsWith" dxfId="4864" priority="2585" stopIfTrue="1" operator="beginsWith" text="Waived">
      <formula>LEFT(E76,LEN("Waived"))="Waived"</formula>
    </cfRule>
    <cfRule type="beginsWith" dxfId="4863" priority="2586" stopIfTrue="1" operator="beginsWith" text="Pre-Passed">
      <formula>LEFT(E76,LEN("Pre-Passed"))="Pre-Passed"</formula>
    </cfRule>
    <cfRule type="beginsWith" dxfId="4862" priority="2587" stopIfTrue="1" operator="beginsWith" text="Completed">
      <formula>LEFT(E76,LEN("Completed"))="Completed"</formula>
    </cfRule>
    <cfRule type="beginsWith" dxfId="4861" priority="2588" stopIfTrue="1" operator="beginsWith" text="Partial">
      <formula>LEFT(E76,LEN("Partial"))="Partial"</formula>
    </cfRule>
    <cfRule type="beginsWith" dxfId="4860" priority="2589" stopIfTrue="1" operator="beginsWith" text="Missing">
      <formula>LEFT(E76,LEN("Missing"))="Missing"</formula>
    </cfRule>
    <cfRule type="beginsWith" dxfId="4859" priority="2590" stopIfTrue="1" operator="beginsWith" text="Untested">
      <formula>LEFT(E76,LEN("Untested"))="Untested"</formula>
    </cfRule>
    <cfRule type="notContainsBlanks" dxfId="4858" priority="2591" stopIfTrue="1">
      <formula>LEN(TRIM(E76))&gt;0</formula>
    </cfRule>
  </conditionalFormatting>
  <conditionalFormatting sqref="E58">
    <cfRule type="beginsWith" dxfId="4857" priority="2332" stopIfTrue="1" operator="beginsWith" text="Not Applicable">
      <formula>LEFT(E58,LEN("Not Applicable"))="Not Applicable"</formula>
    </cfRule>
    <cfRule type="beginsWith" dxfId="4856" priority="2333" stopIfTrue="1" operator="beginsWith" text="Waived">
      <formula>LEFT(E58,LEN("Waived"))="Waived"</formula>
    </cfRule>
    <cfRule type="beginsWith" dxfId="4855" priority="2334" stopIfTrue="1" operator="beginsWith" text="Pre-Passed">
      <formula>LEFT(E58,LEN("Pre-Passed"))="Pre-Passed"</formula>
    </cfRule>
    <cfRule type="beginsWith" dxfId="4854" priority="2335" stopIfTrue="1" operator="beginsWith" text="Completed">
      <formula>LEFT(E58,LEN("Completed"))="Completed"</formula>
    </cfRule>
    <cfRule type="beginsWith" dxfId="4853" priority="2336" stopIfTrue="1" operator="beginsWith" text="Partial">
      <formula>LEFT(E58,LEN("Partial"))="Partial"</formula>
    </cfRule>
    <cfRule type="beginsWith" dxfId="4852" priority="2337" stopIfTrue="1" operator="beginsWith" text="Missing">
      <formula>LEFT(E58,LEN("Missing"))="Missing"</formula>
    </cfRule>
    <cfRule type="beginsWith" dxfId="4851" priority="2338" stopIfTrue="1" operator="beginsWith" text="Untested">
      <formula>LEFT(E58,LEN("Untested"))="Untested"</formula>
    </cfRule>
    <cfRule type="notContainsBlanks" dxfId="4850" priority="2339" stopIfTrue="1">
      <formula>LEN(TRIM(E58))&gt;0</formula>
    </cfRule>
  </conditionalFormatting>
  <conditionalFormatting sqref="E92:F93">
    <cfRule type="beginsWith" dxfId="4849" priority="2183" stopIfTrue="1" operator="beginsWith" text="Not Applicable">
      <formula>LEFT(E92,LEN("Not Applicable"))="Not Applicable"</formula>
    </cfRule>
    <cfRule type="beginsWith" dxfId="4848" priority="2184" stopIfTrue="1" operator="beginsWith" text="Waived">
      <formula>LEFT(E92,LEN("Waived"))="Waived"</formula>
    </cfRule>
    <cfRule type="beginsWith" dxfId="4847" priority="2185" stopIfTrue="1" operator="beginsWith" text="Pre-Passed">
      <formula>LEFT(E92,LEN("Pre-Passed"))="Pre-Passed"</formula>
    </cfRule>
    <cfRule type="beginsWith" dxfId="4846" priority="2186" stopIfTrue="1" operator="beginsWith" text="Completed">
      <formula>LEFT(E92,LEN("Completed"))="Completed"</formula>
    </cfRule>
    <cfRule type="beginsWith" dxfId="4845" priority="2187" stopIfTrue="1" operator="beginsWith" text="Partial">
      <formula>LEFT(E92,LEN("Partial"))="Partial"</formula>
    </cfRule>
    <cfRule type="beginsWith" dxfId="4844" priority="2188" stopIfTrue="1" operator="beginsWith" text="Missing">
      <formula>LEFT(E92,LEN("Missing"))="Missing"</formula>
    </cfRule>
    <cfRule type="beginsWith" dxfId="4843" priority="2189" stopIfTrue="1" operator="beginsWith" text="Untested">
      <formula>LEFT(E92,LEN("Untested"))="Untested"</formula>
    </cfRule>
    <cfRule type="notContainsBlanks" dxfId="4842" priority="2190" stopIfTrue="1">
      <formula>LEN(TRIM(E92))&gt;0</formula>
    </cfRule>
  </conditionalFormatting>
  <conditionalFormatting sqref="E90:F91">
    <cfRule type="beginsWith" dxfId="4841" priority="2175" stopIfTrue="1" operator="beginsWith" text="Not Applicable">
      <formula>LEFT(E90,LEN("Not Applicable"))="Not Applicable"</formula>
    </cfRule>
    <cfRule type="beginsWith" dxfId="4840" priority="2176" stopIfTrue="1" operator="beginsWith" text="Waived">
      <formula>LEFT(E90,LEN("Waived"))="Waived"</formula>
    </cfRule>
    <cfRule type="beginsWith" dxfId="4839" priority="2177" stopIfTrue="1" operator="beginsWith" text="Pre-Passed">
      <formula>LEFT(E90,LEN("Pre-Passed"))="Pre-Passed"</formula>
    </cfRule>
    <cfRule type="beginsWith" dxfId="4838" priority="2178" stopIfTrue="1" operator="beginsWith" text="Completed">
      <formula>LEFT(E90,LEN("Completed"))="Completed"</formula>
    </cfRule>
    <cfRule type="beginsWith" dxfId="4837" priority="2179" stopIfTrue="1" operator="beginsWith" text="Partial">
      <formula>LEFT(E90,LEN("Partial"))="Partial"</formula>
    </cfRule>
    <cfRule type="beginsWith" dxfId="4836" priority="2180" stopIfTrue="1" operator="beginsWith" text="Missing">
      <formula>LEFT(E90,LEN("Missing"))="Missing"</formula>
    </cfRule>
    <cfRule type="beginsWith" dxfId="4835" priority="2181" stopIfTrue="1" operator="beginsWith" text="Untested">
      <formula>LEFT(E90,LEN("Untested"))="Untested"</formula>
    </cfRule>
    <cfRule type="notContainsBlanks" dxfId="4834" priority="2182" stopIfTrue="1">
      <formula>LEN(TRIM(E90))&gt;0</formula>
    </cfRule>
  </conditionalFormatting>
  <conditionalFormatting sqref="E89">
    <cfRule type="beginsWith" dxfId="4833" priority="2143" stopIfTrue="1" operator="beginsWith" text="Not Applicable">
      <formula>LEFT(E89,LEN("Not Applicable"))="Not Applicable"</formula>
    </cfRule>
    <cfRule type="beginsWith" dxfId="4832" priority="2144" stopIfTrue="1" operator="beginsWith" text="Waived">
      <formula>LEFT(E89,LEN("Waived"))="Waived"</formula>
    </cfRule>
    <cfRule type="beginsWith" dxfId="4831" priority="2145" stopIfTrue="1" operator="beginsWith" text="Pre-Passed">
      <formula>LEFT(E89,LEN("Pre-Passed"))="Pre-Passed"</formula>
    </cfRule>
    <cfRule type="beginsWith" dxfId="4830" priority="2146" stopIfTrue="1" operator="beginsWith" text="Completed">
      <formula>LEFT(E89,LEN("Completed"))="Completed"</formula>
    </cfRule>
    <cfRule type="beginsWith" dxfId="4829" priority="2147" stopIfTrue="1" operator="beginsWith" text="Partial">
      <formula>LEFT(E89,LEN("Partial"))="Partial"</formula>
    </cfRule>
    <cfRule type="beginsWith" dxfId="4828" priority="2148" stopIfTrue="1" operator="beginsWith" text="Missing">
      <formula>LEFT(E89,LEN("Missing"))="Missing"</formula>
    </cfRule>
    <cfRule type="beginsWith" dxfId="4827" priority="2149" stopIfTrue="1" operator="beginsWith" text="Untested">
      <formula>LEFT(E89,LEN("Untested"))="Untested"</formula>
    </cfRule>
    <cfRule type="notContainsBlanks" dxfId="4826" priority="2150" stopIfTrue="1">
      <formula>LEN(TRIM(E89))&gt;0</formula>
    </cfRule>
  </conditionalFormatting>
  <conditionalFormatting sqref="E111:F112">
    <cfRule type="beginsWith" dxfId="4825" priority="2099" stopIfTrue="1" operator="beginsWith" text="Not Applicable">
      <formula>LEFT(E111,LEN("Not Applicable"))="Not Applicable"</formula>
    </cfRule>
    <cfRule type="beginsWith" dxfId="4824" priority="2100" stopIfTrue="1" operator="beginsWith" text="Waived">
      <formula>LEFT(E111,LEN("Waived"))="Waived"</formula>
    </cfRule>
    <cfRule type="beginsWith" dxfId="4823" priority="2101" stopIfTrue="1" operator="beginsWith" text="Pre-Passed">
      <formula>LEFT(E111,LEN("Pre-Passed"))="Pre-Passed"</formula>
    </cfRule>
    <cfRule type="beginsWith" dxfId="4822" priority="2102" stopIfTrue="1" operator="beginsWith" text="Completed">
      <formula>LEFT(E111,LEN("Completed"))="Completed"</formula>
    </cfRule>
    <cfRule type="beginsWith" dxfId="4821" priority="2103" stopIfTrue="1" operator="beginsWith" text="Partial">
      <formula>LEFT(E111,LEN("Partial"))="Partial"</formula>
    </cfRule>
    <cfRule type="beginsWith" dxfId="4820" priority="2104" stopIfTrue="1" operator="beginsWith" text="Missing">
      <formula>LEFT(E111,LEN("Missing"))="Missing"</formula>
    </cfRule>
    <cfRule type="beginsWith" dxfId="4819" priority="2105" stopIfTrue="1" operator="beginsWith" text="Untested">
      <formula>LEFT(E111,LEN("Untested"))="Untested"</formula>
    </cfRule>
    <cfRule type="notContainsBlanks" dxfId="4818" priority="2106" stopIfTrue="1">
      <formula>LEN(TRIM(E111))&gt;0</formula>
    </cfRule>
  </conditionalFormatting>
  <conditionalFormatting sqref="E109:F110">
    <cfRule type="beginsWith" dxfId="4817" priority="2091" stopIfTrue="1" operator="beginsWith" text="Not Applicable">
      <formula>LEFT(E109,LEN("Not Applicable"))="Not Applicable"</formula>
    </cfRule>
    <cfRule type="beginsWith" dxfId="4816" priority="2092" stopIfTrue="1" operator="beginsWith" text="Waived">
      <formula>LEFT(E109,LEN("Waived"))="Waived"</formula>
    </cfRule>
    <cfRule type="beginsWith" dxfId="4815" priority="2093" stopIfTrue="1" operator="beginsWith" text="Pre-Passed">
      <formula>LEFT(E109,LEN("Pre-Passed"))="Pre-Passed"</formula>
    </cfRule>
    <cfRule type="beginsWith" dxfId="4814" priority="2094" stopIfTrue="1" operator="beginsWith" text="Completed">
      <formula>LEFT(E109,LEN("Completed"))="Completed"</formula>
    </cfRule>
    <cfRule type="beginsWith" dxfId="4813" priority="2095" stopIfTrue="1" operator="beginsWith" text="Partial">
      <formula>LEFT(E109,LEN("Partial"))="Partial"</formula>
    </cfRule>
    <cfRule type="beginsWith" dxfId="4812" priority="2096" stopIfTrue="1" operator="beginsWith" text="Missing">
      <formula>LEFT(E109,LEN("Missing"))="Missing"</formula>
    </cfRule>
    <cfRule type="beginsWith" dxfId="4811" priority="2097" stopIfTrue="1" operator="beginsWith" text="Untested">
      <formula>LEFT(E109,LEN("Untested"))="Untested"</formula>
    </cfRule>
    <cfRule type="notContainsBlanks" dxfId="4810" priority="2098" stopIfTrue="1">
      <formula>LEN(TRIM(E109))&gt;0</formula>
    </cfRule>
  </conditionalFormatting>
  <conditionalFormatting sqref="E108">
    <cfRule type="beginsWith" dxfId="4809" priority="2083" stopIfTrue="1" operator="beginsWith" text="Not Applicable">
      <formula>LEFT(E108,LEN("Not Applicable"))="Not Applicable"</formula>
    </cfRule>
    <cfRule type="beginsWith" dxfId="4808" priority="2084" stopIfTrue="1" operator="beginsWith" text="Waived">
      <formula>LEFT(E108,LEN("Waived"))="Waived"</formula>
    </cfRule>
    <cfRule type="beginsWith" dxfId="4807" priority="2085" stopIfTrue="1" operator="beginsWith" text="Pre-Passed">
      <formula>LEFT(E108,LEN("Pre-Passed"))="Pre-Passed"</formula>
    </cfRule>
    <cfRule type="beginsWith" dxfId="4806" priority="2086" stopIfTrue="1" operator="beginsWith" text="Completed">
      <formula>LEFT(E108,LEN("Completed"))="Completed"</formula>
    </cfRule>
    <cfRule type="beginsWith" dxfId="4805" priority="2087" stopIfTrue="1" operator="beginsWith" text="Partial">
      <formula>LEFT(E108,LEN("Partial"))="Partial"</formula>
    </cfRule>
    <cfRule type="beginsWith" dxfId="4804" priority="2088" stopIfTrue="1" operator="beginsWith" text="Missing">
      <formula>LEFT(E108,LEN("Missing"))="Missing"</formula>
    </cfRule>
    <cfRule type="beginsWith" dxfId="4803" priority="2089" stopIfTrue="1" operator="beginsWith" text="Untested">
      <formula>LEFT(E108,LEN("Untested"))="Untested"</formula>
    </cfRule>
    <cfRule type="notContainsBlanks" dxfId="4802" priority="2090" stopIfTrue="1">
      <formula>LEN(TRIM(E108))&gt;0</formula>
    </cfRule>
  </conditionalFormatting>
  <conditionalFormatting sqref="E94:F94">
    <cfRule type="beginsWith" dxfId="4801" priority="2060" stopIfTrue="1" operator="beginsWith" text="Not Applicable">
      <formula>LEFT(E94,LEN("Not Applicable"))="Not Applicable"</formula>
    </cfRule>
    <cfRule type="beginsWith" dxfId="4800" priority="2061" stopIfTrue="1" operator="beginsWith" text="Waived">
      <formula>LEFT(E94,LEN("Waived"))="Waived"</formula>
    </cfRule>
    <cfRule type="beginsWith" dxfId="4799" priority="2062" stopIfTrue="1" operator="beginsWith" text="Pre-Passed">
      <formula>LEFT(E94,LEN("Pre-Passed"))="Pre-Passed"</formula>
    </cfRule>
    <cfRule type="beginsWith" dxfId="4798" priority="2063" stopIfTrue="1" operator="beginsWith" text="Completed">
      <formula>LEFT(E94,LEN("Completed"))="Completed"</formula>
    </cfRule>
    <cfRule type="beginsWith" dxfId="4797" priority="2064" stopIfTrue="1" operator="beginsWith" text="Partial">
      <formula>LEFT(E94,LEN("Partial"))="Partial"</formula>
    </cfRule>
    <cfRule type="beginsWith" dxfId="4796" priority="2065" stopIfTrue="1" operator="beginsWith" text="Missing">
      <formula>LEFT(E94,LEN("Missing"))="Missing"</formula>
    </cfRule>
    <cfRule type="beginsWith" dxfId="4795" priority="2066" stopIfTrue="1" operator="beginsWith" text="Untested">
      <formula>LEFT(E94,LEN("Untested"))="Untested"</formula>
    </cfRule>
    <cfRule type="notContainsBlanks" dxfId="4794" priority="2067" stopIfTrue="1">
      <formula>LEN(TRIM(E94))&gt;0</formula>
    </cfRule>
  </conditionalFormatting>
  <conditionalFormatting sqref="E113:F113">
    <cfRule type="beginsWith" dxfId="4793" priority="2052" stopIfTrue="1" operator="beginsWith" text="Not Applicable">
      <formula>LEFT(E113,LEN("Not Applicable"))="Not Applicable"</formula>
    </cfRule>
    <cfRule type="beginsWith" dxfId="4792" priority="2053" stopIfTrue="1" operator="beginsWith" text="Waived">
      <formula>LEFT(E113,LEN("Waived"))="Waived"</formula>
    </cfRule>
    <cfRule type="beginsWith" dxfId="4791" priority="2054" stopIfTrue="1" operator="beginsWith" text="Pre-Passed">
      <formula>LEFT(E113,LEN("Pre-Passed"))="Pre-Passed"</formula>
    </cfRule>
    <cfRule type="beginsWith" dxfId="4790" priority="2055" stopIfTrue="1" operator="beginsWith" text="Completed">
      <formula>LEFT(E113,LEN("Completed"))="Completed"</formula>
    </cfRule>
    <cfRule type="beginsWith" dxfId="4789" priority="2056" stopIfTrue="1" operator="beginsWith" text="Partial">
      <formula>LEFT(E113,LEN("Partial"))="Partial"</formula>
    </cfRule>
    <cfRule type="beginsWith" dxfId="4788" priority="2057" stopIfTrue="1" operator="beginsWith" text="Missing">
      <formula>LEFT(E113,LEN("Missing"))="Missing"</formula>
    </cfRule>
    <cfRule type="beginsWith" dxfId="4787" priority="2058" stopIfTrue="1" operator="beginsWith" text="Untested">
      <formula>LEFT(E113,LEN("Untested"))="Untested"</formula>
    </cfRule>
    <cfRule type="notContainsBlanks" dxfId="4786" priority="2059" stopIfTrue="1">
      <formula>LEN(TRIM(E113))&gt;0</formula>
    </cfRule>
  </conditionalFormatting>
  <conditionalFormatting sqref="E95">
    <cfRule type="beginsWith" dxfId="4785" priority="2028" stopIfTrue="1" operator="beginsWith" text="Not Applicable">
      <formula>LEFT(E95,LEN("Not Applicable"))="Not Applicable"</formula>
    </cfRule>
    <cfRule type="beginsWith" dxfId="4784" priority="2029" stopIfTrue="1" operator="beginsWith" text="Waived">
      <formula>LEFT(E95,LEN("Waived"))="Waived"</formula>
    </cfRule>
    <cfRule type="beginsWith" dxfId="4783" priority="2030" stopIfTrue="1" operator="beginsWith" text="Pre-Passed">
      <formula>LEFT(E95,LEN("Pre-Passed"))="Pre-Passed"</formula>
    </cfRule>
    <cfRule type="beginsWith" dxfId="4782" priority="2031" stopIfTrue="1" operator="beginsWith" text="Completed">
      <formula>LEFT(E95,LEN("Completed"))="Completed"</formula>
    </cfRule>
    <cfRule type="beginsWith" dxfId="4781" priority="2032" stopIfTrue="1" operator="beginsWith" text="Partial">
      <formula>LEFT(E95,LEN("Partial"))="Partial"</formula>
    </cfRule>
    <cfRule type="beginsWith" dxfId="4780" priority="2033" stopIfTrue="1" operator="beginsWith" text="Missing">
      <formula>LEFT(E95,LEN("Missing"))="Missing"</formula>
    </cfRule>
    <cfRule type="beginsWith" dxfId="4779" priority="2034" stopIfTrue="1" operator="beginsWith" text="Untested">
      <formula>LEFT(E95,LEN("Untested"))="Untested"</formula>
    </cfRule>
    <cfRule type="notContainsBlanks" dxfId="4778" priority="2035" stopIfTrue="1">
      <formula>LEN(TRIM(E95))&gt;0</formula>
    </cfRule>
  </conditionalFormatting>
  <conditionalFormatting sqref="E97:F97">
    <cfRule type="beginsWith" dxfId="4777" priority="1989" stopIfTrue="1" operator="beginsWith" text="Not Applicable">
      <formula>LEFT(E97,LEN("Not Applicable"))="Not Applicable"</formula>
    </cfRule>
    <cfRule type="beginsWith" dxfId="4776" priority="1990" stopIfTrue="1" operator="beginsWith" text="Waived">
      <formula>LEFT(E97,LEN("Waived"))="Waived"</formula>
    </cfRule>
    <cfRule type="beginsWith" dxfId="4775" priority="1991" stopIfTrue="1" operator="beginsWith" text="Pre-Passed">
      <formula>LEFT(E97,LEN("Pre-Passed"))="Pre-Passed"</formula>
    </cfRule>
    <cfRule type="beginsWith" dxfId="4774" priority="1992" stopIfTrue="1" operator="beginsWith" text="Completed">
      <formula>LEFT(E97,LEN("Completed"))="Completed"</formula>
    </cfRule>
    <cfRule type="beginsWith" dxfId="4773" priority="1993" stopIfTrue="1" operator="beginsWith" text="Partial">
      <formula>LEFT(E97,LEN("Partial"))="Partial"</formula>
    </cfRule>
    <cfRule type="beginsWith" dxfId="4772" priority="1994" stopIfTrue="1" operator="beginsWith" text="Missing">
      <formula>LEFT(E97,LEN("Missing"))="Missing"</formula>
    </cfRule>
    <cfRule type="beginsWith" dxfId="4771" priority="1995" stopIfTrue="1" operator="beginsWith" text="Untested">
      <formula>LEFT(E97,LEN("Untested"))="Untested"</formula>
    </cfRule>
    <cfRule type="notContainsBlanks" dxfId="4770" priority="1996" stopIfTrue="1">
      <formula>LEN(TRIM(E97))&gt;0</formula>
    </cfRule>
  </conditionalFormatting>
  <conditionalFormatting sqref="E98:F98">
    <cfRule type="beginsWith" dxfId="4769" priority="1981" stopIfTrue="1" operator="beginsWith" text="Not Applicable">
      <formula>LEFT(E98,LEN("Not Applicable"))="Not Applicable"</formula>
    </cfRule>
    <cfRule type="beginsWith" dxfId="4768" priority="1982" stopIfTrue="1" operator="beginsWith" text="Waived">
      <formula>LEFT(E98,LEN("Waived"))="Waived"</formula>
    </cfRule>
    <cfRule type="beginsWith" dxfId="4767" priority="1983" stopIfTrue="1" operator="beginsWith" text="Pre-Passed">
      <formula>LEFT(E98,LEN("Pre-Passed"))="Pre-Passed"</formula>
    </cfRule>
    <cfRule type="beginsWith" dxfId="4766" priority="1984" stopIfTrue="1" operator="beginsWith" text="Completed">
      <formula>LEFT(E98,LEN("Completed"))="Completed"</formula>
    </cfRule>
    <cfRule type="beginsWith" dxfId="4765" priority="1985" stopIfTrue="1" operator="beginsWith" text="Partial">
      <formula>LEFT(E98,LEN("Partial"))="Partial"</formula>
    </cfRule>
    <cfRule type="beginsWith" dxfId="4764" priority="1986" stopIfTrue="1" operator="beginsWith" text="Missing">
      <formula>LEFT(E98,LEN("Missing"))="Missing"</formula>
    </cfRule>
    <cfRule type="beginsWith" dxfId="4763" priority="1987" stopIfTrue="1" operator="beginsWith" text="Untested">
      <formula>LEFT(E98,LEN("Untested"))="Untested"</formula>
    </cfRule>
    <cfRule type="notContainsBlanks" dxfId="4762" priority="1988" stopIfTrue="1">
      <formula>LEN(TRIM(E98))&gt;0</formula>
    </cfRule>
  </conditionalFormatting>
  <conditionalFormatting sqref="A98">
    <cfRule type="beginsWith" dxfId="4761" priority="1966" stopIfTrue="1" operator="beginsWith" text="Exceptional">
      <formula>LEFT(A98,LEN("Exceptional"))="Exceptional"</formula>
    </cfRule>
    <cfRule type="beginsWith" dxfId="4760" priority="1967" stopIfTrue="1" operator="beginsWith" text="Professional">
      <formula>LEFT(A98,LEN("Professional"))="Professional"</formula>
    </cfRule>
    <cfRule type="beginsWith" dxfId="4759" priority="1968" stopIfTrue="1" operator="beginsWith" text="Advanced">
      <formula>LEFT(A98,LEN("Advanced"))="Advanced"</formula>
    </cfRule>
    <cfRule type="beginsWith" dxfId="4758" priority="1969" stopIfTrue="1" operator="beginsWith" text="Intermediate">
      <formula>LEFT(A98,LEN("Intermediate"))="Intermediate"</formula>
    </cfRule>
    <cfRule type="beginsWith" dxfId="4757" priority="1970" stopIfTrue="1" operator="beginsWith" text="Basic">
      <formula>LEFT(A98,LEN("Basic"))="Basic"</formula>
    </cfRule>
    <cfRule type="beginsWith" dxfId="4756" priority="1971" stopIfTrue="1" operator="beginsWith" text="Required">
      <formula>LEFT(A98,LEN("Required"))="Required"</formula>
    </cfRule>
    <cfRule type="notContainsBlanks" dxfId="4755" priority="1972" stopIfTrue="1">
      <formula>LEN(TRIM(A98))&gt;0</formula>
    </cfRule>
  </conditionalFormatting>
  <conditionalFormatting sqref="E102:F104">
    <cfRule type="beginsWith" dxfId="4754" priority="1951" stopIfTrue="1" operator="beginsWith" text="Not Applicable">
      <formula>LEFT(E102,LEN("Not Applicable"))="Not Applicable"</formula>
    </cfRule>
    <cfRule type="beginsWith" dxfId="4753" priority="1952" stopIfTrue="1" operator="beginsWith" text="Waived">
      <formula>LEFT(E102,LEN("Waived"))="Waived"</formula>
    </cfRule>
    <cfRule type="beginsWith" dxfId="4752" priority="1953" stopIfTrue="1" operator="beginsWith" text="Pre-Passed">
      <formula>LEFT(E102,LEN("Pre-Passed"))="Pre-Passed"</formula>
    </cfRule>
    <cfRule type="beginsWith" dxfId="4751" priority="1954" stopIfTrue="1" operator="beginsWith" text="Completed">
      <formula>LEFT(E102,LEN("Completed"))="Completed"</formula>
    </cfRule>
    <cfRule type="beginsWith" dxfId="4750" priority="1955" stopIfTrue="1" operator="beginsWith" text="Partial">
      <formula>LEFT(E102,LEN("Partial"))="Partial"</formula>
    </cfRule>
    <cfRule type="beginsWith" dxfId="4749" priority="1956" stopIfTrue="1" operator="beginsWith" text="Missing">
      <formula>LEFT(E102,LEN("Missing"))="Missing"</formula>
    </cfRule>
    <cfRule type="beginsWith" dxfId="4748" priority="1957" stopIfTrue="1" operator="beginsWith" text="Untested">
      <formula>LEFT(E102,LEN("Untested"))="Untested"</formula>
    </cfRule>
    <cfRule type="notContainsBlanks" dxfId="4747" priority="1958" stopIfTrue="1">
      <formula>LEN(TRIM(E102))&gt;0</formula>
    </cfRule>
  </conditionalFormatting>
  <conditionalFormatting sqref="E105:F105">
    <cfRule type="beginsWith" dxfId="4746" priority="1943" stopIfTrue="1" operator="beginsWith" text="Not Applicable">
      <formula>LEFT(E105,LEN("Not Applicable"))="Not Applicable"</formula>
    </cfRule>
    <cfRule type="beginsWith" dxfId="4745" priority="1944" stopIfTrue="1" operator="beginsWith" text="Waived">
      <formula>LEFT(E105,LEN("Waived"))="Waived"</formula>
    </cfRule>
    <cfRule type="beginsWith" dxfId="4744" priority="1945" stopIfTrue="1" operator="beginsWith" text="Pre-Passed">
      <formula>LEFT(E105,LEN("Pre-Passed"))="Pre-Passed"</formula>
    </cfRule>
    <cfRule type="beginsWith" dxfId="4743" priority="1946" stopIfTrue="1" operator="beginsWith" text="Completed">
      <formula>LEFT(E105,LEN("Completed"))="Completed"</formula>
    </cfRule>
    <cfRule type="beginsWith" dxfId="4742" priority="1947" stopIfTrue="1" operator="beginsWith" text="Partial">
      <formula>LEFT(E105,LEN("Partial"))="Partial"</formula>
    </cfRule>
    <cfRule type="beginsWith" dxfId="4741" priority="1948" stopIfTrue="1" operator="beginsWith" text="Missing">
      <formula>LEFT(E105,LEN("Missing"))="Missing"</formula>
    </cfRule>
    <cfRule type="beginsWith" dxfId="4740" priority="1949" stopIfTrue="1" operator="beginsWith" text="Untested">
      <formula>LEFT(E105,LEN("Untested"))="Untested"</formula>
    </cfRule>
    <cfRule type="notContainsBlanks" dxfId="4739" priority="1950" stopIfTrue="1">
      <formula>LEN(TRIM(E105))&gt;0</formula>
    </cfRule>
  </conditionalFormatting>
  <conditionalFormatting sqref="E106:F107">
    <cfRule type="beginsWith" dxfId="4738" priority="1935" stopIfTrue="1" operator="beginsWith" text="Not Applicable">
      <formula>LEFT(E106,LEN("Not Applicable"))="Not Applicable"</formula>
    </cfRule>
    <cfRule type="beginsWith" dxfId="4737" priority="1936" stopIfTrue="1" operator="beginsWith" text="Waived">
      <formula>LEFT(E106,LEN("Waived"))="Waived"</formula>
    </cfRule>
    <cfRule type="beginsWith" dxfId="4736" priority="1937" stopIfTrue="1" operator="beginsWith" text="Pre-Passed">
      <formula>LEFT(E106,LEN("Pre-Passed"))="Pre-Passed"</formula>
    </cfRule>
    <cfRule type="beginsWith" dxfId="4735" priority="1938" stopIfTrue="1" operator="beginsWith" text="Completed">
      <formula>LEFT(E106,LEN("Completed"))="Completed"</formula>
    </cfRule>
    <cfRule type="beginsWith" dxfId="4734" priority="1939" stopIfTrue="1" operator="beginsWith" text="Partial">
      <formula>LEFT(E106,LEN("Partial"))="Partial"</formula>
    </cfRule>
    <cfRule type="beginsWith" dxfId="4733" priority="1940" stopIfTrue="1" operator="beginsWith" text="Missing">
      <formula>LEFT(E106,LEN("Missing"))="Missing"</formula>
    </cfRule>
    <cfRule type="beginsWith" dxfId="4732" priority="1941" stopIfTrue="1" operator="beginsWith" text="Untested">
      <formula>LEFT(E106,LEN("Untested"))="Untested"</formula>
    </cfRule>
    <cfRule type="notContainsBlanks" dxfId="4731" priority="1942" stopIfTrue="1">
      <formula>LEN(TRIM(E106))&gt;0</formula>
    </cfRule>
  </conditionalFormatting>
  <conditionalFormatting sqref="E100:F100">
    <cfRule type="beginsWith" dxfId="4730" priority="1927" stopIfTrue="1" operator="beginsWith" text="Not Applicable">
      <formula>LEFT(E100,LEN("Not Applicable"))="Not Applicable"</formula>
    </cfRule>
    <cfRule type="beginsWith" dxfId="4729" priority="1928" stopIfTrue="1" operator="beginsWith" text="Waived">
      <formula>LEFT(E100,LEN("Waived"))="Waived"</formula>
    </cfRule>
    <cfRule type="beginsWith" dxfId="4728" priority="1929" stopIfTrue="1" operator="beginsWith" text="Pre-Passed">
      <formula>LEFT(E100,LEN("Pre-Passed"))="Pre-Passed"</formula>
    </cfRule>
    <cfRule type="beginsWith" dxfId="4727" priority="1930" stopIfTrue="1" operator="beginsWith" text="Completed">
      <formula>LEFT(E100,LEN("Completed"))="Completed"</formula>
    </cfRule>
    <cfRule type="beginsWith" dxfId="4726" priority="1931" stopIfTrue="1" operator="beginsWith" text="Partial">
      <formula>LEFT(E100,LEN("Partial"))="Partial"</formula>
    </cfRule>
    <cfRule type="beginsWith" dxfId="4725" priority="1932" stopIfTrue="1" operator="beginsWith" text="Missing">
      <formula>LEFT(E100,LEN("Missing"))="Missing"</formula>
    </cfRule>
    <cfRule type="beginsWith" dxfId="4724" priority="1933" stopIfTrue="1" operator="beginsWith" text="Untested">
      <formula>LEFT(E100,LEN("Untested"))="Untested"</formula>
    </cfRule>
    <cfRule type="notContainsBlanks" dxfId="4723" priority="1934" stopIfTrue="1">
      <formula>LEN(TRIM(E100))&gt;0</formula>
    </cfRule>
  </conditionalFormatting>
  <conditionalFormatting sqref="E101:F101">
    <cfRule type="beginsWith" dxfId="4722" priority="1919" stopIfTrue="1" operator="beginsWith" text="Not Applicable">
      <formula>LEFT(E101,LEN("Not Applicable"))="Not Applicable"</formula>
    </cfRule>
    <cfRule type="beginsWith" dxfId="4721" priority="1920" stopIfTrue="1" operator="beginsWith" text="Waived">
      <formula>LEFT(E101,LEN("Waived"))="Waived"</formula>
    </cfRule>
    <cfRule type="beginsWith" dxfId="4720" priority="1921" stopIfTrue="1" operator="beginsWith" text="Pre-Passed">
      <formula>LEFT(E101,LEN("Pre-Passed"))="Pre-Passed"</formula>
    </cfRule>
    <cfRule type="beginsWith" dxfId="4719" priority="1922" stopIfTrue="1" operator="beginsWith" text="Completed">
      <formula>LEFT(E101,LEN("Completed"))="Completed"</formula>
    </cfRule>
    <cfRule type="beginsWith" dxfId="4718" priority="1923" stopIfTrue="1" operator="beginsWith" text="Partial">
      <formula>LEFT(E101,LEN("Partial"))="Partial"</formula>
    </cfRule>
    <cfRule type="beginsWith" dxfId="4717" priority="1924" stopIfTrue="1" operator="beginsWith" text="Missing">
      <formula>LEFT(E101,LEN("Missing"))="Missing"</formula>
    </cfRule>
    <cfRule type="beginsWith" dxfId="4716" priority="1925" stopIfTrue="1" operator="beginsWith" text="Untested">
      <formula>LEFT(E101,LEN("Untested"))="Untested"</formula>
    </cfRule>
    <cfRule type="notContainsBlanks" dxfId="4715" priority="1926" stopIfTrue="1">
      <formula>LEN(TRIM(E101))&gt;0</formula>
    </cfRule>
  </conditionalFormatting>
  <conditionalFormatting sqref="A99">
    <cfRule type="beginsWith" dxfId="4714" priority="1912" stopIfTrue="1" operator="beginsWith" text="Exceptional">
      <formula>LEFT(A99,LEN("Exceptional"))="Exceptional"</formula>
    </cfRule>
    <cfRule type="beginsWith" dxfId="4713" priority="1913" stopIfTrue="1" operator="beginsWith" text="Professional">
      <formula>LEFT(A99,LEN("Professional"))="Professional"</formula>
    </cfRule>
    <cfRule type="beginsWith" dxfId="4712" priority="1914" stopIfTrue="1" operator="beginsWith" text="Advanced">
      <formula>LEFT(A99,LEN("Advanced"))="Advanced"</formula>
    </cfRule>
    <cfRule type="beginsWith" dxfId="4711" priority="1915" stopIfTrue="1" operator="beginsWith" text="Intermediate">
      <formula>LEFT(A99,LEN("Intermediate"))="Intermediate"</formula>
    </cfRule>
    <cfRule type="beginsWith" dxfId="4710" priority="1916" stopIfTrue="1" operator="beginsWith" text="Basic">
      <formula>LEFT(A99,LEN("Basic"))="Basic"</formula>
    </cfRule>
    <cfRule type="beginsWith" dxfId="4709" priority="1917" stopIfTrue="1" operator="beginsWith" text="Required">
      <formula>LEFT(A99,LEN("Required"))="Required"</formula>
    </cfRule>
    <cfRule type="notContainsBlanks" dxfId="4708" priority="1918" stopIfTrue="1">
      <formula>LEN(TRIM(A99))&gt;0</formula>
    </cfRule>
  </conditionalFormatting>
  <conditionalFormatting sqref="E75:F88">
    <cfRule type="beginsWith" dxfId="4707" priority="1904" stopIfTrue="1" operator="beginsWith" text="Not Applicable">
      <formula>LEFT(E75,LEN("Not Applicable"))="Not Applicable"</formula>
    </cfRule>
    <cfRule type="beginsWith" dxfId="4706" priority="1905" stopIfTrue="1" operator="beginsWith" text="Waived">
      <formula>LEFT(E75,LEN("Waived"))="Waived"</formula>
    </cfRule>
    <cfRule type="beginsWith" dxfId="4705" priority="1906" stopIfTrue="1" operator="beginsWith" text="Pre-Passed">
      <formula>LEFT(E75,LEN("Pre-Passed"))="Pre-Passed"</formula>
    </cfRule>
    <cfRule type="beginsWith" dxfId="4704" priority="1907" stopIfTrue="1" operator="beginsWith" text="Completed">
      <formula>LEFT(E75,LEN("Completed"))="Completed"</formula>
    </cfRule>
    <cfRule type="beginsWith" dxfId="4703" priority="1908" stopIfTrue="1" operator="beginsWith" text="Partial">
      <formula>LEFT(E75,LEN("Partial"))="Partial"</formula>
    </cfRule>
    <cfRule type="beginsWith" dxfId="4702" priority="1909" stopIfTrue="1" operator="beginsWith" text="Missing">
      <formula>LEFT(E75,LEN("Missing"))="Missing"</formula>
    </cfRule>
    <cfRule type="beginsWith" dxfId="4701" priority="1910" stopIfTrue="1" operator="beginsWith" text="Untested">
      <formula>LEFT(E75,LEN("Untested"))="Untested"</formula>
    </cfRule>
    <cfRule type="notContainsBlanks" dxfId="4700" priority="1911" stopIfTrue="1">
      <formula>LEN(TRIM(E75))&gt;0</formula>
    </cfRule>
  </conditionalFormatting>
  <conditionalFormatting sqref="E78:F79">
    <cfRule type="beginsWith" dxfId="4699" priority="1896" stopIfTrue="1" operator="beginsWith" text="Not Applicable">
      <formula>LEFT(E78,LEN("Not Applicable"))="Not Applicable"</formula>
    </cfRule>
    <cfRule type="beginsWith" dxfId="4698" priority="1897" stopIfTrue="1" operator="beginsWith" text="Waived">
      <formula>LEFT(E78,LEN("Waived"))="Waived"</formula>
    </cfRule>
    <cfRule type="beginsWith" dxfId="4697" priority="1898" stopIfTrue="1" operator="beginsWith" text="Pre-Passed">
      <formula>LEFT(E78,LEN("Pre-Passed"))="Pre-Passed"</formula>
    </cfRule>
    <cfRule type="beginsWith" dxfId="4696" priority="1899" stopIfTrue="1" operator="beginsWith" text="Completed">
      <formula>LEFT(E78,LEN("Completed"))="Completed"</formula>
    </cfRule>
    <cfRule type="beginsWith" dxfId="4695" priority="1900" stopIfTrue="1" operator="beginsWith" text="Partial">
      <formula>LEFT(E78,LEN("Partial"))="Partial"</formula>
    </cfRule>
    <cfRule type="beginsWith" dxfId="4694" priority="1901" stopIfTrue="1" operator="beginsWith" text="Missing">
      <formula>LEFT(E78,LEN("Missing"))="Missing"</formula>
    </cfRule>
    <cfRule type="beginsWith" dxfId="4693" priority="1902" stopIfTrue="1" operator="beginsWith" text="Untested">
      <formula>LEFT(E78,LEN("Untested"))="Untested"</formula>
    </cfRule>
    <cfRule type="notContainsBlanks" dxfId="4692" priority="1903" stopIfTrue="1">
      <formula>LEN(TRIM(E78))&gt;0</formula>
    </cfRule>
  </conditionalFormatting>
  <conditionalFormatting sqref="E81:F81">
    <cfRule type="beginsWith" dxfId="4691" priority="1874" stopIfTrue="1" operator="beginsWith" text="Not Applicable">
      <formula>LEFT(E81,LEN("Not Applicable"))="Not Applicable"</formula>
    </cfRule>
    <cfRule type="beginsWith" dxfId="4690" priority="1875" stopIfTrue="1" operator="beginsWith" text="Waived">
      <formula>LEFT(E81,LEN("Waived"))="Waived"</formula>
    </cfRule>
    <cfRule type="beginsWith" dxfId="4689" priority="1876" stopIfTrue="1" operator="beginsWith" text="Pre-Passed">
      <formula>LEFT(E81,LEN("Pre-Passed"))="Pre-Passed"</formula>
    </cfRule>
    <cfRule type="beginsWith" dxfId="4688" priority="1877" stopIfTrue="1" operator="beginsWith" text="Completed">
      <formula>LEFT(E81,LEN("Completed"))="Completed"</formula>
    </cfRule>
    <cfRule type="beginsWith" dxfId="4687" priority="1878" stopIfTrue="1" operator="beginsWith" text="Partial">
      <formula>LEFT(E81,LEN("Partial"))="Partial"</formula>
    </cfRule>
    <cfRule type="beginsWith" dxfId="4686" priority="1879" stopIfTrue="1" operator="beginsWith" text="Missing">
      <formula>LEFT(E81,LEN("Missing"))="Missing"</formula>
    </cfRule>
    <cfRule type="beginsWith" dxfId="4685" priority="1880" stopIfTrue="1" operator="beginsWith" text="Untested">
      <formula>LEFT(E81,LEN("Untested"))="Untested"</formula>
    </cfRule>
    <cfRule type="notContainsBlanks" dxfId="4684" priority="1881" stopIfTrue="1">
      <formula>LEN(TRIM(E81))&gt;0</formula>
    </cfRule>
  </conditionalFormatting>
  <conditionalFormatting sqref="E80:F80">
    <cfRule type="beginsWith" dxfId="4683" priority="1866" stopIfTrue="1" operator="beginsWith" text="Not Applicable">
      <formula>LEFT(E80,LEN("Not Applicable"))="Not Applicable"</formula>
    </cfRule>
    <cfRule type="beginsWith" dxfId="4682" priority="1867" stopIfTrue="1" operator="beginsWith" text="Waived">
      <formula>LEFT(E80,LEN("Waived"))="Waived"</formula>
    </cfRule>
    <cfRule type="beginsWith" dxfId="4681" priority="1868" stopIfTrue="1" operator="beginsWith" text="Pre-Passed">
      <formula>LEFT(E80,LEN("Pre-Passed"))="Pre-Passed"</formula>
    </cfRule>
    <cfRule type="beginsWith" dxfId="4680" priority="1869" stopIfTrue="1" operator="beginsWith" text="Completed">
      <formula>LEFT(E80,LEN("Completed"))="Completed"</formula>
    </cfRule>
    <cfRule type="beginsWith" dxfId="4679" priority="1870" stopIfTrue="1" operator="beginsWith" text="Partial">
      <formula>LEFT(E80,LEN("Partial"))="Partial"</formula>
    </cfRule>
    <cfRule type="beginsWith" dxfId="4678" priority="1871" stopIfTrue="1" operator="beginsWith" text="Missing">
      <formula>LEFT(E80,LEN("Missing"))="Missing"</formula>
    </cfRule>
    <cfRule type="beginsWith" dxfId="4677" priority="1872" stopIfTrue="1" operator="beginsWith" text="Untested">
      <formula>LEFT(E80,LEN("Untested"))="Untested"</formula>
    </cfRule>
    <cfRule type="notContainsBlanks" dxfId="4676" priority="1873" stopIfTrue="1">
      <formula>LEN(TRIM(E80))&gt;0</formula>
    </cfRule>
  </conditionalFormatting>
  <conditionalFormatting sqref="E84:F84">
    <cfRule type="beginsWith" dxfId="4675" priority="1858" stopIfTrue="1" operator="beginsWith" text="Not Applicable">
      <formula>LEFT(E84,LEN("Not Applicable"))="Not Applicable"</formula>
    </cfRule>
    <cfRule type="beginsWith" dxfId="4674" priority="1859" stopIfTrue="1" operator="beginsWith" text="Waived">
      <formula>LEFT(E84,LEN("Waived"))="Waived"</formula>
    </cfRule>
    <cfRule type="beginsWith" dxfId="4673" priority="1860" stopIfTrue="1" operator="beginsWith" text="Pre-Passed">
      <formula>LEFT(E84,LEN("Pre-Passed"))="Pre-Passed"</formula>
    </cfRule>
    <cfRule type="beginsWith" dxfId="4672" priority="1861" stopIfTrue="1" operator="beginsWith" text="Completed">
      <formula>LEFT(E84,LEN("Completed"))="Completed"</formula>
    </cfRule>
    <cfRule type="beginsWith" dxfId="4671" priority="1862" stopIfTrue="1" operator="beginsWith" text="Partial">
      <formula>LEFT(E84,LEN("Partial"))="Partial"</formula>
    </cfRule>
    <cfRule type="beginsWith" dxfId="4670" priority="1863" stopIfTrue="1" operator="beginsWith" text="Missing">
      <formula>LEFT(E84,LEN("Missing"))="Missing"</formula>
    </cfRule>
    <cfRule type="beginsWith" dxfId="4669" priority="1864" stopIfTrue="1" operator="beginsWith" text="Untested">
      <formula>LEFT(E84,LEN("Untested"))="Untested"</formula>
    </cfRule>
    <cfRule type="notContainsBlanks" dxfId="4668" priority="1865" stopIfTrue="1">
      <formula>LEN(TRIM(E84))&gt;0</formula>
    </cfRule>
  </conditionalFormatting>
  <conditionalFormatting sqref="E83:F83">
    <cfRule type="beginsWith" dxfId="4667" priority="1850" stopIfTrue="1" operator="beginsWith" text="Not Applicable">
      <formula>LEFT(E83,LEN("Not Applicable"))="Not Applicable"</formula>
    </cfRule>
    <cfRule type="beginsWith" dxfId="4666" priority="1851" stopIfTrue="1" operator="beginsWith" text="Waived">
      <formula>LEFT(E83,LEN("Waived"))="Waived"</formula>
    </cfRule>
    <cfRule type="beginsWith" dxfId="4665" priority="1852" stopIfTrue="1" operator="beginsWith" text="Pre-Passed">
      <formula>LEFT(E83,LEN("Pre-Passed"))="Pre-Passed"</formula>
    </cfRule>
    <cfRule type="beginsWith" dxfId="4664" priority="1853" stopIfTrue="1" operator="beginsWith" text="Completed">
      <formula>LEFT(E83,LEN("Completed"))="Completed"</formula>
    </cfRule>
    <cfRule type="beginsWith" dxfId="4663" priority="1854" stopIfTrue="1" operator="beginsWith" text="Partial">
      <formula>LEFT(E83,LEN("Partial"))="Partial"</formula>
    </cfRule>
    <cfRule type="beginsWith" dxfId="4662" priority="1855" stopIfTrue="1" operator="beginsWith" text="Missing">
      <formula>LEFT(E83,LEN("Missing"))="Missing"</formula>
    </cfRule>
    <cfRule type="beginsWith" dxfId="4661" priority="1856" stopIfTrue="1" operator="beginsWith" text="Untested">
      <formula>LEFT(E83,LEN("Untested"))="Untested"</formula>
    </cfRule>
    <cfRule type="notContainsBlanks" dxfId="4660" priority="1857" stopIfTrue="1">
      <formula>LEN(TRIM(E83))&gt;0</formula>
    </cfRule>
  </conditionalFormatting>
  <conditionalFormatting sqref="E82:F82">
    <cfRule type="beginsWith" dxfId="4659" priority="1842" stopIfTrue="1" operator="beginsWith" text="Not Applicable">
      <formula>LEFT(E82,LEN("Not Applicable"))="Not Applicable"</formula>
    </cfRule>
    <cfRule type="beginsWith" dxfId="4658" priority="1843" stopIfTrue="1" operator="beginsWith" text="Waived">
      <formula>LEFT(E82,LEN("Waived"))="Waived"</formula>
    </cfRule>
    <cfRule type="beginsWith" dxfId="4657" priority="1844" stopIfTrue="1" operator="beginsWith" text="Pre-Passed">
      <formula>LEFT(E82,LEN("Pre-Passed"))="Pre-Passed"</formula>
    </cfRule>
    <cfRule type="beginsWith" dxfId="4656" priority="1845" stopIfTrue="1" operator="beginsWith" text="Completed">
      <formula>LEFT(E82,LEN("Completed"))="Completed"</formula>
    </cfRule>
    <cfRule type="beginsWith" dxfId="4655" priority="1846" stopIfTrue="1" operator="beginsWith" text="Partial">
      <formula>LEFT(E82,LEN("Partial"))="Partial"</formula>
    </cfRule>
    <cfRule type="beginsWith" dxfId="4654" priority="1847" stopIfTrue="1" operator="beginsWith" text="Missing">
      <formula>LEFT(E82,LEN("Missing"))="Missing"</formula>
    </cfRule>
    <cfRule type="beginsWith" dxfId="4653" priority="1848" stopIfTrue="1" operator="beginsWith" text="Untested">
      <formula>LEFT(E82,LEN("Untested"))="Untested"</formula>
    </cfRule>
    <cfRule type="notContainsBlanks" dxfId="4652" priority="1849" stopIfTrue="1">
      <formula>LEN(TRIM(E82))&gt;0</formula>
    </cfRule>
  </conditionalFormatting>
  <conditionalFormatting sqref="E85:F85">
    <cfRule type="beginsWith" dxfId="4651" priority="1827" stopIfTrue="1" operator="beginsWith" text="Not Applicable">
      <formula>LEFT(E85,LEN("Not Applicable"))="Not Applicable"</formula>
    </cfRule>
    <cfRule type="beginsWith" dxfId="4650" priority="1828" stopIfTrue="1" operator="beginsWith" text="Waived">
      <formula>LEFT(E85,LEN("Waived"))="Waived"</formula>
    </cfRule>
    <cfRule type="beginsWith" dxfId="4649" priority="1829" stopIfTrue="1" operator="beginsWith" text="Pre-Passed">
      <formula>LEFT(E85,LEN("Pre-Passed"))="Pre-Passed"</formula>
    </cfRule>
    <cfRule type="beginsWith" dxfId="4648" priority="1830" stopIfTrue="1" operator="beginsWith" text="Completed">
      <formula>LEFT(E85,LEN("Completed"))="Completed"</formula>
    </cfRule>
    <cfRule type="beginsWith" dxfId="4647" priority="1831" stopIfTrue="1" operator="beginsWith" text="Partial">
      <formula>LEFT(E85,LEN("Partial"))="Partial"</formula>
    </cfRule>
    <cfRule type="beginsWith" dxfId="4646" priority="1832" stopIfTrue="1" operator="beginsWith" text="Missing">
      <formula>LEFT(E85,LEN("Missing"))="Missing"</formula>
    </cfRule>
    <cfRule type="beginsWith" dxfId="4645" priority="1833" stopIfTrue="1" operator="beginsWith" text="Untested">
      <formula>LEFT(E85,LEN("Untested"))="Untested"</formula>
    </cfRule>
    <cfRule type="notContainsBlanks" dxfId="4644" priority="1834" stopIfTrue="1">
      <formula>LEN(TRIM(E85))&gt;0</formula>
    </cfRule>
  </conditionalFormatting>
  <conditionalFormatting sqref="E60:F60">
    <cfRule type="beginsWith" dxfId="4643" priority="1819" stopIfTrue="1" operator="beginsWith" text="Not Applicable">
      <formula>LEFT(E60,LEN("Not Applicable"))="Not Applicable"</formula>
    </cfRule>
    <cfRule type="beginsWith" dxfId="4642" priority="1820" stopIfTrue="1" operator="beginsWith" text="Waived">
      <formula>LEFT(E60,LEN("Waived"))="Waived"</formula>
    </cfRule>
    <cfRule type="beginsWith" dxfId="4641" priority="1821" stopIfTrue="1" operator="beginsWith" text="Pre-Passed">
      <formula>LEFT(E60,LEN("Pre-Passed"))="Pre-Passed"</formula>
    </cfRule>
    <cfRule type="beginsWith" dxfId="4640" priority="1822" stopIfTrue="1" operator="beginsWith" text="Completed">
      <formula>LEFT(E60,LEN("Completed"))="Completed"</formula>
    </cfRule>
    <cfRule type="beginsWith" dxfId="4639" priority="1823" stopIfTrue="1" operator="beginsWith" text="Partial">
      <formula>LEFT(E60,LEN("Partial"))="Partial"</formula>
    </cfRule>
    <cfRule type="beginsWith" dxfId="4638" priority="1824" stopIfTrue="1" operator="beginsWith" text="Missing">
      <formula>LEFT(E60,LEN("Missing"))="Missing"</formula>
    </cfRule>
    <cfRule type="beginsWith" dxfId="4637" priority="1825" stopIfTrue="1" operator="beginsWith" text="Untested">
      <formula>LEFT(E60,LEN("Untested"))="Untested"</formula>
    </cfRule>
    <cfRule type="notContainsBlanks" dxfId="4636" priority="1826" stopIfTrue="1">
      <formula>LEN(TRIM(E60))&gt;0</formula>
    </cfRule>
  </conditionalFormatting>
  <conditionalFormatting sqref="E68:F68">
    <cfRule type="beginsWith" dxfId="4635" priority="1781" stopIfTrue="1" operator="beginsWith" text="Not Applicable">
      <formula>LEFT(E68,LEN("Not Applicable"))="Not Applicable"</formula>
    </cfRule>
    <cfRule type="beginsWith" dxfId="4634" priority="1782" stopIfTrue="1" operator="beginsWith" text="Waived">
      <formula>LEFT(E68,LEN("Waived"))="Waived"</formula>
    </cfRule>
    <cfRule type="beginsWith" dxfId="4633" priority="1783" stopIfTrue="1" operator="beginsWith" text="Pre-Passed">
      <formula>LEFT(E68,LEN("Pre-Passed"))="Pre-Passed"</formula>
    </cfRule>
    <cfRule type="beginsWith" dxfId="4632" priority="1784" stopIfTrue="1" operator="beginsWith" text="Completed">
      <formula>LEFT(E68,LEN("Completed"))="Completed"</formula>
    </cfRule>
    <cfRule type="beginsWith" dxfId="4631" priority="1785" stopIfTrue="1" operator="beginsWith" text="Partial">
      <formula>LEFT(E68,LEN("Partial"))="Partial"</formula>
    </cfRule>
    <cfRule type="beginsWith" dxfId="4630" priority="1786" stopIfTrue="1" operator="beginsWith" text="Missing">
      <formula>LEFT(E68,LEN("Missing"))="Missing"</formula>
    </cfRule>
    <cfRule type="beginsWith" dxfId="4629" priority="1787" stopIfTrue="1" operator="beginsWith" text="Untested">
      <formula>LEFT(E68,LEN("Untested"))="Untested"</formula>
    </cfRule>
    <cfRule type="notContainsBlanks" dxfId="4628" priority="1788" stopIfTrue="1">
      <formula>LEN(TRIM(E68))&gt;0</formula>
    </cfRule>
  </conditionalFormatting>
  <conditionalFormatting sqref="E72:F72">
    <cfRule type="beginsWith" dxfId="4627" priority="1773" stopIfTrue="1" operator="beginsWith" text="Not Applicable">
      <formula>LEFT(E72,LEN("Not Applicable"))="Not Applicable"</formula>
    </cfRule>
    <cfRule type="beginsWith" dxfId="4626" priority="1774" stopIfTrue="1" operator="beginsWith" text="Waived">
      <formula>LEFT(E72,LEN("Waived"))="Waived"</formula>
    </cfRule>
    <cfRule type="beginsWith" dxfId="4625" priority="1775" stopIfTrue="1" operator="beginsWith" text="Pre-Passed">
      <formula>LEFT(E72,LEN("Pre-Passed"))="Pre-Passed"</formula>
    </cfRule>
    <cfRule type="beginsWith" dxfId="4624" priority="1776" stopIfTrue="1" operator="beginsWith" text="Completed">
      <formula>LEFT(E72,LEN("Completed"))="Completed"</formula>
    </cfRule>
    <cfRule type="beginsWith" dxfId="4623" priority="1777" stopIfTrue="1" operator="beginsWith" text="Partial">
      <formula>LEFT(E72,LEN("Partial"))="Partial"</formula>
    </cfRule>
    <cfRule type="beginsWith" dxfId="4622" priority="1778" stopIfTrue="1" operator="beginsWith" text="Missing">
      <formula>LEFT(E72,LEN("Missing"))="Missing"</formula>
    </cfRule>
    <cfRule type="beginsWith" dxfId="4621" priority="1779" stopIfTrue="1" operator="beginsWith" text="Untested">
      <formula>LEFT(E72,LEN("Untested"))="Untested"</formula>
    </cfRule>
    <cfRule type="notContainsBlanks" dxfId="4620" priority="1780" stopIfTrue="1">
      <formula>LEN(TRIM(E72))&gt;0</formula>
    </cfRule>
  </conditionalFormatting>
  <conditionalFormatting sqref="E48:F48">
    <cfRule type="beginsWith" dxfId="4619" priority="1765" stopIfTrue="1" operator="beginsWith" text="Not Applicable">
      <formula>LEFT(E48,LEN("Not Applicable"))="Not Applicable"</formula>
    </cfRule>
    <cfRule type="beginsWith" dxfId="4618" priority="1766" stopIfTrue="1" operator="beginsWith" text="Waived">
      <formula>LEFT(E48,LEN("Waived"))="Waived"</formula>
    </cfRule>
    <cfRule type="beginsWith" dxfId="4617" priority="1767" stopIfTrue="1" operator="beginsWith" text="Pre-Passed">
      <formula>LEFT(E48,LEN("Pre-Passed"))="Pre-Passed"</formula>
    </cfRule>
    <cfRule type="beginsWith" dxfId="4616" priority="1768" stopIfTrue="1" operator="beginsWith" text="Completed">
      <formula>LEFT(E48,LEN("Completed"))="Completed"</formula>
    </cfRule>
    <cfRule type="beginsWith" dxfId="4615" priority="1769" stopIfTrue="1" operator="beginsWith" text="Partial">
      <formula>LEFT(E48,LEN("Partial"))="Partial"</formula>
    </cfRule>
    <cfRule type="beginsWith" dxfId="4614" priority="1770" stopIfTrue="1" operator="beginsWith" text="Missing">
      <formula>LEFT(E48,LEN("Missing"))="Missing"</formula>
    </cfRule>
    <cfRule type="beginsWith" dxfId="4613" priority="1771" stopIfTrue="1" operator="beginsWith" text="Untested">
      <formula>LEFT(E48,LEN("Untested"))="Untested"</formula>
    </cfRule>
    <cfRule type="notContainsBlanks" dxfId="4612" priority="1772" stopIfTrue="1">
      <formula>LEN(TRIM(E48))&gt;0</formula>
    </cfRule>
  </conditionalFormatting>
  <conditionalFormatting sqref="E47:F47">
    <cfRule type="beginsWith" dxfId="4611" priority="1757" stopIfTrue="1" operator="beginsWith" text="Not Applicable">
      <formula>LEFT(E47,LEN("Not Applicable"))="Not Applicable"</formula>
    </cfRule>
    <cfRule type="beginsWith" dxfId="4610" priority="1758" stopIfTrue="1" operator="beginsWith" text="Waived">
      <formula>LEFT(E47,LEN("Waived"))="Waived"</formula>
    </cfRule>
    <cfRule type="beginsWith" dxfId="4609" priority="1759" stopIfTrue="1" operator="beginsWith" text="Pre-Passed">
      <formula>LEFT(E47,LEN("Pre-Passed"))="Pre-Passed"</formula>
    </cfRule>
    <cfRule type="beginsWith" dxfId="4608" priority="1760" stopIfTrue="1" operator="beginsWith" text="Completed">
      <formula>LEFT(E47,LEN("Completed"))="Completed"</formula>
    </cfRule>
    <cfRule type="beginsWith" dxfId="4607" priority="1761" stopIfTrue="1" operator="beginsWith" text="Partial">
      <formula>LEFT(E47,LEN("Partial"))="Partial"</formula>
    </cfRule>
    <cfRule type="beginsWith" dxfId="4606" priority="1762" stopIfTrue="1" operator="beginsWith" text="Missing">
      <formula>LEFT(E47,LEN("Missing"))="Missing"</formula>
    </cfRule>
    <cfRule type="beginsWith" dxfId="4605" priority="1763" stopIfTrue="1" operator="beginsWith" text="Untested">
      <formula>LEFT(E47,LEN("Untested"))="Untested"</formula>
    </cfRule>
    <cfRule type="notContainsBlanks" dxfId="4604" priority="1764" stopIfTrue="1">
      <formula>LEN(TRIM(E47))&gt;0</formula>
    </cfRule>
  </conditionalFormatting>
  <conditionalFormatting sqref="E52:F52">
    <cfRule type="beginsWith" dxfId="4603" priority="1749" stopIfTrue="1" operator="beginsWith" text="Not Applicable">
      <formula>LEFT(E52,LEN("Not Applicable"))="Not Applicable"</formula>
    </cfRule>
    <cfRule type="beginsWith" dxfId="4602" priority="1750" stopIfTrue="1" operator="beginsWith" text="Waived">
      <formula>LEFT(E52,LEN("Waived"))="Waived"</formula>
    </cfRule>
    <cfRule type="beginsWith" dxfId="4601" priority="1751" stopIfTrue="1" operator="beginsWith" text="Pre-Passed">
      <formula>LEFT(E52,LEN("Pre-Passed"))="Pre-Passed"</formula>
    </cfRule>
    <cfRule type="beginsWith" dxfId="4600" priority="1752" stopIfTrue="1" operator="beginsWith" text="Completed">
      <formula>LEFT(E52,LEN("Completed"))="Completed"</formula>
    </cfRule>
    <cfRule type="beginsWith" dxfId="4599" priority="1753" stopIfTrue="1" operator="beginsWith" text="Partial">
      <formula>LEFT(E52,LEN("Partial"))="Partial"</formula>
    </cfRule>
    <cfRule type="beginsWith" dxfId="4598" priority="1754" stopIfTrue="1" operator="beginsWith" text="Missing">
      <formula>LEFT(E52,LEN("Missing"))="Missing"</formula>
    </cfRule>
    <cfRule type="beginsWith" dxfId="4597" priority="1755" stopIfTrue="1" operator="beginsWith" text="Untested">
      <formula>LEFT(E52,LEN("Untested"))="Untested"</formula>
    </cfRule>
    <cfRule type="notContainsBlanks" dxfId="4596" priority="1756" stopIfTrue="1">
      <formula>LEN(TRIM(E52))&gt;0</formula>
    </cfRule>
  </conditionalFormatting>
  <conditionalFormatting sqref="E51:F51">
    <cfRule type="beginsWith" dxfId="4595" priority="1741" stopIfTrue="1" operator="beginsWith" text="Not Applicable">
      <formula>LEFT(E51,LEN("Not Applicable"))="Not Applicable"</formula>
    </cfRule>
    <cfRule type="beginsWith" dxfId="4594" priority="1742" stopIfTrue="1" operator="beginsWith" text="Waived">
      <formula>LEFT(E51,LEN("Waived"))="Waived"</formula>
    </cfRule>
    <cfRule type="beginsWith" dxfId="4593" priority="1743" stopIfTrue="1" operator="beginsWith" text="Pre-Passed">
      <formula>LEFT(E51,LEN("Pre-Passed"))="Pre-Passed"</formula>
    </cfRule>
    <cfRule type="beginsWith" dxfId="4592" priority="1744" stopIfTrue="1" operator="beginsWith" text="Completed">
      <formula>LEFT(E51,LEN("Completed"))="Completed"</formula>
    </cfRule>
    <cfRule type="beginsWith" dxfId="4591" priority="1745" stopIfTrue="1" operator="beginsWith" text="Partial">
      <formula>LEFT(E51,LEN("Partial"))="Partial"</formula>
    </cfRule>
    <cfRule type="beginsWith" dxfId="4590" priority="1746" stopIfTrue="1" operator="beginsWith" text="Missing">
      <formula>LEFT(E51,LEN("Missing"))="Missing"</formula>
    </cfRule>
    <cfRule type="beginsWith" dxfId="4589" priority="1747" stopIfTrue="1" operator="beginsWith" text="Untested">
      <formula>LEFT(E51,LEN("Untested"))="Untested"</formula>
    </cfRule>
    <cfRule type="notContainsBlanks" dxfId="4588" priority="1748" stopIfTrue="1">
      <formula>LEN(TRIM(E51))&gt;0</formula>
    </cfRule>
  </conditionalFormatting>
  <conditionalFormatting sqref="E50:F50">
    <cfRule type="beginsWith" dxfId="4587" priority="1733" stopIfTrue="1" operator="beginsWith" text="Not Applicable">
      <formula>LEFT(E50,LEN("Not Applicable"))="Not Applicable"</formula>
    </cfRule>
    <cfRule type="beginsWith" dxfId="4586" priority="1734" stopIfTrue="1" operator="beginsWith" text="Waived">
      <formula>LEFT(E50,LEN("Waived"))="Waived"</formula>
    </cfRule>
    <cfRule type="beginsWith" dxfId="4585" priority="1735" stopIfTrue="1" operator="beginsWith" text="Pre-Passed">
      <formula>LEFT(E50,LEN("Pre-Passed"))="Pre-Passed"</formula>
    </cfRule>
    <cfRule type="beginsWith" dxfId="4584" priority="1736" stopIfTrue="1" operator="beginsWith" text="Completed">
      <formula>LEFT(E50,LEN("Completed"))="Completed"</formula>
    </cfRule>
    <cfRule type="beginsWith" dxfId="4583" priority="1737" stopIfTrue="1" operator="beginsWith" text="Partial">
      <formula>LEFT(E50,LEN("Partial"))="Partial"</formula>
    </cfRule>
    <cfRule type="beginsWith" dxfId="4582" priority="1738" stopIfTrue="1" operator="beginsWith" text="Missing">
      <formula>LEFT(E50,LEN("Missing"))="Missing"</formula>
    </cfRule>
    <cfRule type="beginsWith" dxfId="4581" priority="1739" stopIfTrue="1" operator="beginsWith" text="Untested">
      <formula>LEFT(E50,LEN("Untested"))="Untested"</formula>
    </cfRule>
    <cfRule type="notContainsBlanks" dxfId="4580" priority="1740" stopIfTrue="1">
      <formula>LEN(TRIM(E50))&gt;0</formula>
    </cfRule>
  </conditionalFormatting>
  <conditionalFormatting sqref="E55:F55">
    <cfRule type="beginsWith" dxfId="4579" priority="1704" stopIfTrue="1" operator="beginsWith" text="Not Applicable">
      <formula>LEFT(E55,LEN("Not Applicable"))="Not Applicable"</formula>
    </cfRule>
    <cfRule type="beginsWith" dxfId="4578" priority="1705" stopIfTrue="1" operator="beginsWith" text="Waived">
      <formula>LEFT(E55,LEN("Waived"))="Waived"</formula>
    </cfRule>
    <cfRule type="beginsWith" dxfId="4577" priority="1706" stopIfTrue="1" operator="beginsWith" text="Pre-Passed">
      <formula>LEFT(E55,LEN("Pre-Passed"))="Pre-Passed"</formula>
    </cfRule>
    <cfRule type="beginsWith" dxfId="4576" priority="1707" stopIfTrue="1" operator="beginsWith" text="Completed">
      <formula>LEFT(E55,LEN("Completed"))="Completed"</formula>
    </cfRule>
    <cfRule type="beginsWith" dxfId="4575" priority="1708" stopIfTrue="1" operator="beginsWith" text="Partial">
      <formula>LEFT(E55,LEN("Partial"))="Partial"</formula>
    </cfRule>
    <cfRule type="beginsWith" dxfId="4574" priority="1709" stopIfTrue="1" operator="beginsWith" text="Missing">
      <formula>LEFT(E55,LEN("Missing"))="Missing"</formula>
    </cfRule>
    <cfRule type="beginsWith" dxfId="4573" priority="1710" stopIfTrue="1" operator="beginsWith" text="Untested">
      <formula>LEFT(E55,LEN("Untested"))="Untested"</formula>
    </cfRule>
    <cfRule type="notContainsBlanks" dxfId="4572" priority="1711" stopIfTrue="1">
      <formula>LEN(TRIM(E55))&gt;0</formula>
    </cfRule>
  </conditionalFormatting>
  <conditionalFormatting sqref="E54:F54">
    <cfRule type="beginsWith" dxfId="4571" priority="1696" stopIfTrue="1" operator="beginsWith" text="Not Applicable">
      <formula>LEFT(E54,LEN("Not Applicable"))="Not Applicable"</formula>
    </cfRule>
    <cfRule type="beginsWith" dxfId="4570" priority="1697" stopIfTrue="1" operator="beginsWith" text="Waived">
      <formula>LEFT(E54,LEN("Waived"))="Waived"</formula>
    </cfRule>
    <cfRule type="beginsWith" dxfId="4569" priority="1698" stopIfTrue="1" operator="beginsWith" text="Pre-Passed">
      <formula>LEFT(E54,LEN("Pre-Passed"))="Pre-Passed"</formula>
    </cfRule>
    <cfRule type="beginsWith" dxfId="4568" priority="1699" stopIfTrue="1" operator="beginsWith" text="Completed">
      <formula>LEFT(E54,LEN("Completed"))="Completed"</formula>
    </cfRule>
    <cfRule type="beginsWith" dxfId="4567" priority="1700" stopIfTrue="1" operator="beginsWith" text="Partial">
      <formula>LEFT(E54,LEN("Partial"))="Partial"</formula>
    </cfRule>
    <cfRule type="beginsWith" dxfId="4566" priority="1701" stopIfTrue="1" operator="beginsWith" text="Missing">
      <formula>LEFT(E54,LEN("Missing"))="Missing"</formula>
    </cfRule>
    <cfRule type="beginsWith" dxfId="4565" priority="1702" stopIfTrue="1" operator="beginsWith" text="Untested">
      <formula>LEFT(E54,LEN("Untested"))="Untested"</formula>
    </cfRule>
    <cfRule type="notContainsBlanks" dxfId="4564" priority="1703" stopIfTrue="1">
      <formula>LEN(TRIM(E54))&gt;0</formula>
    </cfRule>
  </conditionalFormatting>
  <conditionalFormatting sqref="E53:F53">
    <cfRule type="beginsWith" dxfId="4563" priority="1688" stopIfTrue="1" operator="beginsWith" text="Not Applicable">
      <formula>LEFT(E53,LEN("Not Applicable"))="Not Applicable"</formula>
    </cfRule>
    <cfRule type="beginsWith" dxfId="4562" priority="1689" stopIfTrue="1" operator="beginsWith" text="Waived">
      <formula>LEFT(E53,LEN("Waived"))="Waived"</formula>
    </cfRule>
    <cfRule type="beginsWith" dxfId="4561" priority="1690" stopIfTrue="1" operator="beginsWith" text="Pre-Passed">
      <formula>LEFT(E53,LEN("Pre-Passed"))="Pre-Passed"</formula>
    </cfRule>
    <cfRule type="beginsWith" dxfId="4560" priority="1691" stopIfTrue="1" operator="beginsWith" text="Completed">
      <formula>LEFT(E53,LEN("Completed"))="Completed"</formula>
    </cfRule>
    <cfRule type="beginsWith" dxfId="4559" priority="1692" stopIfTrue="1" operator="beginsWith" text="Partial">
      <formula>LEFT(E53,LEN("Partial"))="Partial"</formula>
    </cfRule>
    <cfRule type="beginsWith" dxfId="4558" priority="1693" stopIfTrue="1" operator="beginsWith" text="Missing">
      <formula>LEFT(E53,LEN("Missing"))="Missing"</formula>
    </cfRule>
    <cfRule type="beginsWith" dxfId="4557" priority="1694" stopIfTrue="1" operator="beginsWith" text="Untested">
      <formula>LEFT(E53,LEN("Untested"))="Untested"</formula>
    </cfRule>
    <cfRule type="notContainsBlanks" dxfId="4556" priority="1695" stopIfTrue="1">
      <formula>LEN(TRIM(E53))&gt;0</formula>
    </cfRule>
  </conditionalFormatting>
  <conditionalFormatting sqref="E56:F56">
    <cfRule type="beginsWith" dxfId="4555" priority="1659" stopIfTrue="1" operator="beginsWith" text="Not Applicable">
      <formula>LEFT(E56,LEN("Not Applicable"))="Not Applicable"</formula>
    </cfRule>
    <cfRule type="beginsWith" dxfId="4554" priority="1660" stopIfTrue="1" operator="beginsWith" text="Waived">
      <formula>LEFT(E56,LEN("Waived"))="Waived"</formula>
    </cfRule>
    <cfRule type="beginsWith" dxfId="4553" priority="1661" stopIfTrue="1" operator="beginsWith" text="Pre-Passed">
      <formula>LEFT(E56,LEN("Pre-Passed"))="Pre-Passed"</formula>
    </cfRule>
    <cfRule type="beginsWith" dxfId="4552" priority="1662" stopIfTrue="1" operator="beginsWith" text="Completed">
      <formula>LEFT(E56,LEN("Completed"))="Completed"</formula>
    </cfRule>
    <cfRule type="beginsWith" dxfId="4551" priority="1663" stopIfTrue="1" operator="beginsWith" text="Partial">
      <formula>LEFT(E56,LEN("Partial"))="Partial"</formula>
    </cfRule>
    <cfRule type="beginsWith" dxfId="4550" priority="1664" stopIfTrue="1" operator="beginsWith" text="Missing">
      <formula>LEFT(E56,LEN("Missing"))="Missing"</formula>
    </cfRule>
    <cfRule type="beginsWith" dxfId="4549" priority="1665" stopIfTrue="1" operator="beginsWith" text="Untested">
      <formula>LEFT(E56,LEN("Untested"))="Untested"</formula>
    </cfRule>
    <cfRule type="notContainsBlanks" dxfId="4548" priority="1666" stopIfTrue="1">
      <formula>LEN(TRIM(E56))&gt;0</formula>
    </cfRule>
  </conditionalFormatting>
  <conditionalFormatting sqref="E62:F62">
    <cfRule type="beginsWith" dxfId="4547" priority="1651" stopIfTrue="1" operator="beginsWith" text="Not Applicable">
      <formula>LEFT(E62,LEN("Not Applicable"))="Not Applicable"</formula>
    </cfRule>
    <cfRule type="beginsWith" dxfId="4546" priority="1652" stopIfTrue="1" operator="beginsWith" text="Waived">
      <formula>LEFT(E62,LEN("Waived"))="Waived"</formula>
    </cfRule>
    <cfRule type="beginsWith" dxfId="4545" priority="1653" stopIfTrue="1" operator="beginsWith" text="Pre-Passed">
      <formula>LEFT(E62,LEN("Pre-Passed"))="Pre-Passed"</formula>
    </cfRule>
    <cfRule type="beginsWith" dxfId="4544" priority="1654" stopIfTrue="1" operator="beginsWith" text="Completed">
      <formula>LEFT(E62,LEN("Completed"))="Completed"</formula>
    </cfRule>
    <cfRule type="beginsWith" dxfId="4543" priority="1655" stopIfTrue="1" operator="beginsWith" text="Partial">
      <formula>LEFT(E62,LEN("Partial"))="Partial"</formula>
    </cfRule>
    <cfRule type="beginsWith" dxfId="4542" priority="1656" stopIfTrue="1" operator="beginsWith" text="Missing">
      <formula>LEFT(E62,LEN("Missing"))="Missing"</formula>
    </cfRule>
    <cfRule type="beginsWith" dxfId="4541" priority="1657" stopIfTrue="1" operator="beginsWith" text="Untested">
      <formula>LEFT(E62,LEN("Untested"))="Untested"</formula>
    </cfRule>
    <cfRule type="notContainsBlanks" dxfId="4540" priority="1658" stopIfTrue="1">
      <formula>LEN(TRIM(E62))&gt;0</formula>
    </cfRule>
  </conditionalFormatting>
  <conditionalFormatting sqref="E66:F66">
    <cfRule type="beginsWith" dxfId="4539" priority="1643" stopIfTrue="1" operator="beginsWith" text="Not Applicable">
      <formula>LEFT(E66,LEN("Not Applicable"))="Not Applicable"</formula>
    </cfRule>
    <cfRule type="beginsWith" dxfId="4538" priority="1644" stopIfTrue="1" operator="beginsWith" text="Waived">
      <formula>LEFT(E66,LEN("Waived"))="Waived"</formula>
    </cfRule>
    <cfRule type="beginsWith" dxfId="4537" priority="1645" stopIfTrue="1" operator="beginsWith" text="Pre-Passed">
      <formula>LEFT(E66,LEN("Pre-Passed"))="Pre-Passed"</formula>
    </cfRule>
    <cfRule type="beginsWith" dxfId="4536" priority="1646" stopIfTrue="1" operator="beginsWith" text="Completed">
      <formula>LEFT(E66,LEN("Completed"))="Completed"</formula>
    </cfRule>
    <cfRule type="beginsWith" dxfId="4535" priority="1647" stopIfTrue="1" operator="beginsWith" text="Partial">
      <formula>LEFT(E66,LEN("Partial"))="Partial"</formula>
    </cfRule>
    <cfRule type="beginsWith" dxfId="4534" priority="1648" stopIfTrue="1" operator="beginsWith" text="Missing">
      <formula>LEFT(E66,LEN("Missing"))="Missing"</formula>
    </cfRule>
    <cfRule type="beginsWith" dxfId="4533" priority="1649" stopIfTrue="1" operator="beginsWith" text="Untested">
      <formula>LEFT(E66,LEN("Untested"))="Untested"</formula>
    </cfRule>
    <cfRule type="notContainsBlanks" dxfId="4532" priority="1650" stopIfTrue="1">
      <formula>LEN(TRIM(E66))&gt;0</formula>
    </cfRule>
  </conditionalFormatting>
  <conditionalFormatting sqref="E70:F70">
    <cfRule type="beginsWith" dxfId="4531" priority="1628" stopIfTrue="1" operator="beginsWith" text="Not Applicable">
      <formula>LEFT(E70,LEN("Not Applicable"))="Not Applicable"</formula>
    </cfRule>
    <cfRule type="beginsWith" dxfId="4530" priority="1629" stopIfTrue="1" operator="beginsWith" text="Waived">
      <formula>LEFT(E70,LEN("Waived"))="Waived"</formula>
    </cfRule>
    <cfRule type="beginsWith" dxfId="4529" priority="1630" stopIfTrue="1" operator="beginsWith" text="Pre-Passed">
      <formula>LEFT(E70,LEN("Pre-Passed"))="Pre-Passed"</formula>
    </cfRule>
    <cfRule type="beginsWith" dxfId="4528" priority="1631" stopIfTrue="1" operator="beginsWith" text="Completed">
      <formula>LEFT(E70,LEN("Completed"))="Completed"</formula>
    </cfRule>
    <cfRule type="beginsWith" dxfId="4527" priority="1632" stopIfTrue="1" operator="beginsWith" text="Partial">
      <formula>LEFT(E70,LEN("Partial"))="Partial"</formula>
    </cfRule>
    <cfRule type="beginsWith" dxfId="4526" priority="1633" stopIfTrue="1" operator="beginsWith" text="Missing">
      <formula>LEFT(E70,LEN("Missing"))="Missing"</formula>
    </cfRule>
    <cfRule type="beginsWith" dxfId="4525" priority="1634" stopIfTrue="1" operator="beginsWith" text="Untested">
      <formula>LEFT(E70,LEN("Untested"))="Untested"</formula>
    </cfRule>
    <cfRule type="notContainsBlanks" dxfId="4524" priority="1635" stopIfTrue="1">
      <formula>LEN(TRIM(E70))&gt;0</formula>
    </cfRule>
  </conditionalFormatting>
  <conditionalFormatting sqref="E73:F73">
    <cfRule type="beginsWith" dxfId="4523" priority="1620" stopIfTrue="1" operator="beginsWith" text="Not Applicable">
      <formula>LEFT(E73,LEN("Not Applicable"))="Not Applicable"</formula>
    </cfRule>
    <cfRule type="beginsWith" dxfId="4522" priority="1621" stopIfTrue="1" operator="beginsWith" text="Waived">
      <formula>LEFT(E73,LEN("Waived"))="Waived"</formula>
    </cfRule>
    <cfRule type="beginsWith" dxfId="4521" priority="1622" stopIfTrue="1" operator="beginsWith" text="Pre-Passed">
      <formula>LEFT(E73,LEN("Pre-Passed"))="Pre-Passed"</formula>
    </cfRule>
    <cfRule type="beginsWith" dxfId="4520" priority="1623" stopIfTrue="1" operator="beginsWith" text="Completed">
      <formula>LEFT(E73,LEN("Completed"))="Completed"</formula>
    </cfRule>
    <cfRule type="beginsWith" dxfId="4519" priority="1624" stopIfTrue="1" operator="beginsWith" text="Partial">
      <formula>LEFT(E73,LEN("Partial"))="Partial"</formula>
    </cfRule>
    <cfRule type="beginsWith" dxfId="4518" priority="1625" stopIfTrue="1" operator="beginsWith" text="Missing">
      <formula>LEFT(E73,LEN("Missing"))="Missing"</formula>
    </cfRule>
    <cfRule type="beginsWith" dxfId="4517" priority="1626" stopIfTrue="1" operator="beginsWith" text="Untested">
      <formula>LEFT(E73,LEN("Untested"))="Untested"</formula>
    </cfRule>
    <cfRule type="notContainsBlanks" dxfId="4516" priority="1627" stopIfTrue="1">
      <formula>LEN(TRIM(E73))&gt;0</formula>
    </cfRule>
  </conditionalFormatting>
  <conditionalFormatting sqref="A45">
    <cfRule type="beginsWith" dxfId="4515" priority="1431" stopIfTrue="1" operator="beginsWith" text="Exceptional">
      <formula>LEFT(A45,LEN("Exceptional"))="Exceptional"</formula>
    </cfRule>
    <cfRule type="beginsWith" dxfId="4514" priority="1432" stopIfTrue="1" operator="beginsWith" text="Professional">
      <formula>LEFT(A45,LEN("Professional"))="Professional"</formula>
    </cfRule>
    <cfRule type="beginsWith" dxfId="4513" priority="1433" stopIfTrue="1" operator="beginsWith" text="Advanced">
      <formula>LEFT(A45,LEN("Advanced"))="Advanced"</formula>
    </cfRule>
    <cfRule type="beginsWith" dxfId="4512" priority="1434" stopIfTrue="1" operator="beginsWith" text="Intermediate">
      <formula>LEFT(A45,LEN("Intermediate"))="Intermediate"</formula>
    </cfRule>
    <cfRule type="beginsWith" dxfId="4511" priority="1435" stopIfTrue="1" operator="beginsWith" text="Basic">
      <formula>LEFT(A45,LEN("Basic"))="Basic"</formula>
    </cfRule>
    <cfRule type="beginsWith" dxfId="4510" priority="1436" stopIfTrue="1" operator="beginsWith" text="Required">
      <formula>LEFT(A45,LEN("Required"))="Required"</formula>
    </cfRule>
    <cfRule type="notContainsBlanks" dxfId="4509" priority="1437" stopIfTrue="1">
      <formula>LEN(TRIM(A45))&gt;0</formula>
    </cfRule>
  </conditionalFormatting>
  <conditionalFormatting sqref="E43:F43 E45:F45">
    <cfRule type="beginsWith" dxfId="4508" priority="1521" stopIfTrue="1" operator="beginsWith" text="Not Applicable">
      <formula>LEFT(E43,LEN("Not Applicable"))="Not Applicable"</formula>
    </cfRule>
    <cfRule type="beginsWith" dxfId="4507" priority="1522" stopIfTrue="1" operator="beginsWith" text="Waived">
      <formula>LEFT(E43,LEN("Waived"))="Waived"</formula>
    </cfRule>
    <cfRule type="beginsWith" dxfId="4506" priority="1523" stopIfTrue="1" operator="beginsWith" text="Pre-Passed">
      <formula>LEFT(E43,LEN("Pre-Passed"))="Pre-Passed"</formula>
    </cfRule>
    <cfRule type="beginsWith" dxfId="4505" priority="1524" stopIfTrue="1" operator="beginsWith" text="Completed">
      <formula>LEFT(E43,LEN("Completed"))="Completed"</formula>
    </cfRule>
    <cfRule type="beginsWith" dxfId="4504" priority="1525" stopIfTrue="1" operator="beginsWith" text="Partial">
      <formula>LEFT(E43,LEN("Partial"))="Partial"</formula>
    </cfRule>
    <cfRule type="beginsWith" dxfId="4503" priority="1526" stopIfTrue="1" operator="beginsWith" text="Missing">
      <formula>LEFT(E43,LEN("Missing"))="Missing"</formula>
    </cfRule>
    <cfRule type="beginsWith" dxfId="4502" priority="1527" stopIfTrue="1" operator="beginsWith" text="Untested">
      <formula>LEFT(E43,LEN("Untested"))="Untested"</formula>
    </cfRule>
    <cfRule type="notContainsBlanks" dxfId="4501" priority="1535" stopIfTrue="1">
      <formula>LEN(TRIM(E43))&gt;0</formula>
    </cfRule>
  </conditionalFormatting>
  <conditionalFormatting sqref="E41:F41">
    <cfRule type="beginsWith" dxfId="4500" priority="1513" stopIfTrue="1" operator="beginsWith" text="Not Applicable">
      <formula>LEFT(E41,LEN("Not Applicable"))="Not Applicable"</formula>
    </cfRule>
    <cfRule type="beginsWith" dxfId="4499" priority="1514" stopIfTrue="1" operator="beginsWith" text="Waived">
      <formula>LEFT(E41,LEN("Waived"))="Waived"</formula>
    </cfRule>
    <cfRule type="beginsWith" dxfId="4498" priority="1515" stopIfTrue="1" operator="beginsWith" text="Pre-Passed">
      <formula>LEFT(E41,LEN("Pre-Passed"))="Pre-Passed"</formula>
    </cfRule>
    <cfRule type="beginsWith" dxfId="4497" priority="1516" stopIfTrue="1" operator="beginsWith" text="Completed">
      <formula>LEFT(E41,LEN("Completed"))="Completed"</formula>
    </cfRule>
    <cfRule type="beginsWith" dxfId="4496" priority="1517" stopIfTrue="1" operator="beginsWith" text="Partial">
      <formula>LEFT(E41,LEN("Partial"))="Partial"</formula>
    </cfRule>
    <cfRule type="beginsWith" dxfId="4495" priority="1518" stopIfTrue="1" operator="beginsWith" text="Missing">
      <formula>LEFT(E41,LEN("Missing"))="Missing"</formula>
    </cfRule>
    <cfRule type="beginsWith" dxfId="4494" priority="1519" stopIfTrue="1" operator="beginsWith" text="Untested">
      <formula>LEFT(E41,LEN("Untested"))="Untested"</formula>
    </cfRule>
    <cfRule type="notContainsBlanks" dxfId="4493" priority="1520" stopIfTrue="1">
      <formula>LEN(TRIM(E41))&gt;0</formula>
    </cfRule>
  </conditionalFormatting>
  <conditionalFormatting sqref="E40">
    <cfRule type="beginsWith" dxfId="4492" priority="1497" stopIfTrue="1" operator="beginsWith" text="Not Applicable">
      <formula>LEFT(E40,LEN("Not Applicable"))="Not Applicable"</formula>
    </cfRule>
    <cfRule type="beginsWith" dxfId="4491" priority="1498" stopIfTrue="1" operator="beginsWith" text="Waived">
      <formula>LEFT(E40,LEN("Waived"))="Waived"</formula>
    </cfRule>
    <cfRule type="beginsWith" dxfId="4490" priority="1499" stopIfTrue="1" operator="beginsWith" text="Pre-Passed">
      <formula>LEFT(E40,LEN("Pre-Passed"))="Pre-Passed"</formula>
    </cfRule>
    <cfRule type="beginsWith" dxfId="4489" priority="1500" stopIfTrue="1" operator="beginsWith" text="Completed">
      <formula>LEFT(E40,LEN("Completed"))="Completed"</formula>
    </cfRule>
    <cfRule type="beginsWith" dxfId="4488" priority="1501" stopIfTrue="1" operator="beginsWith" text="Partial">
      <formula>LEFT(E40,LEN("Partial"))="Partial"</formula>
    </cfRule>
    <cfRule type="beginsWith" dxfId="4487" priority="1502" stopIfTrue="1" operator="beginsWith" text="Missing">
      <formula>LEFT(E40,LEN("Missing"))="Missing"</formula>
    </cfRule>
    <cfRule type="beginsWith" dxfId="4486" priority="1503" stopIfTrue="1" operator="beginsWith" text="Untested">
      <formula>LEFT(E40,LEN("Untested"))="Untested"</formula>
    </cfRule>
    <cfRule type="notContainsBlanks" dxfId="4485" priority="1504" stopIfTrue="1">
      <formula>LEN(TRIM(E40))&gt;0</formula>
    </cfRule>
  </conditionalFormatting>
  <conditionalFormatting sqref="E42:F42">
    <cfRule type="beginsWith" dxfId="4484" priority="1467" stopIfTrue="1" operator="beginsWith" text="Not Applicable">
      <formula>LEFT(E42,LEN("Not Applicable"))="Not Applicable"</formula>
    </cfRule>
    <cfRule type="beginsWith" dxfId="4483" priority="1468" stopIfTrue="1" operator="beginsWith" text="Waived">
      <formula>LEFT(E42,LEN("Waived"))="Waived"</formula>
    </cfRule>
    <cfRule type="beginsWith" dxfId="4482" priority="1469" stopIfTrue="1" operator="beginsWith" text="Pre-Passed">
      <formula>LEFT(E42,LEN("Pre-Passed"))="Pre-Passed"</formula>
    </cfRule>
    <cfRule type="beginsWith" dxfId="4481" priority="1470" stopIfTrue="1" operator="beginsWith" text="Completed">
      <formula>LEFT(E42,LEN("Completed"))="Completed"</formula>
    </cfRule>
    <cfRule type="beginsWith" dxfId="4480" priority="1471" stopIfTrue="1" operator="beginsWith" text="Partial">
      <formula>LEFT(E42,LEN("Partial"))="Partial"</formula>
    </cfRule>
    <cfRule type="beginsWith" dxfId="4479" priority="1472" stopIfTrue="1" operator="beginsWith" text="Missing">
      <formula>LEFT(E42,LEN("Missing"))="Missing"</formula>
    </cfRule>
    <cfRule type="beginsWith" dxfId="4478" priority="1473" stopIfTrue="1" operator="beginsWith" text="Untested">
      <formula>LEFT(E42,LEN("Untested"))="Untested"</formula>
    </cfRule>
    <cfRule type="notContainsBlanks" dxfId="4477" priority="1474" stopIfTrue="1">
      <formula>LEN(TRIM(E42))&gt;0</formula>
    </cfRule>
  </conditionalFormatting>
  <conditionalFormatting sqref="E44:F44">
    <cfRule type="beginsWith" dxfId="4476" priority="1459" stopIfTrue="1" operator="beginsWith" text="Not Applicable">
      <formula>LEFT(E44,LEN("Not Applicable"))="Not Applicable"</formula>
    </cfRule>
    <cfRule type="beginsWith" dxfId="4475" priority="1460" stopIfTrue="1" operator="beginsWith" text="Waived">
      <formula>LEFT(E44,LEN("Waived"))="Waived"</formula>
    </cfRule>
    <cfRule type="beginsWith" dxfId="4474" priority="1461" stopIfTrue="1" operator="beginsWith" text="Pre-Passed">
      <formula>LEFT(E44,LEN("Pre-Passed"))="Pre-Passed"</formula>
    </cfRule>
    <cfRule type="beginsWith" dxfId="4473" priority="1462" stopIfTrue="1" operator="beginsWith" text="Completed">
      <formula>LEFT(E44,LEN("Completed"))="Completed"</formula>
    </cfRule>
    <cfRule type="beginsWith" dxfId="4472" priority="1463" stopIfTrue="1" operator="beginsWith" text="Partial">
      <formula>LEFT(E44,LEN("Partial"))="Partial"</formula>
    </cfRule>
    <cfRule type="beginsWith" dxfId="4471" priority="1464" stopIfTrue="1" operator="beginsWith" text="Missing">
      <formula>LEFT(E44,LEN("Missing"))="Missing"</formula>
    </cfRule>
    <cfRule type="beginsWith" dxfId="4470" priority="1465" stopIfTrue="1" operator="beginsWith" text="Untested">
      <formula>LEFT(E44,LEN("Untested"))="Untested"</formula>
    </cfRule>
    <cfRule type="notContainsBlanks" dxfId="4469" priority="1466" stopIfTrue="1">
      <formula>LEN(TRIM(E44))&gt;0</formula>
    </cfRule>
  </conditionalFormatting>
  <conditionalFormatting sqref="E38:F38">
    <cfRule type="beginsWith" dxfId="4468" priority="1423" stopIfTrue="1" operator="beginsWith" text="Not Applicable">
      <formula>LEFT(E38,LEN("Not Applicable"))="Not Applicable"</formula>
    </cfRule>
    <cfRule type="beginsWith" dxfId="4467" priority="1424" stopIfTrue="1" operator="beginsWith" text="Waived">
      <formula>LEFT(E38,LEN("Waived"))="Waived"</formula>
    </cfRule>
    <cfRule type="beginsWith" dxfId="4466" priority="1425" stopIfTrue="1" operator="beginsWith" text="Pre-Passed">
      <formula>LEFT(E38,LEN("Pre-Passed"))="Pre-Passed"</formula>
    </cfRule>
    <cfRule type="beginsWith" dxfId="4465" priority="1426" stopIfTrue="1" operator="beginsWith" text="Completed">
      <formula>LEFT(E38,LEN("Completed"))="Completed"</formula>
    </cfRule>
    <cfRule type="beginsWith" dxfId="4464" priority="1427" stopIfTrue="1" operator="beginsWith" text="Partial">
      <formula>LEFT(E38,LEN("Partial"))="Partial"</formula>
    </cfRule>
    <cfRule type="beginsWith" dxfId="4463" priority="1428" stopIfTrue="1" operator="beginsWith" text="Missing">
      <formula>LEFT(E38,LEN("Missing"))="Missing"</formula>
    </cfRule>
    <cfRule type="beginsWith" dxfId="4462" priority="1429" stopIfTrue="1" operator="beginsWith" text="Untested">
      <formula>LEFT(E38,LEN("Untested"))="Untested"</formula>
    </cfRule>
    <cfRule type="notContainsBlanks" dxfId="4461" priority="1430" stopIfTrue="1">
      <formula>LEN(TRIM(E38))&gt;0</formula>
    </cfRule>
  </conditionalFormatting>
  <conditionalFormatting sqref="E36:F36">
    <cfRule type="beginsWith" dxfId="4460" priority="1415" stopIfTrue="1" operator="beginsWith" text="Not Applicable">
      <formula>LEFT(E36,LEN("Not Applicable"))="Not Applicable"</formula>
    </cfRule>
    <cfRule type="beginsWith" dxfId="4459" priority="1416" stopIfTrue="1" operator="beginsWith" text="Waived">
      <formula>LEFT(E36,LEN("Waived"))="Waived"</formula>
    </cfRule>
    <cfRule type="beginsWith" dxfId="4458" priority="1417" stopIfTrue="1" operator="beginsWith" text="Pre-Passed">
      <formula>LEFT(E36,LEN("Pre-Passed"))="Pre-Passed"</formula>
    </cfRule>
    <cfRule type="beginsWith" dxfId="4457" priority="1418" stopIfTrue="1" operator="beginsWith" text="Completed">
      <formula>LEFT(E36,LEN("Completed"))="Completed"</formula>
    </cfRule>
    <cfRule type="beginsWith" dxfId="4456" priority="1419" stopIfTrue="1" operator="beginsWith" text="Partial">
      <formula>LEFT(E36,LEN("Partial"))="Partial"</formula>
    </cfRule>
    <cfRule type="beginsWith" dxfId="4455" priority="1420" stopIfTrue="1" operator="beginsWith" text="Missing">
      <formula>LEFT(E36,LEN("Missing"))="Missing"</formula>
    </cfRule>
    <cfRule type="beginsWith" dxfId="4454" priority="1421" stopIfTrue="1" operator="beginsWith" text="Untested">
      <formula>LEFT(E36,LEN("Untested"))="Untested"</formula>
    </cfRule>
    <cfRule type="notContainsBlanks" dxfId="4453" priority="1422" stopIfTrue="1">
      <formula>LEN(TRIM(E36))&gt;0</formula>
    </cfRule>
  </conditionalFormatting>
  <conditionalFormatting sqref="E34">
    <cfRule type="beginsWith" dxfId="4452" priority="1407" stopIfTrue="1" operator="beginsWith" text="Not Applicable">
      <formula>LEFT(E34,LEN("Not Applicable"))="Not Applicable"</formula>
    </cfRule>
    <cfRule type="beginsWith" dxfId="4451" priority="1408" stopIfTrue="1" operator="beginsWith" text="Waived">
      <formula>LEFT(E34,LEN("Waived"))="Waived"</formula>
    </cfRule>
    <cfRule type="beginsWith" dxfId="4450" priority="1409" stopIfTrue="1" operator="beginsWith" text="Pre-Passed">
      <formula>LEFT(E34,LEN("Pre-Passed"))="Pre-Passed"</formula>
    </cfRule>
    <cfRule type="beginsWith" dxfId="4449" priority="1410" stopIfTrue="1" operator="beginsWith" text="Completed">
      <formula>LEFT(E34,LEN("Completed"))="Completed"</formula>
    </cfRule>
    <cfRule type="beginsWith" dxfId="4448" priority="1411" stopIfTrue="1" operator="beginsWith" text="Partial">
      <formula>LEFT(E34,LEN("Partial"))="Partial"</formula>
    </cfRule>
    <cfRule type="beginsWith" dxfId="4447" priority="1412" stopIfTrue="1" operator="beginsWith" text="Missing">
      <formula>LEFT(E34,LEN("Missing"))="Missing"</formula>
    </cfRule>
    <cfRule type="beginsWith" dxfId="4446" priority="1413" stopIfTrue="1" operator="beginsWith" text="Untested">
      <formula>LEFT(E34,LEN("Untested"))="Untested"</formula>
    </cfRule>
    <cfRule type="notContainsBlanks" dxfId="4445" priority="1414" stopIfTrue="1">
      <formula>LEN(TRIM(E34))&gt;0</formula>
    </cfRule>
  </conditionalFormatting>
  <conditionalFormatting sqref="E37:F37">
    <cfRule type="beginsWith" dxfId="4444" priority="1391" stopIfTrue="1" operator="beginsWith" text="Not Applicable">
      <formula>LEFT(E37,LEN("Not Applicable"))="Not Applicable"</formula>
    </cfRule>
    <cfRule type="beginsWith" dxfId="4443" priority="1392" stopIfTrue="1" operator="beginsWith" text="Waived">
      <formula>LEFT(E37,LEN("Waived"))="Waived"</formula>
    </cfRule>
    <cfRule type="beginsWith" dxfId="4442" priority="1393" stopIfTrue="1" operator="beginsWith" text="Pre-Passed">
      <formula>LEFT(E37,LEN("Pre-Passed"))="Pre-Passed"</formula>
    </cfRule>
    <cfRule type="beginsWith" dxfId="4441" priority="1394" stopIfTrue="1" operator="beginsWith" text="Completed">
      <formula>LEFT(E37,LEN("Completed"))="Completed"</formula>
    </cfRule>
    <cfRule type="beginsWith" dxfId="4440" priority="1395" stopIfTrue="1" operator="beginsWith" text="Partial">
      <formula>LEFT(E37,LEN("Partial"))="Partial"</formula>
    </cfRule>
    <cfRule type="beginsWith" dxfId="4439" priority="1396" stopIfTrue="1" operator="beginsWith" text="Missing">
      <formula>LEFT(E37,LEN("Missing"))="Missing"</formula>
    </cfRule>
    <cfRule type="beginsWith" dxfId="4438" priority="1397" stopIfTrue="1" operator="beginsWith" text="Untested">
      <formula>LEFT(E37,LEN("Untested"))="Untested"</formula>
    </cfRule>
    <cfRule type="notContainsBlanks" dxfId="4437" priority="1398" stopIfTrue="1">
      <formula>LEN(TRIM(E37))&gt;0</formula>
    </cfRule>
  </conditionalFormatting>
  <conditionalFormatting sqref="E39:F39">
    <cfRule type="beginsWith" dxfId="4436" priority="1383" stopIfTrue="1" operator="beginsWith" text="Not Applicable">
      <formula>LEFT(E39,LEN("Not Applicable"))="Not Applicable"</formula>
    </cfRule>
    <cfRule type="beginsWith" dxfId="4435" priority="1384" stopIfTrue="1" operator="beginsWith" text="Waived">
      <formula>LEFT(E39,LEN("Waived"))="Waived"</formula>
    </cfRule>
    <cfRule type="beginsWith" dxfId="4434" priority="1385" stopIfTrue="1" operator="beginsWith" text="Pre-Passed">
      <formula>LEFT(E39,LEN("Pre-Passed"))="Pre-Passed"</formula>
    </cfRule>
    <cfRule type="beginsWith" dxfId="4433" priority="1386" stopIfTrue="1" operator="beginsWith" text="Completed">
      <formula>LEFT(E39,LEN("Completed"))="Completed"</formula>
    </cfRule>
    <cfRule type="beginsWith" dxfId="4432" priority="1387" stopIfTrue="1" operator="beginsWith" text="Partial">
      <formula>LEFT(E39,LEN("Partial"))="Partial"</formula>
    </cfRule>
    <cfRule type="beginsWith" dxfId="4431" priority="1388" stopIfTrue="1" operator="beginsWith" text="Missing">
      <formula>LEFT(E39,LEN("Missing"))="Missing"</formula>
    </cfRule>
    <cfRule type="beginsWith" dxfId="4430" priority="1389" stopIfTrue="1" operator="beginsWith" text="Untested">
      <formula>LEFT(E39,LEN("Untested"))="Untested"</formula>
    </cfRule>
    <cfRule type="notContainsBlanks" dxfId="4429" priority="1390" stopIfTrue="1">
      <formula>LEN(TRIM(E39))&gt;0</formula>
    </cfRule>
  </conditionalFormatting>
  <conditionalFormatting sqref="E87:F87">
    <cfRule type="beginsWith" dxfId="4428" priority="1318" stopIfTrue="1" operator="beginsWith" text="Not Applicable">
      <formula>LEFT(E87,LEN("Not Applicable"))="Not Applicable"</formula>
    </cfRule>
    <cfRule type="beginsWith" dxfId="4427" priority="1319" stopIfTrue="1" operator="beginsWith" text="Waived">
      <formula>LEFT(E87,LEN("Waived"))="Waived"</formula>
    </cfRule>
    <cfRule type="beginsWith" dxfId="4426" priority="1320" stopIfTrue="1" operator="beginsWith" text="Pre-Passed">
      <formula>LEFT(E87,LEN("Pre-Passed"))="Pre-Passed"</formula>
    </cfRule>
    <cfRule type="beginsWith" dxfId="4425" priority="1321" stopIfTrue="1" operator="beginsWith" text="Completed">
      <formula>LEFT(E87,LEN("Completed"))="Completed"</formula>
    </cfRule>
    <cfRule type="beginsWith" dxfId="4424" priority="1322" stopIfTrue="1" operator="beginsWith" text="Partial">
      <formula>LEFT(E87,LEN("Partial"))="Partial"</formula>
    </cfRule>
    <cfRule type="beginsWith" dxfId="4423" priority="1323" stopIfTrue="1" operator="beginsWith" text="Missing">
      <formula>LEFT(E87,LEN("Missing"))="Missing"</formula>
    </cfRule>
    <cfRule type="beginsWith" dxfId="4422" priority="1324" stopIfTrue="1" operator="beginsWith" text="Untested">
      <formula>LEFT(E87,LEN("Untested"))="Untested"</formula>
    </cfRule>
    <cfRule type="notContainsBlanks" dxfId="4421" priority="1325" stopIfTrue="1">
      <formula>LEN(TRIM(E87))&gt;0</formula>
    </cfRule>
  </conditionalFormatting>
  <conditionalFormatting sqref="E86:F86">
    <cfRule type="beginsWith" dxfId="4420" priority="1310" stopIfTrue="1" operator="beginsWith" text="Not Applicable">
      <formula>LEFT(E86,LEN("Not Applicable"))="Not Applicable"</formula>
    </cfRule>
    <cfRule type="beginsWith" dxfId="4419" priority="1311" stopIfTrue="1" operator="beginsWith" text="Waived">
      <formula>LEFT(E86,LEN("Waived"))="Waived"</formula>
    </cfRule>
    <cfRule type="beginsWith" dxfId="4418" priority="1312" stopIfTrue="1" operator="beginsWith" text="Pre-Passed">
      <formula>LEFT(E86,LEN("Pre-Passed"))="Pre-Passed"</formula>
    </cfRule>
    <cfRule type="beginsWith" dxfId="4417" priority="1313" stopIfTrue="1" operator="beginsWith" text="Completed">
      <formula>LEFT(E86,LEN("Completed"))="Completed"</formula>
    </cfRule>
    <cfRule type="beginsWith" dxfId="4416" priority="1314" stopIfTrue="1" operator="beginsWith" text="Partial">
      <formula>LEFT(E86,LEN("Partial"))="Partial"</formula>
    </cfRule>
    <cfRule type="beginsWith" dxfId="4415" priority="1315" stopIfTrue="1" operator="beginsWith" text="Missing">
      <formula>LEFT(E86,LEN("Missing"))="Missing"</formula>
    </cfRule>
    <cfRule type="beginsWith" dxfId="4414" priority="1316" stopIfTrue="1" operator="beginsWith" text="Untested">
      <formula>LEFT(E86,LEN("Untested"))="Untested"</formula>
    </cfRule>
    <cfRule type="notContainsBlanks" dxfId="4413" priority="1317" stopIfTrue="1">
      <formula>LEN(TRIM(E86))&gt;0</formula>
    </cfRule>
  </conditionalFormatting>
  <conditionalFormatting sqref="E88:F88">
    <cfRule type="beginsWith" dxfId="4412" priority="1302" stopIfTrue="1" operator="beginsWith" text="Not Applicable">
      <formula>LEFT(E88,LEN("Not Applicable"))="Not Applicable"</formula>
    </cfRule>
    <cfRule type="beginsWith" dxfId="4411" priority="1303" stopIfTrue="1" operator="beginsWith" text="Waived">
      <formula>LEFT(E88,LEN("Waived"))="Waived"</formula>
    </cfRule>
    <cfRule type="beginsWith" dxfId="4410" priority="1304" stopIfTrue="1" operator="beginsWith" text="Pre-Passed">
      <formula>LEFT(E88,LEN("Pre-Passed"))="Pre-Passed"</formula>
    </cfRule>
    <cfRule type="beginsWith" dxfId="4409" priority="1305" stopIfTrue="1" operator="beginsWith" text="Completed">
      <formula>LEFT(E88,LEN("Completed"))="Completed"</formula>
    </cfRule>
    <cfRule type="beginsWith" dxfId="4408" priority="1306" stopIfTrue="1" operator="beginsWith" text="Partial">
      <formula>LEFT(E88,LEN("Partial"))="Partial"</formula>
    </cfRule>
    <cfRule type="beginsWith" dxfId="4407" priority="1307" stopIfTrue="1" operator="beginsWith" text="Missing">
      <formula>LEFT(E88,LEN("Missing"))="Missing"</formula>
    </cfRule>
    <cfRule type="beginsWith" dxfId="4406" priority="1308" stopIfTrue="1" operator="beginsWith" text="Untested">
      <formula>LEFT(E88,LEN("Untested"))="Untested"</formula>
    </cfRule>
    <cfRule type="notContainsBlanks" dxfId="4405" priority="1309" stopIfTrue="1">
      <formula>LEN(TRIM(E88))&gt;0</formula>
    </cfRule>
  </conditionalFormatting>
  <conditionalFormatting sqref="F34">
    <cfRule type="beginsWith" dxfId="4404" priority="1100" stopIfTrue="1" operator="beginsWith" text="Not Applicable">
      <formula>LEFT(F34,LEN("Not Applicable"))="Not Applicable"</formula>
    </cfRule>
    <cfRule type="beginsWith" dxfId="4403" priority="1101" stopIfTrue="1" operator="beginsWith" text="Waived">
      <formula>LEFT(F34,LEN("Waived"))="Waived"</formula>
    </cfRule>
    <cfRule type="beginsWith" dxfId="4402" priority="1102" stopIfTrue="1" operator="beginsWith" text="Pre-Passed">
      <formula>LEFT(F34,LEN("Pre-Passed"))="Pre-Passed"</formula>
    </cfRule>
    <cfRule type="beginsWith" dxfId="4401" priority="1103" stopIfTrue="1" operator="beginsWith" text="Completed">
      <formula>LEFT(F34,LEN("Completed"))="Completed"</formula>
    </cfRule>
    <cfRule type="beginsWith" dxfId="4400" priority="1104" stopIfTrue="1" operator="beginsWith" text="Partial">
      <formula>LEFT(F34,LEN("Partial"))="Partial"</formula>
    </cfRule>
    <cfRule type="beginsWith" dxfId="4399" priority="1105" stopIfTrue="1" operator="beginsWith" text="Missing">
      <formula>LEFT(F34,LEN("Missing"))="Missing"</formula>
    </cfRule>
    <cfRule type="beginsWith" dxfId="4398" priority="1106" stopIfTrue="1" operator="beginsWith" text="Untested">
      <formula>LEFT(F34,LEN("Untested"))="Untested"</formula>
    </cfRule>
    <cfRule type="notContainsBlanks" dxfId="4397" priority="1107" stopIfTrue="1">
      <formula>LEN(TRIM(F34))&gt;0</formula>
    </cfRule>
  </conditionalFormatting>
  <conditionalFormatting sqref="F40">
    <cfRule type="beginsWith" dxfId="4396" priority="1092" stopIfTrue="1" operator="beginsWith" text="Not Applicable">
      <formula>LEFT(F40,LEN("Not Applicable"))="Not Applicable"</formula>
    </cfRule>
    <cfRule type="beginsWith" dxfId="4395" priority="1093" stopIfTrue="1" operator="beginsWith" text="Waived">
      <formula>LEFT(F40,LEN("Waived"))="Waived"</formula>
    </cfRule>
    <cfRule type="beginsWith" dxfId="4394" priority="1094" stopIfTrue="1" operator="beginsWith" text="Pre-Passed">
      <formula>LEFT(F40,LEN("Pre-Passed"))="Pre-Passed"</formula>
    </cfRule>
    <cfRule type="beginsWith" dxfId="4393" priority="1095" stopIfTrue="1" operator="beginsWith" text="Completed">
      <formula>LEFT(F40,LEN("Completed"))="Completed"</formula>
    </cfRule>
    <cfRule type="beginsWith" dxfId="4392" priority="1096" stopIfTrue="1" operator="beginsWith" text="Partial">
      <formula>LEFT(F40,LEN("Partial"))="Partial"</formula>
    </cfRule>
    <cfRule type="beginsWith" dxfId="4391" priority="1097" stopIfTrue="1" operator="beginsWith" text="Missing">
      <formula>LEFT(F40,LEN("Missing"))="Missing"</formula>
    </cfRule>
    <cfRule type="beginsWith" dxfId="4390" priority="1098" stopIfTrue="1" operator="beginsWith" text="Untested">
      <formula>LEFT(F40,LEN("Untested"))="Untested"</formula>
    </cfRule>
    <cfRule type="notContainsBlanks" dxfId="4389" priority="1099" stopIfTrue="1">
      <formula>LEN(TRIM(F40))&gt;0</formula>
    </cfRule>
  </conditionalFormatting>
  <conditionalFormatting sqref="F46">
    <cfRule type="beginsWith" dxfId="4388" priority="1084" stopIfTrue="1" operator="beginsWith" text="Not Applicable">
      <formula>LEFT(F46,LEN("Not Applicable"))="Not Applicable"</formula>
    </cfRule>
    <cfRule type="beginsWith" dxfId="4387" priority="1085" stopIfTrue="1" operator="beginsWith" text="Waived">
      <formula>LEFT(F46,LEN("Waived"))="Waived"</formula>
    </cfRule>
    <cfRule type="beginsWith" dxfId="4386" priority="1086" stopIfTrue="1" operator="beginsWith" text="Pre-Passed">
      <formula>LEFT(F46,LEN("Pre-Passed"))="Pre-Passed"</formula>
    </cfRule>
    <cfRule type="beginsWith" dxfId="4385" priority="1087" stopIfTrue="1" operator="beginsWith" text="Completed">
      <formula>LEFT(F46,LEN("Completed"))="Completed"</formula>
    </cfRule>
    <cfRule type="beginsWith" dxfId="4384" priority="1088" stopIfTrue="1" operator="beginsWith" text="Partial">
      <formula>LEFT(F46,LEN("Partial"))="Partial"</formula>
    </cfRule>
    <cfRule type="beginsWith" dxfId="4383" priority="1089" stopIfTrue="1" operator="beginsWith" text="Missing">
      <formula>LEFT(F46,LEN("Missing"))="Missing"</formula>
    </cfRule>
    <cfRule type="beginsWith" dxfId="4382" priority="1090" stopIfTrue="1" operator="beginsWith" text="Untested">
      <formula>LEFT(F46,LEN("Untested"))="Untested"</formula>
    </cfRule>
    <cfRule type="notContainsBlanks" dxfId="4381" priority="1091" stopIfTrue="1">
      <formula>LEN(TRIM(F46))&gt;0</formula>
    </cfRule>
  </conditionalFormatting>
  <conditionalFormatting sqref="F58">
    <cfRule type="beginsWith" dxfId="4380" priority="1076" stopIfTrue="1" operator="beginsWith" text="Not Applicable">
      <formula>LEFT(F58,LEN("Not Applicable"))="Not Applicable"</formula>
    </cfRule>
    <cfRule type="beginsWith" dxfId="4379" priority="1077" stopIfTrue="1" operator="beginsWith" text="Waived">
      <formula>LEFT(F58,LEN("Waived"))="Waived"</formula>
    </cfRule>
    <cfRule type="beginsWith" dxfId="4378" priority="1078" stopIfTrue="1" operator="beginsWith" text="Pre-Passed">
      <formula>LEFT(F58,LEN("Pre-Passed"))="Pre-Passed"</formula>
    </cfRule>
    <cfRule type="beginsWith" dxfId="4377" priority="1079" stopIfTrue="1" operator="beginsWith" text="Completed">
      <formula>LEFT(F58,LEN("Completed"))="Completed"</formula>
    </cfRule>
    <cfRule type="beginsWith" dxfId="4376" priority="1080" stopIfTrue="1" operator="beginsWith" text="Partial">
      <formula>LEFT(F58,LEN("Partial"))="Partial"</formula>
    </cfRule>
    <cfRule type="beginsWith" dxfId="4375" priority="1081" stopIfTrue="1" operator="beginsWith" text="Missing">
      <formula>LEFT(F58,LEN("Missing"))="Missing"</formula>
    </cfRule>
    <cfRule type="beginsWith" dxfId="4374" priority="1082" stopIfTrue="1" operator="beginsWith" text="Untested">
      <formula>LEFT(F58,LEN("Untested"))="Untested"</formula>
    </cfRule>
    <cfRule type="notContainsBlanks" dxfId="4373" priority="1083" stopIfTrue="1">
      <formula>LEN(TRIM(F58))&gt;0</formula>
    </cfRule>
  </conditionalFormatting>
  <conditionalFormatting sqref="F74">
    <cfRule type="beginsWith" dxfId="4372" priority="1068" stopIfTrue="1" operator="beginsWith" text="Not Applicable">
      <formula>LEFT(F74,LEN("Not Applicable"))="Not Applicable"</formula>
    </cfRule>
    <cfRule type="beginsWith" dxfId="4371" priority="1069" stopIfTrue="1" operator="beginsWith" text="Waived">
      <formula>LEFT(F74,LEN("Waived"))="Waived"</formula>
    </cfRule>
    <cfRule type="beginsWith" dxfId="4370" priority="1070" stopIfTrue="1" operator="beginsWith" text="Pre-Passed">
      <formula>LEFT(F74,LEN("Pre-Passed"))="Pre-Passed"</formula>
    </cfRule>
    <cfRule type="beginsWith" dxfId="4369" priority="1071" stopIfTrue="1" operator="beginsWith" text="Completed">
      <formula>LEFT(F74,LEN("Completed"))="Completed"</formula>
    </cfRule>
    <cfRule type="beginsWith" dxfId="4368" priority="1072" stopIfTrue="1" operator="beginsWith" text="Partial">
      <formula>LEFT(F74,LEN("Partial"))="Partial"</formula>
    </cfRule>
    <cfRule type="beginsWith" dxfId="4367" priority="1073" stopIfTrue="1" operator="beginsWith" text="Missing">
      <formula>LEFT(F74,LEN("Missing"))="Missing"</formula>
    </cfRule>
    <cfRule type="beginsWith" dxfId="4366" priority="1074" stopIfTrue="1" operator="beginsWith" text="Untested">
      <formula>LEFT(F74,LEN("Untested"))="Untested"</formula>
    </cfRule>
    <cfRule type="notContainsBlanks" dxfId="4365" priority="1075" stopIfTrue="1">
      <formula>LEN(TRIM(F74))&gt;0</formula>
    </cfRule>
  </conditionalFormatting>
  <conditionalFormatting sqref="F89">
    <cfRule type="beginsWith" dxfId="4364" priority="1060" stopIfTrue="1" operator="beginsWith" text="Not Applicable">
      <formula>LEFT(F89,LEN("Not Applicable"))="Not Applicable"</formula>
    </cfRule>
    <cfRule type="beginsWith" dxfId="4363" priority="1061" stopIfTrue="1" operator="beginsWith" text="Waived">
      <formula>LEFT(F89,LEN("Waived"))="Waived"</formula>
    </cfRule>
    <cfRule type="beginsWith" dxfId="4362" priority="1062" stopIfTrue="1" operator="beginsWith" text="Pre-Passed">
      <formula>LEFT(F89,LEN("Pre-Passed"))="Pre-Passed"</formula>
    </cfRule>
    <cfRule type="beginsWith" dxfId="4361" priority="1063" stopIfTrue="1" operator="beginsWith" text="Completed">
      <formula>LEFT(F89,LEN("Completed"))="Completed"</formula>
    </cfRule>
    <cfRule type="beginsWith" dxfId="4360" priority="1064" stopIfTrue="1" operator="beginsWith" text="Partial">
      <formula>LEFT(F89,LEN("Partial"))="Partial"</formula>
    </cfRule>
    <cfRule type="beginsWith" dxfId="4359" priority="1065" stopIfTrue="1" operator="beginsWith" text="Missing">
      <formula>LEFT(F89,LEN("Missing"))="Missing"</formula>
    </cfRule>
    <cfRule type="beginsWith" dxfId="4358" priority="1066" stopIfTrue="1" operator="beginsWith" text="Untested">
      <formula>LEFT(F89,LEN("Untested"))="Untested"</formula>
    </cfRule>
    <cfRule type="notContainsBlanks" dxfId="4357" priority="1067" stopIfTrue="1">
      <formula>LEN(TRIM(F89))&gt;0</formula>
    </cfRule>
  </conditionalFormatting>
  <conditionalFormatting sqref="F95">
    <cfRule type="beginsWith" dxfId="4356" priority="1052" stopIfTrue="1" operator="beginsWith" text="Not Applicable">
      <formula>LEFT(F95,LEN("Not Applicable"))="Not Applicable"</formula>
    </cfRule>
    <cfRule type="beginsWith" dxfId="4355" priority="1053" stopIfTrue="1" operator="beginsWith" text="Waived">
      <formula>LEFT(F95,LEN("Waived"))="Waived"</formula>
    </cfRule>
    <cfRule type="beginsWith" dxfId="4354" priority="1054" stopIfTrue="1" operator="beginsWith" text="Pre-Passed">
      <formula>LEFT(F95,LEN("Pre-Passed"))="Pre-Passed"</formula>
    </cfRule>
    <cfRule type="beginsWith" dxfId="4353" priority="1055" stopIfTrue="1" operator="beginsWith" text="Completed">
      <formula>LEFT(F95,LEN("Completed"))="Completed"</formula>
    </cfRule>
    <cfRule type="beginsWith" dxfId="4352" priority="1056" stopIfTrue="1" operator="beginsWith" text="Partial">
      <formula>LEFT(F95,LEN("Partial"))="Partial"</formula>
    </cfRule>
    <cfRule type="beginsWith" dxfId="4351" priority="1057" stopIfTrue="1" operator="beginsWith" text="Missing">
      <formula>LEFT(F95,LEN("Missing"))="Missing"</formula>
    </cfRule>
    <cfRule type="beginsWith" dxfId="4350" priority="1058" stopIfTrue="1" operator="beginsWith" text="Untested">
      <formula>LEFT(F95,LEN("Untested"))="Untested"</formula>
    </cfRule>
    <cfRule type="notContainsBlanks" dxfId="4349" priority="1059" stopIfTrue="1">
      <formula>LEN(TRIM(F95))&gt;0</formula>
    </cfRule>
  </conditionalFormatting>
  <conditionalFormatting sqref="F108">
    <cfRule type="beginsWith" dxfId="4348" priority="1044" stopIfTrue="1" operator="beginsWith" text="Not Applicable">
      <formula>LEFT(F108,LEN("Not Applicable"))="Not Applicable"</formula>
    </cfRule>
    <cfRule type="beginsWith" dxfId="4347" priority="1045" stopIfTrue="1" operator="beginsWith" text="Waived">
      <formula>LEFT(F108,LEN("Waived"))="Waived"</formula>
    </cfRule>
    <cfRule type="beginsWith" dxfId="4346" priority="1046" stopIfTrue="1" operator="beginsWith" text="Pre-Passed">
      <formula>LEFT(F108,LEN("Pre-Passed"))="Pre-Passed"</formula>
    </cfRule>
    <cfRule type="beginsWith" dxfId="4345" priority="1047" stopIfTrue="1" operator="beginsWith" text="Completed">
      <formula>LEFT(F108,LEN("Completed"))="Completed"</formula>
    </cfRule>
    <cfRule type="beginsWith" dxfId="4344" priority="1048" stopIfTrue="1" operator="beginsWith" text="Partial">
      <formula>LEFT(F108,LEN("Partial"))="Partial"</formula>
    </cfRule>
    <cfRule type="beginsWith" dxfId="4343" priority="1049" stopIfTrue="1" operator="beginsWith" text="Missing">
      <formula>LEFT(F108,LEN("Missing"))="Missing"</formula>
    </cfRule>
    <cfRule type="beginsWith" dxfId="4342" priority="1050" stopIfTrue="1" operator="beginsWith" text="Untested">
      <formula>LEFT(F108,LEN("Untested"))="Untested"</formula>
    </cfRule>
    <cfRule type="notContainsBlanks" dxfId="4341" priority="1051" stopIfTrue="1">
      <formula>LEN(TRIM(F108))&gt;0</formula>
    </cfRule>
  </conditionalFormatting>
  <conditionalFormatting sqref="A22:A23 A29 A32 A27 A25">
    <cfRule type="beginsWith" dxfId="4340" priority="1013" stopIfTrue="1" operator="beginsWith" text="Exceptional">
      <formula>LEFT(A22,LEN("Exceptional"))="Exceptional"</formula>
    </cfRule>
    <cfRule type="beginsWith" dxfId="4339" priority="1014" stopIfTrue="1" operator="beginsWith" text="Professional">
      <formula>LEFT(A22,LEN("Professional"))="Professional"</formula>
    </cfRule>
    <cfRule type="beginsWith" dxfId="4338" priority="1015" stopIfTrue="1" operator="beginsWith" text="Advanced">
      <formula>LEFT(A22,LEN("Advanced"))="Advanced"</formula>
    </cfRule>
    <cfRule type="beginsWith" dxfId="4337" priority="1016" stopIfTrue="1" operator="beginsWith" text="Intermediate">
      <formula>LEFT(A22,LEN("Intermediate"))="Intermediate"</formula>
    </cfRule>
    <cfRule type="beginsWith" dxfId="4336" priority="1017" stopIfTrue="1" operator="beginsWith" text="Basic">
      <formula>LEFT(A22,LEN("Basic"))="Basic"</formula>
    </cfRule>
    <cfRule type="beginsWith" dxfId="4335" priority="1018" stopIfTrue="1" operator="beginsWith" text="Required">
      <formula>LEFT(A22,LEN("Required"))="Required"</formula>
    </cfRule>
    <cfRule type="notContainsBlanks" dxfId="4334" priority="1019" stopIfTrue="1">
      <formula>LEN(TRIM(A22))&gt;0</formula>
    </cfRule>
  </conditionalFormatting>
  <conditionalFormatting sqref="E12">
    <cfRule type="beginsWith" dxfId="4333" priority="1005" stopIfTrue="1" operator="beginsWith" text="Not Applicable">
      <formula>LEFT(E12,LEN("Not Applicable"))="Not Applicable"</formula>
    </cfRule>
    <cfRule type="beginsWith" dxfId="4332" priority="1006" stopIfTrue="1" operator="beginsWith" text="Waived">
      <formula>LEFT(E12,LEN("Waived"))="Waived"</formula>
    </cfRule>
    <cfRule type="beginsWith" dxfId="4331" priority="1007" stopIfTrue="1" operator="beginsWith" text="Pre-Passed">
      <formula>LEFT(E12,LEN("Pre-Passed"))="Pre-Passed"</formula>
    </cfRule>
    <cfRule type="beginsWith" dxfId="4330" priority="1008" stopIfTrue="1" operator="beginsWith" text="Completed">
      <formula>LEFT(E12,LEN("Completed"))="Completed"</formula>
    </cfRule>
    <cfRule type="beginsWith" dxfId="4329" priority="1009" stopIfTrue="1" operator="beginsWith" text="Partial">
      <formula>LEFT(E12,LEN("Partial"))="Partial"</formula>
    </cfRule>
    <cfRule type="beginsWith" dxfId="4328" priority="1010" stopIfTrue="1" operator="beginsWith" text="Missing">
      <formula>LEFT(E12,LEN("Missing"))="Missing"</formula>
    </cfRule>
    <cfRule type="beginsWith" dxfId="4327" priority="1011" stopIfTrue="1" operator="beginsWith" text="Untested">
      <formula>LEFT(E12,LEN("Untested"))="Untested"</formula>
    </cfRule>
    <cfRule type="notContainsBlanks" dxfId="4326" priority="1012" stopIfTrue="1">
      <formula>LEN(TRIM(E12))&gt;0</formula>
    </cfRule>
  </conditionalFormatting>
  <conditionalFormatting sqref="E20:F20 E22:F22 E29:F29 E25:F25">
    <cfRule type="beginsWith" dxfId="4325" priority="982" stopIfTrue="1" operator="beginsWith" text="Not Applicable">
      <formula>LEFT(E20,LEN("Not Applicable"))="Not Applicable"</formula>
    </cfRule>
    <cfRule type="beginsWith" dxfId="4324" priority="983" stopIfTrue="1" operator="beginsWith" text="Waived">
      <formula>LEFT(E20,LEN("Waived"))="Waived"</formula>
    </cfRule>
    <cfRule type="beginsWith" dxfId="4323" priority="984" stopIfTrue="1" operator="beginsWith" text="Pre-Passed">
      <formula>LEFT(E20,LEN("Pre-Passed"))="Pre-Passed"</formula>
    </cfRule>
    <cfRule type="beginsWith" dxfId="4322" priority="985" stopIfTrue="1" operator="beginsWith" text="Completed">
      <formula>LEFT(E20,LEN("Completed"))="Completed"</formula>
    </cfRule>
    <cfRule type="beginsWith" dxfId="4321" priority="986" stopIfTrue="1" operator="beginsWith" text="Partial">
      <formula>LEFT(E20,LEN("Partial"))="Partial"</formula>
    </cfRule>
    <cfRule type="beginsWith" dxfId="4320" priority="987" stopIfTrue="1" operator="beginsWith" text="Missing">
      <formula>LEFT(E20,LEN("Missing"))="Missing"</formula>
    </cfRule>
    <cfRule type="beginsWith" dxfId="4319" priority="988" stopIfTrue="1" operator="beginsWith" text="Untested">
      <formula>LEFT(E20,LEN("Untested"))="Untested"</formula>
    </cfRule>
    <cfRule type="notContainsBlanks" dxfId="4318" priority="989" stopIfTrue="1">
      <formula>LEN(TRIM(E20))&gt;0</formula>
    </cfRule>
  </conditionalFormatting>
  <conditionalFormatting sqref="E27:F27">
    <cfRule type="beginsWith" dxfId="4317" priority="974" stopIfTrue="1" operator="beginsWith" text="Not Applicable">
      <formula>LEFT(E27,LEN("Not Applicable"))="Not Applicable"</formula>
    </cfRule>
    <cfRule type="beginsWith" dxfId="4316" priority="975" stopIfTrue="1" operator="beginsWith" text="Waived">
      <formula>LEFT(E27,LEN("Waived"))="Waived"</formula>
    </cfRule>
    <cfRule type="beginsWith" dxfId="4315" priority="976" stopIfTrue="1" operator="beginsWith" text="Pre-Passed">
      <formula>LEFT(E27,LEN("Pre-Passed"))="Pre-Passed"</formula>
    </cfRule>
    <cfRule type="beginsWith" dxfId="4314" priority="977" stopIfTrue="1" operator="beginsWith" text="Completed">
      <formula>LEFT(E27,LEN("Completed"))="Completed"</formula>
    </cfRule>
    <cfRule type="beginsWith" dxfId="4313" priority="978" stopIfTrue="1" operator="beginsWith" text="Partial">
      <formula>LEFT(E27,LEN("Partial"))="Partial"</formula>
    </cfRule>
    <cfRule type="beginsWith" dxfId="4312" priority="979" stopIfTrue="1" operator="beginsWith" text="Missing">
      <formula>LEFT(E27,LEN("Missing"))="Missing"</formula>
    </cfRule>
    <cfRule type="beginsWith" dxfId="4311" priority="980" stopIfTrue="1" operator="beginsWith" text="Untested">
      <formula>LEFT(E27,LEN("Untested"))="Untested"</formula>
    </cfRule>
    <cfRule type="notContainsBlanks" dxfId="4310" priority="981" stopIfTrue="1">
      <formula>LEN(TRIM(E27))&gt;0</formula>
    </cfRule>
  </conditionalFormatting>
  <conditionalFormatting sqref="E32:F32">
    <cfRule type="beginsWith" dxfId="4309" priority="966" stopIfTrue="1" operator="beginsWith" text="Not Applicable">
      <formula>LEFT(E32,LEN("Not Applicable"))="Not Applicable"</formula>
    </cfRule>
    <cfRule type="beginsWith" dxfId="4308" priority="967" stopIfTrue="1" operator="beginsWith" text="Waived">
      <formula>LEFT(E32,LEN("Waived"))="Waived"</formula>
    </cfRule>
    <cfRule type="beginsWith" dxfId="4307" priority="968" stopIfTrue="1" operator="beginsWith" text="Pre-Passed">
      <formula>LEFT(E32,LEN("Pre-Passed"))="Pre-Passed"</formula>
    </cfRule>
    <cfRule type="beginsWith" dxfId="4306" priority="969" stopIfTrue="1" operator="beginsWith" text="Completed">
      <formula>LEFT(E32,LEN("Completed"))="Completed"</formula>
    </cfRule>
    <cfRule type="beginsWith" dxfId="4305" priority="970" stopIfTrue="1" operator="beginsWith" text="Partial">
      <formula>LEFT(E32,LEN("Partial"))="Partial"</formula>
    </cfRule>
    <cfRule type="beginsWith" dxfId="4304" priority="971" stopIfTrue="1" operator="beginsWith" text="Missing">
      <formula>LEFT(E32,LEN("Missing"))="Missing"</formula>
    </cfRule>
    <cfRule type="beginsWith" dxfId="4303" priority="972" stopIfTrue="1" operator="beginsWith" text="Untested">
      <formula>LEFT(E32,LEN("Untested"))="Untested"</formula>
    </cfRule>
    <cfRule type="notContainsBlanks" dxfId="4302" priority="973" stopIfTrue="1">
      <formula>LEN(TRIM(E32))&gt;0</formula>
    </cfRule>
  </conditionalFormatting>
  <conditionalFormatting sqref="A20">
    <cfRule type="beginsWith" dxfId="4301" priority="959" stopIfTrue="1" operator="beginsWith" text="Exceptional">
      <formula>LEFT(A20,LEN("Exceptional"))="Exceptional"</formula>
    </cfRule>
    <cfRule type="beginsWith" dxfId="4300" priority="960" stopIfTrue="1" operator="beginsWith" text="Professional">
      <formula>LEFT(A20,LEN("Professional"))="Professional"</formula>
    </cfRule>
    <cfRule type="beginsWith" dxfId="4299" priority="961" stopIfTrue="1" operator="beginsWith" text="Advanced">
      <formula>LEFT(A20,LEN("Advanced"))="Advanced"</formula>
    </cfRule>
    <cfRule type="beginsWith" dxfId="4298" priority="962" stopIfTrue="1" operator="beginsWith" text="Intermediate">
      <formula>LEFT(A20,LEN("Intermediate"))="Intermediate"</formula>
    </cfRule>
    <cfRule type="beginsWith" dxfId="4297" priority="963" stopIfTrue="1" operator="beginsWith" text="Basic">
      <formula>LEFT(A20,LEN("Basic"))="Basic"</formula>
    </cfRule>
    <cfRule type="beginsWith" dxfId="4296" priority="964" stopIfTrue="1" operator="beginsWith" text="Required">
      <formula>LEFT(A20,LEN("Required"))="Required"</formula>
    </cfRule>
    <cfRule type="notContainsBlanks" dxfId="4295" priority="965" stopIfTrue="1">
      <formula>LEN(TRIM(A20))&gt;0</formula>
    </cfRule>
  </conditionalFormatting>
  <conditionalFormatting sqref="E21:F21 E23:F23">
    <cfRule type="beginsWith" dxfId="4294" priority="951" stopIfTrue="1" operator="beginsWith" text="Not Applicable">
      <formula>LEFT(E21,LEN("Not Applicable"))="Not Applicable"</formula>
    </cfRule>
    <cfRule type="beginsWith" dxfId="4293" priority="952" stopIfTrue="1" operator="beginsWith" text="Waived">
      <formula>LEFT(E21,LEN("Waived"))="Waived"</formula>
    </cfRule>
    <cfRule type="beginsWith" dxfId="4292" priority="953" stopIfTrue="1" operator="beginsWith" text="Pre-Passed">
      <formula>LEFT(E21,LEN("Pre-Passed"))="Pre-Passed"</formula>
    </cfRule>
    <cfRule type="beginsWith" dxfId="4291" priority="954" stopIfTrue="1" operator="beginsWith" text="Completed">
      <formula>LEFT(E21,LEN("Completed"))="Completed"</formula>
    </cfRule>
    <cfRule type="beginsWith" dxfId="4290" priority="955" stopIfTrue="1" operator="beginsWith" text="Partial">
      <formula>LEFT(E21,LEN("Partial"))="Partial"</formula>
    </cfRule>
    <cfRule type="beginsWith" dxfId="4289" priority="956" stopIfTrue="1" operator="beginsWith" text="Missing">
      <formula>LEFT(E21,LEN("Missing"))="Missing"</formula>
    </cfRule>
    <cfRule type="beginsWith" dxfId="4288" priority="957" stopIfTrue="1" operator="beginsWith" text="Untested">
      <formula>LEFT(E21,LEN("Untested"))="Untested"</formula>
    </cfRule>
    <cfRule type="notContainsBlanks" dxfId="4287" priority="958" stopIfTrue="1">
      <formula>LEN(TRIM(E21))&gt;0</formula>
    </cfRule>
  </conditionalFormatting>
  <conditionalFormatting sqref="E33:F33">
    <cfRule type="beginsWith" dxfId="4286" priority="943" stopIfTrue="1" operator="beginsWith" text="Not Applicable">
      <formula>LEFT(E33,LEN("Not Applicable"))="Not Applicable"</formula>
    </cfRule>
    <cfRule type="beginsWith" dxfId="4285" priority="944" stopIfTrue="1" operator="beginsWith" text="Waived">
      <formula>LEFT(E33,LEN("Waived"))="Waived"</formula>
    </cfRule>
    <cfRule type="beginsWith" dxfId="4284" priority="945" stopIfTrue="1" operator="beginsWith" text="Pre-Passed">
      <formula>LEFT(E33,LEN("Pre-Passed"))="Pre-Passed"</formula>
    </cfRule>
    <cfRule type="beginsWith" dxfId="4283" priority="946" stopIfTrue="1" operator="beginsWith" text="Completed">
      <formula>LEFT(E33,LEN("Completed"))="Completed"</formula>
    </cfRule>
    <cfRule type="beginsWith" dxfId="4282" priority="947" stopIfTrue="1" operator="beginsWith" text="Partial">
      <formula>LEFT(E33,LEN("Partial"))="Partial"</formula>
    </cfRule>
    <cfRule type="beginsWith" dxfId="4281" priority="948" stopIfTrue="1" operator="beginsWith" text="Missing">
      <formula>LEFT(E33,LEN("Missing"))="Missing"</formula>
    </cfRule>
    <cfRule type="beginsWith" dxfId="4280" priority="949" stopIfTrue="1" operator="beginsWith" text="Untested">
      <formula>LEFT(E33,LEN("Untested"))="Untested"</formula>
    </cfRule>
    <cfRule type="notContainsBlanks" dxfId="4279" priority="950" stopIfTrue="1">
      <formula>LEN(TRIM(E33))&gt;0</formula>
    </cfRule>
  </conditionalFormatting>
  <conditionalFormatting sqref="A33">
    <cfRule type="beginsWith" dxfId="4278" priority="936" stopIfTrue="1" operator="beginsWith" text="Exceptional">
      <formula>LEFT(A33,LEN("Exceptional"))="Exceptional"</formula>
    </cfRule>
    <cfRule type="beginsWith" dxfId="4277" priority="937" stopIfTrue="1" operator="beginsWith" text="Professional">
      <formula>LEFT(A33,LEN("Professional"))="Professional"</formula>
    </cfRule>
    <cfRule type="beginsWith" dxfId="4276" priority="938" stopIfTrue="1" operator="beginsWith" text="Advanced">
      <formula>LEFT(A33,LEN("Advanced"))="Advanced"</formula>
    </cfRule>
    <cfRule type="beginsWith" dxfId="4275" priority="939" stopIfTrue="1" operator="beginsWith" text="Intermediate">
      <formula>LEFT(A33,LEN("Intermediate"))="Intermediate"</formula>
    </cfRule>
    <cfRule type="beginsWith" dxfId="4274" priority="940" stopIfTrue="1" operator="beginsWith" text="Basic">
      <formula>LEFT(A33,LEN("Basic"))="Basic"</formula>
    </cfRule>
    <cfRule type="beginsWith" dxfId="4273" priority="941" stopIfTrue="1" operator="beginsWith" text="Required">
      <formula>LEFT(A33,LEN("Required"))="Required"</formula>
    </cfRule>
    <cfRule type="notContainsBlanks" dxfId="4272" priority="942" stopIfTrue="1">
      <formula>LEN(TRIM(A33))&gt;0</formula>
    </cfRule>
  </conditionalFormatting>
  <conditionalFormatting sqref="E19">
    <cfRule type="beginsWith" dxfId="4271" priority="928" stopIfTrue="1" operator="beginsWith" text="Not Applicable">
      <formula>LEFT(E19,LEN("Not Applicable"))="Not Applicable"</formula>
    </cfRule>
    <cfRule type="beginsWith" dxfId="4270" priority="929" stopIfTrue="1" operator="beginsWith" text="Waived">
      <formula>LEFT(E19,LEN("Waived"))="Waived"</formula>
    </cfRule>
    <cfRule type="beginsWith" dxfId="4269" priority="930" stopIfTrue="1" operator="beginsWith" text="Pre-Passed">
      <formula>LEFT(E19,LEN("Pre-Passed"))="Pre-Passed"</formula>
    </cfRule>
    <cfRule type="beginsWith" dxfId="4268" priority="931" stopIfTrue="1" operator="beginsWith" text="Completed">
      <formula>LEFT(E19,LEN("Completed"))="Completed"</formula>
    </cfRule>
    <cfRule type="beginsWith" dxfId="4267" priority="932" stopIfTrue="1" operator="beginsWith" text="Partial">
      <formula>LEFT(E19,LEN("Partial"))="Partial"</formula>
    </cfRule>
    <cfRule type="beginsWith" dxfId="4266" priority="933" stopIfTrue="1" operator="beginsWith" text="Missing">
      <formula>LEFT(E19,LEN("Missing"))="Missing"</formula>
    </cfRule>
    <cfRule type="beginsWith" dxfId="4265" priority="934" stopIfTrue="1" operator="beginsWith" text="Untested">
      <formula>LEFT(E19,LEN("Untested"))="Untested"</formula>
    </cfRule>
    <cfRule type="notContainsBlanks" dxfId="4264" priority="935" stopIfTrue="1">
      <formula>LEN(TRIM(E19))&gt;0</formula>
    </cfRule>
  </conditionalFormatting>
  <conditionalFormatting sqref="A28">
    <cfRule type="beginsWith" dxfId="4263" priority="913" stopIfTrue="1" operator="beginsWith" text="Exceptional">
      <formula>LEFT(A28,LEN("Exceptional"))="Exceptional"</formula>
    </cfRule>
    <cfRule type="beginsWith" dxfId="4262" priority="914" stopIfTrue="1" operator="beginsWith" text="Professional">
      <formula>LEFT(A28,LEN("Professional"))="Professional"</formula>
    </cfRule>
    <cfRule type="beginsWith" dxfId="4261" priority="915" stopIfTrue="1" operator="beginsWith" text="Advanced">
      <formula>LEFT(A28,LEN("Advanced"))="Advanced"</formula>
    </cfRule>
    <cfRule type="beginsWith" dxfId="4260" priority="916" stopIfTrue="1" operator="beginsWith" text="Intermediate">
      <formula>LEFT(A28,LEN("Intermediate"))="Intermediate"</formula>
    </cfRule>
    <cfRule type="beginsWith" dxfId="4259" priority="917" stopIfTrue="1" operator="beginsWith" text="Basic">
      <formula>LEFT(A28,LEN("Basic"))="Basic"</formula>
    </cfRule>
    <cfRule type="beginsWith" dxfId="4258" priority="918" stopIfTrue="1" operator="beginsWith" text="Required">
      <formula>LEFT(A28,LEN("Required"))="Required"</formula>
    </cfRule>
    <cfRule type="notContainsBlanks" dxfId="4257" priority="919" stopIfTrue="1">
      <formula>LEN(TRIM(A28))&gt;0</formula>
    </cfRule>
  </conditionalFormatting>
  <conditionalFormatting sqref="E28:F28">
    <cfRule type="beginsWith" dxfId="4256" priority="905" stopIfTrue="1" operator="beginsWith" text="Not Applicable">
      <formula>LEFT(E28,LEN("Not Applicable"))="Not Applicable"</formula>
    </cfRule>
    <cfRule type="beginsWith" dxfId="4255" priority="906" stopIfTrue="1" operator="beginsWith" text="Waived">
      <formula>LEFT(E28,LEN("Waived"))="Waived"</formula>
    </cfRule>
    <cfRule type="beginsWith" dxfId="4254" priority="907" stopIfTrue="1" operator="beginsWith" text="Pre-Passed">
      <formula>LEFT(E28,LEN("Pre-Passed"))="Pre-Passed"</formula>
    </cfRule>
    <cfRule type="beginsWith" dxfId="4253" priority="908" stopIfTrue="1" operator="beginsWith" text="Completed">
      <formula>LEFT(E28,LEN("Completed"))="Completed"</formula>
    </cfRule>
    <cfRule type="beginsWith" dxfId="4252" priority="909" stopIfTrue="1" operator="beginsWith" text="Partial">
      <formula>LEFT(E28,LEN("Partial"))="Partial"</formula>
    </cfRule>
    <cfRule type="beginsWith" dxfId="4251" priority="910" stopIfTrue="1" operator="beginsWith" text="Missing">
      <formula>LEFT(E28,LEN("Missing"))="Missing"</formula>
    </cfRule>
    <cfRule type="beginsWith" dxfId="4250" priority="911" stopIfTrue="1" operator="beginsWith" text="Untested">
      <formula>LEFT(E28,LEN("Untested"))="Untested"</formula>
    </cfRule>
    <cfRule type="notContainsBlanks" dxfId="4249" priority="912" stopIfTrue="1">
      <formula>LEN(TRIM(E28))&gt;0</formula>
    </cfRule>
  </conditionalFormatting>
  <conditionalFormatting sqref="A31">
    <cfRule type="beginsWith" dxfId="4248" priority="898" stopIfTrue="1" operator="beginsWith" text="Exceptional">
      <formula>LEFT(A31,LEN("Exceptional"))="Exceptional"</formula>
    </cfRule>
    <cfRule type="beginsWith" dxfId="4247" priority="899" stopIfTrue="1" operator="beginsWith" text="Professional">
      <formula>LEFT(A31,LEN("Professional"))="Professional"</formula>
    </cfRule>
    <cfRule type="beginsWith" dxfId="4246" priority="900" stopIfTrue="1" operator="beginsWith" text="Advanced">
      <formula>LEFT(A31,LEN("Advanced"))="Advanced"</formula>
    </cfRule>
    <cfRule type="beginsWith" dxfId="4245" priority="901" stopIfTrue="1" operator="beginsWith" text="Intermediate">
      <formula>LEFT(A31,LEN("Intermediate"))="Intermediate"</formula>
    </cfRule>
    <cfRule type="beginsWith" dxfId="4244" priority="902" stopIfTrue="1" operator="beginsWith" text="Basic">
      <formula>LEFT(A31,LEN("Basic"))="Basic"</formula>
    </cfRule>
    <cfRule type="beginsWith" dxfId="4243" priority="903" stopIfTrue="1" operator="beginsWith" text="Required">
      <formula>LEFT(A31,LEN("Required"))="Required"</formula>
    </cfRule>
    <cfRule type="notContainsBlanks" dxfId="4242" priority="904" stopIfTrue="1">
      <formula>LEN(TRIM(A31))&gt;0</formula>
    </cfRule>
  </conditionalFormatting>
  <conditionalFormatting sqref="A26">
    <cfRule type="beginsWith" dxfId="4241" priority="883" stopIfTrue="1" operator="beginsWith" text="Exceptional">
      <formula>LEFT(A26,LEN("Exceptional"))="Exceptional"</formula>
    </cfRule>
    <cfRule type="beginsWith" dxfId="4240" priority="884" stopIfTrue="1" operator="beginsWith" text="Professional">
      <formula>LEFT(A26,LEN("Professional"))="Professional"</formula>
    </cfRule>
    <cfRule type="beginsWith" dxfId="4239" priority="885" stopIfTrue="1" operator="beginsWith" text="Advanced">
      <formula>LEFT(A26,LEN("Advanced"))="Advanced"</formula>
    </cfRule>
    <cfRule type="beginsWith" dxfId="4238" priority="886" stopIfTrue="1" operator="beginsWith" text="Intermediate">
      <formula>LEFT(A26,LEN("Intermediate"))="Intermediate"</formula>
    </cfRule>
    <cfRule type="beginsWith" dxfId="4237" priority="887" stopIfTrue="1" operator="beginsWith" text="Basic">
      <formula>LEFT(A26,LEN("Basic"))="Basic"</formula>
    </cfRule>
    <cfRule type="beginsWith" dxfId="4236" priority="888" stopIfTrue="1" operator="beginsWith" text="Required">
      <formula>LEFT(A26,LEN("Required"))="Required"</formula>
    </cfRule>
    <cfRule type="notContainsBlanks" dxfId="4235" priority="889" stopIfTrue="1">
      <formula>LEN(TRIM(A26))&gt;0</formula>
    </cfRule>
  </conditionalFormatting>
  <conditionalFormatting sqref="E26:F26">
    <cfRule type="beginsWith" dxfId="4234" priority="875" stopIfTrue="1" operator="beginsWith" text="Not Applicable">
      <formula>LEFT(E26,LEN("Not Applicable"))="Not Applicable"</formula>
    </cfRule>
    <cfRule type="beginsWith" dxfId="4233" priority="876" stopIfTrue="1" operator="beginsWith" text="Waived">
      <formula>LEFT(E26,LEN("Waived"))="Waived"</formula>
    </cfRule>
    <cfRule type="beginsWith" dxfId="4232" priority="877" stopIfTrue="1" operator="beginsWith" text="Pre-Passed">
      <formula>LEFT(E26,LEN("Pre-Passed"))="Pre-Passed"</formula>
    </cfRule>
    <cfRule type="beginsWith" dxfId="4231" priority="878" stopIfTrue="1" operator="beginsWith" text="Completed">
      <formula>LEFT(E26,LEN("Completed"))="Completed"</formula>
    </cfRule>
    <cfRule type="beginsWith" dxfId="4230" priority="879" stopIfTrue="1" operator="beginsWith" text="Partial">
      <formula>LEFT(E26,LEN("Partial"))="Partial"</formula>
    </cfRule>
    <cfRule type="beginsWith" dxfId="4229" priority="880" stopIfTrue="1" operator="beginsWith" text="Missing">
      <formula>LEFT(E26,LEN("Missing"))="Missing"</formula>
    </cfRule>
    <cfRule type="beginsWith" dxfId="4228" priority="881" stopIfTrue="1" operator="beginsWith" text="Untested">
      <formula>LEFT(E26,LEN("Untested"))="Untested"</formula>
    </cfRule>
    <cfRule type="notContainsBlanks" dxfId="4227" priority="882" stopIfTrue="1">
      <formula>LEN(TRIM(E26))&gt;0</formula>
    </cfRule>
  </conditionalFormatting>
  <conditionalFormatting sqref="A30">
    <cfRule type="beginsWith" dxfId="4226" priority="868" stopIfTrue="1" operator="beginsWith" text="Exceptional">
      <formula>LEFT(A30,LEN("Exceptional"))="Exceptional"</formula>
    </cfRule>
    <cfRule type="beginsWith" dxfId="4225" priority="869" stopIfTrue="1" operator="beginsWith" text="Professional">
      <formula>LEFT(A30,LEN("Professional"))="Professional"</formula>
    </cfRule>
    <cfRule type="beginsWith" dxfId="4224" priority="870" stopIfTrue="1" operator="beginsWith" text="Advanced">
      <formula>LEFT(A30,LEN("Advanced"))="Advanced"</formula>
    </cfRule>
    <cfRule type="beginsWith" dxfId="4223" priority="871" stopIfTrue="1" operator="beginsWith" text="Intermediate">
      <formula>LEFT(A30,LEN("Intermediate"))="Intermediate"</formula>
    </cfRule>
    <cfRule type="beginsWith" dxfId="4222" priority="872" stopIfTrue="1" operator="beginsWith" text="Basic">
      <formula>LEFT(A30,LEN("Basic"))="Basic"</formula>
    </cfRule>
    <cfRule type="beginsWith" dxfId="4221" priority="873" stopIfTrue="1" operator="beginsWith" text="Required">
      <formula>LEFT(A30,LEN("Required"))="Required"</formula>
    </cfRule>
    <cfRule type="notContainsBlanks" dxfId="4220" priority="874" stopIfTrue="1">
      <formula>LEN(TRIM(A30))&gt;0</formula>
    </cfRule>
  </conditionalFormatting>
  <conditionalFormatting sqref="A24">
    <cfRule type="beginsWith" dxfId="4219" priority="853" stopIfTrue="1" operator="beginsWith" text="Exceptional">
      <formula>LEFT(A24,LEN("Exceptional"))="Exceptional"</formula>
    </cfRule>
    <cfRule type="beginsWith" dxfId="4218" priority="854" stopIfTrue="1" operator="beginsWith" text="Professional">
      <formula>LEFT(A24,LEN("Professional"))="Professional"</formula>
    </cfRule>
    <cfRule type="beginsWith" dxfId="4217" priority="855" stopIfTrue="1" operator="beginsWith" text="Advanced">
      <formula>LEFT(A24,LEN("Advanced"))="Advanced"</formula>
    </cfRule>
    <cfRule type="beginsWith" dxfId="4216" priority="856" stopIfTrue="1" operator="beginsWith" text="Intermediate">
      <formula>LEFT(A24,LEN("Intermediate"))="Intermediate"</formula>
    </cfRule>
    <cfRule type="beginsWith" dxfId="4215" priority="857" stopIfTrue="1" operator="beginsWith" text="Basic">
      <formula>LEFT(A24,LEN("Basic"))="Basic"</formula>
    </cfRule>
    <cfRule type="beginsWith" dxfId="4214" priority="858" stopIfTrue="1" operator="beginsWith" text="Required">
      <formula>LEFT(A24,LEN("Required"))="Required"</formula>
    </cfRule>
    <cfRule type="notContainsBlanks" dxfId="4213" priority="859" stopIfTrue="1">
      <formula>LEN(TRIM(A24))&gt;0</formula>
    </cfRule>
  </conditionalFormatting>
  <conditionalFormatting sqref="E24:F24">
    <cfRule type="beginsWith" dxfId="4212" priority="845" stopIfTrue="1" operator="beginsWith" text="Not Applicable">
      <formula>LEFT(E24,LEN("Not Applicable"))="Not Applicable"</formula>
    </cfRule>
    <cfRule type="beginsWith" dxfId="4211" priority="846" stopIfTrue="1" operator="beginsWith" text="Waived">
      <formula>LEFT(E24,LEN("Waived"))="Waived"</formula>
    </cfRule>
    <cfRule type="beginsWith" dxfId="4210" priority="847" stopIfTrue="1" operator="beginsWith" text="Pre-Passed">
      <formula>LEFT(E24,LEN("Pre-Passed"))="Pre-Passed"</formula>
    </cfRule>
    <cfRule type="beginsWith" dxfId="4209" priority="848" stopIfTrue="1" operator="beginsWith" text="Completed">
      <formula>LEFT(E24,LEN("Completed"))="Completed"</formula>
    </cfRule>
    <cfRule type="beginsWith" dxfId="4208" priority="849" stopIfTrue="1" operator="beginsWith" text="Partial">
      <formula>LEFT(E24,LEN("Partial"))="Partial"</formula>
    </cfRule>
    <cfRule type="beginsWith" dxfId="4207" priority="850" stopIfTrue="1" operator="beginsWith" text="Missing">
      <formula>LEFT(E24,LEN("Missing"))="Missing"</formula>
    </cfRule>
    <cfRule type="beginsWith" dxfId="4206" priority="851" stopIfTrue="1" operator="beginsWith" text="Untested">
      <formula>LEFT(E24,LEN("Untested"))="Untested"</formula>
    </cfRule>
    <cfRule type="notContainsBlanks" dxfId="4205" priority="852" stopIfTrue="1">
      <formula>LEN(TRIM(E24))&gt;0</formula>
    </cfRule>
  </conditionalFormatting>
  <conditionalFormatting sqref="F13 F15 F18">
    <cfRule type="beginsWith" dxfId="4204" priority="837" stopIfTrue="1" operator="beginsWith" text="Not Applicable">
      <formula>LEFT(F13,LEN("Not Applicable"))="Not Applicable"</formula>
    </cfRule>
    <cfRule type="beginsWith" dxfId="4203" priority="838" stopIfTrue="1" operator="beginsWith" text="Waived">
      <formula>LEFT(F13,LEN("Waived"))="Waived"</formula>
    </cfRule>
    <cfRule type="beginsWith" dxfId="4202" priority="839" stopIfTrue="1" operator="beginsWith" text="Pre-Passed">
      <formula>LEFT(F13,LEN("Pre-Passed"))="Pre-Passed"</formula>
    </cfRule>
    <cfRule type="beginsWith" dxfId="4201" priority="840" stopIfTrue="1" operator="beginsWith" text="Completed">
      <formula>LEFT(F13,LEN("Completed"))="Completed"</formula>
    </cfRule>
    <cfRule type="beginsWith" dxfId="4200" priority="841" stopIfTrue="1" operator="beginsWith" text="Partial">
      <formula>LEFT(F13,LEN("Partial"))="Partial"</formula>
    </cfRule>
    <cfRule type="beginsWith" dxfId="4199" priority="842" stopIfTrue="1" operator="beginsWith" text="Missing">
      <formula>LEFT(F13,LEN("Missing"))="Missing"</formula>
    </cfRule>
    <cfRule type="beginsWith" dxfId="4198" priority="843" stopIfTrue="1" operator="beginsWith" text="Untested">
      <formula>LEFT(F13,LEN("Untested"))="Untested"</formula>
    </cfRule>
    <cfRule type="notContainsBlanks" dxfId="4197" priority="844" stopIfTrue="1">
      <formula>LEN(TRIM(F13))&gt;0</formula>
    </cfRule>
  </conditionalFormatting>
  <conditionalFormatting sqref="F16">
    <cfRule type="beginsWith" dxfId="4196" priority="829" stopIfTrue="1" operator="beginsWith" text="Not Applicable">
      <formula>LEFT(F16,LEN("Not Applicable"))="Not Applicable"</formula>
    </cfRule>
    <cfRule type="beginsWith" dxfId="4195" priority="830" stopIfTrue="1" operator="beginsWith" text="Waived">
      <formula>LEFT(F16,LEN("Waived"))="Waived"</formula>
    </cfRule>
    <cfRule type="beginsWith" dxfId="4194" priority="831" stopIfTrue="1" operator="beginsWith" text="Pre-Passed">
      <formula>LEFT(F16,LEN("Pre-Passed"))="Pre-Passed"</formula>
    </cfRule>
    <cfRule type="beginsWith" dxfId="4193" priority="832" stopIfTrue="1" operator="beginsWith" text="Completed">
      <formula>LEFT(F16,LEN("Completed"))="Completed"</formula>
    </cfRule>
    <cfRule type="beginsWith" dxfId="4192" priority="833" stopIfTrue="1" operator="beginsWith" text="Partial">
      <formula>LEFT(F16,LEN("Partial"))="Partial"</formula>
    </cfRule>
    <cfRule type="beginsWith" dxfId="4191" priority="834" stopIfTrue="1" operator="beginsWith" text="Missing">
      <formula>LEFT(F16,LEN("Missing"))="Missing"</formula>
    </cfRule>
    <cfRule type="beginsWith" dxfId="4190" priority="835" stopIfTrue="1" operator="beginsWith" text="Untested">
      <formula>LEFT(F16,LEN("Untested"))="Untested"</formula>
    </cfRule>
    <cfRule type="notContainsBlanks" dxfId="4189" priority="836" stopIfTrue="1">
      <formula>LEN(TRIM(F16))&gt;0</formula>
    </cfRule>
  </conditionalFormatting>
  <conditionalFormatting sqref="F17">
    <cfRule type="beginsWith" dxfId="4188" priority="821" stopIfTrue="1" operator="beginsWith" text="Not Applicable">
      <formula>LEFT(F17,LEN("Not Applicable"))="Not Applicable"</formula>
    </cfRule>
    <cfRule type="beginsWith" dxfId="4187" priority="822" stopIfTrue="1" operator="beginsWith" text="Waived">
      <formula>LEFT(F17,LEN("Waived"))="Waived"</formula>
    </cfRule>
    <cfRule type="beginsWith" dxfId="4186" priority="823" stopIfTrue="1" operator="beginsWith" text="Pre-Passed">
      <formula>LEFT(F17,LEN("Pre-Passed"))="Pre-Passed"</formula>
    </cfRule>
    <cfRule type="beginsWith" dxfId="4185" priority="824" stopIfTrue="1" operator="beginsWith" text="Completed">
      <formula>LEFT(F17,LEN("Completed"))="Completed"</formula>
    </cfRule>
    <cfRule type="beginsWith" dxfId="4184" priority="825" stopIfTrue="1" operator="beginsWith" text="Partial">
      <formula>LEFT(F17,LEN("Partial"))="Partial"</formula>
    </cfRule>
    <cfRule type="beginsWith" dxfId="4183" priority="826" stopIfTrue="1" operator="beginsWith" text="Missing">
      <formula>LEFT(F17,LEN("Missing"))="Missing"</formula>
    </cfRule>
    <cfRule type="beginsWith" dxfId="4182" priority="827" stopIfTrue="1" operator="beginsWith" text="Untested">
      <formula>LEFT(F17,LEN("Untested"))="Untested"</formula>
    </cfRule>
    <cfRule type="notContainsBlanks" dxfId="4181" priority="828" stopIfTrue="1">
      <formula>LEN(TRIM(F17))&gt;0</formula>
    </cfRule>
  </conditionalFormatting>
  <conditionalFormatting sqref="E13 E15 E18">
    <cfRule type="beginsWith" dxfId="4180" priority="813" stopIfTrue="1" operator="beginsWith" text="Not Applicable">
      <formula>LEFT(E13,LEN("Not Applicable"))="Not Applicable"</formula>
    </cfRule>
    <cfRule type="beginsWith" dxfId="4179" priority="814" stopIfTrue="1" operator="beginsWith" text="Waived">
      <formula>LEFT(E13,LEN("Waived"))="Waived"</formula>
    </cfRule>
    <cfRule type="beginsWith" dxfId="4178" priority="815" stopIfTrue="1" operator="beginsWith" text="Pre-Passed">
      <formula>LEFT(E13,LEN("Pre-Passed"))="Pre-Passed"</formula>
    </cfRule>
    <cfRule type="beginsWith" dxfId="4177" priority="816" stopIfTrue="1" operator="beginsWith" text="Completed">
      <formula>LEFT(E13,LEN("Completed"))="Completed"</formula>
    </cfRule>
    <cfRule type="beginsWith" dxfId="4176" priority="817" stopIfTrue="1" operator="beginsWith" text="Partial">
      <formula>LEFT(E13,LEN("Partial"))="Partial"</formula>
    </cfRule>
    <cfRule type="beginsWith" dxfId="4175" priority="818" stopIfTrue="1" operator="beginsWith" text="Missing">
      <formula>LEFT(E13,LEN("Missing"))="Missing"</formula>
    </cfRule>
    <cfRule type="beginsWith" dxfId="4174" priority="819" stopIfTrue="1" operator="beginsWith" text="Untested">
      <formula>LEFT(E13,LEN("Untested"))="Untested"</formula>
    </cfRule>
    <cfRule type="notContainsBlanks" dxfId="4173" priority="820" stopIfTrue="1">
      <formula>LEN(TRIM(E13))&gt;0</formula>
    </cfRule>
  </conditionalFormatting>
  <conditionalFormatting sqref="E16">
    <cfRule type="beginsWith" dxfId="4172" priority="805" stopIfTrue="1" operator="beginsWith" text="Not Applicable">
      <formula>LEFT(E16,LEN("Not Applicable"))="Not Applicable"</formula>
    </cfRule>
    <cfRule type="beginsWith" dxfId="4171" priority="806" stopIfTrue="1" operator="beginsWith" text="Waived">
      <formula>LEFT(E16,LEN("Waived"))="Waived"</formula>
    </cfRule>
    <cfRule type="beginsWith" dxfId="4170" priority="807" stopIfTrue="1" operator="beginsWith" text="Pre-Passed">
      <formula>LEFT(E16,LEN("Pre-Passed"))="Pre-Passed"</formula>
    </cfRule>
    <cfRule type="beginsWith" dxfId="4169" priority="808" stopIfTrue="1" operator="beginsWith" text="Completed">
      <formula>LEFT(E16,LEN("Completed"))="Completed"</formula>
    </cfRule>
    <cfRule type="beginsWith" dxfId="4168" priority="809" stopIfTrue="1" operator="beginsWith" text="Partial">
      <formula>LEFT(E16,LEN("Partial"))="Partial"</formula>
    </cfRule>
    <cfRule type="beginsWith" dxfId="4167" priority="810" stopIfTrue="1" operator="beginsWith" text="Missing">
      <formula>LEFT(E16,LEN("Missing"))="Missing"</formula>
    </cfRule>
    <cfRule type="beginsWith" dxfId="4166" priority="811" stopIfTrue="1" operator="beginsWith" text="Untested">
      <formula>LEFT(E16,LEN("Untested"))="Untested"</formula>
    </cfRule>
    <cfRule type="notContainsBlanks" dxfId="4165" priority="812" stopIfTrue="1">
      <formula>LEN(TRIM(E16))&gt;0</formula>
    </cfRule>
  </conditionalFormatting>
  <conditionalFormatting sqref="E17">
    <cfRule type="beginsWith" dxfId="4164" priority="797" stopIfTrue="1" operator="beginsWith" text="Not Applicable">
      <formula>LEFT(E17,LEN("Not Applicable"))="Not Applicable"</formula>
    </cfRule>
    <cfRule type="beginsWith" dxfId="4163" priority="798" stopIfTrue="1" operator="beginsWith" text="Waived">
      <formula>LEFT(E17,LEN("Waived"))="Waived"</formula>
    </cfRule>
    <cfRule type="beginsWith" dxfId="4162" priority="799" stopIfTrue="1" operator="beginsWith" text="Pre-Passed">
      <formula>LEFT(E17,LEN("Pre-Passed"))="Pre-Passed"</formula>
    </cfRule>
    <cfRule type="beginsWith" dxfId="4161" priority="800" stopIfTrue="1" operator="beginsWith" text="Completed">
      <formula>LEFT(E17,LEN("Completed"))="Completed"</formula>
    </cfRule>
    <cfRule type="beginsWith" dxfId="4160" priority="801" stopIfTrue="1" operator="beginsWith" text="Partial">
      <formula>LEFT(E17,LEN("Partial"))="Partial"</formula>
    </cfRule>
    <cfRule type="beginsWith" dxfId="4159" priority="802" stopIfTrue="1" operator="beginsWith" text="Missing">
      <formula>LEFT(E17,LEN("Missing"))="Missing"</formula>
    </cfRule>
    <cfRule type="beginsWith" dxfId="4158" priority="803" stopIfTrue="1" operator="beginsWith" text="Untested">
      <formula>LEFT(E17,LEN("Untested"))="Untested"</formula>
    </cfRule>
    <cfRule type="notContainsBlanks" dxfId="4157" priority="804" stopIfTrue="1">
      <formula>LEN(TRIM(E17))&gt;0</formula>
    </cfRule>
  </conditionalFormatting>
  <conditionalFormatting sqref="F12">
    <cfRule type="beginsWith" dxfId="4156" priority="789" stopIfTrue="1" operator="beginsWith" text="Not Applicable">
      <formula>LEFT(F12,LEN("Not Applicable"))="Not Applicable"</formula>
    </cfRule>
    <cfRule type="beginsWith" dxfId="4155" priority="790" stopIfTrue="1" operator="beginsWith" text="Waived">
      <formula>LEFT(F12,LEN("Waived"))="Waived"</formula>
    </cfRule>
    <cfRule type="beginsWith" dxfId="4154" priority="791" stopIfTrue="1" operator="beginsWith" text="Pre-Passed">
      <formula>LEFT(F12,LEN("Pre-Passed"))="Pre-Passed"</formula>
    </cfRule>
    <cfRule type="beginsWith" dxfId="4153" priority="792" stopIfTrue="1" operator="beginsWith" text="Completed">
      <formula>LEFT(F12,LEN("Completed"))="Completed"</formula>
    </cfRule>
    <cfRule type="beginsWith" dxfId="4152" priority="793" stopIfTrue="1" operator="beginsWith" text="Partial">
      <formula>LEFT(F12,LEN("Partial"))="Partial"</formula>
    </cfRule>
    <cfRule type="beginsWith" dxfId="4151" priority="794" stopIfTrue="1" operator="beginsWith" text="Missing">
      <formula>LEFT(F12,LEN("Missing"))="Missing"</formula>
    </cfRule>
    <cfRule type="beginsWith" dxfId="4150" priority="795" stopIfTrue="1" operator="beginsWith" text="Untested">
      <formula>LEFT(F12,LEN("Untested"))="Untested"</formula>
    </cfRule>
    <cfRule type="notContainsBlanks" dxfId="4149" priority="796" stopIfTrue="1">
      <formula>LEN(TRIM(F12))&gt;0</formula>
    </cfRule>
  </conditionalFormatting>
  <conditionalFormatting sqref="F19">
    <cfRule type="beginsWith" dxfId="4148" priority="781" stopIfTrue="1" operator="beginsWith" text="Not Applicable">
      <formula>LEFT(F19,LEN("Not Applicable"))="Not Applicable"</formula>
    </cfRule>
    <cfRule type="beginsWith" dxfId="4147" priority="782" stopIfTrue="1" operator="beginsWith" text="Waived">
      <formula>LEFT(F19,LEN("Waived"))="Waived"</formula>
    </cfRule>
    <cfRule type="beginsWith" dxfId="4146" priority="783" stopIfTrue="1" operator="beginsWith" text="Pre-Passed">
      <formula>LEFT(F19,LEN("Pre-Passed"))="Pre-Passed"</formula>
    </cfRule>
    <cfRule type="beginsWith" dxfId="4145" priority="784" stopIfTrue="1" operator="beginsWith" text="Completed">
      <formula>LEFT(F19,LEN("Completed"))="Completed"</formula>
    </cfRule>
    <cfRule type="beginsWith" dxfId="4144" priority="785" stopIfTrue="1" operator="beginsWith" text="Partial">
      <formula>LEFT(F19,LEN("Partial"))="Partial"</formula>
    </cfRule>
    <cfRule type="beginsWith" dxfId="4143" priority="786" stopIfTrue="1" operator="beginsWith" text="Missing">
      <formula>LEFT(F19,LEN("Missing"))="Missing"</formula>
    </cfRule>
    <cfRule type="beginsWith" dxfId="4142" priority="787" stopIfTrue="1" operator="beginsWith" text="Untested">
      <formula>LEFT(F19,LEN("Untested"))="Untested"</formula>
    </cfRule>
    <cfRule type="notContainsBlanks" dxfId="4141" priority="788" stopIfTrue="1">
      <formula>LEN(TRIM(F19))&gt;0</formula>
    </cfRule>
  </conditionalFormatting>
  <conditionalFormatting sqref="A13">
    <cfRule type="beginsWith" dxfId="4140" priority="774" stopIfTrue="1" operator="beginsWith" text="Exceptional">
      <formula>LEFT(A13,LEN("Exceptional"))="Exceptional"</formula>
    </cfRule>
    <cfRule type="beginsWith" dxfId="4139" priority="775" stopIfTrue="1" operator="beginsWith" text="Professional">
      <formula>LEFT(A13,LEN("Professional"))="Professional"</formula>
    </cfRule>
    <cfRule type="beginsWith" dxfId="4138" priority="776" stopIfTrue="1" operator="beginsWith" text="Advanced">
      <formula>LEFT(A13,LEN("Advanced"))="Advanced"</formula>
    </cfRule>
    <cfRule type="beginsWith" dxfId="4137" priority="777" stopIfTrue="1" operator="beginsWith" text="Intermediate">
      <formula>LEFT(A13,LEN("Intermediate"))="Intermediate"</formula>
    </cfRule>
    <cfRule type="beginsWith" dxfId="4136" priority="778" stopIfTrue="1" operator="beginsWith" text="Basic">
      <formula>LEFT(A13,LEN("Basic"))="Basic"</formula>
    </cfRule>
    <cfRule type="beginsWith" dxfId="4135" priority="779" stopIfTrue="1" operator="beginsWith" text="Required">
      <formula>LEFT(A13,LEN("Required"))="Required"</formula>
    </cfRule>
    <cfRule type="notContainsBlanks" dxfId="4134" priority="780" stopIfTrue="1">
      <formula>LEN(TRIM(A13))&gt;0</formula>
    </cfRule>
  </conditionalFormatting>
  <conditionalFormatting sqref="A15">
    <cfRule type="beginsWith" dxfId="4133" priority="760" stopIfTrue="1" operator="beginsWith" text="Exceptional">
      <formula>LEFT(A15,LEN("Exceptional"))="Exceptional"</formula>
    </cfRule>
    <cfRule type="beginsWith" dxfId="4132" priority="761" stopIfTrue="1" operator="beginsWith" text="Professional">
      <formula>LEFT(A15,LEN("Professional"))="Professional"</formula>
    </cfRule>
    <cfRule type="beginsWith" dxfId="4131" priority="762" stopIfTrue="1" operator="beginsWith" text="Advanced">
      <formula>LEFT(A15,LEN("Advanced"))="Advanced"</formula>
    </cfRule>
    <cfRule type="beginsWith" dxfId="4130" priority="763" stopIfTrue="1" operator="beginsWith" text="Intermediate">
      <formula>LEFT(A15,LEN("Intermediate"))="Intermediate"</formula>
    </cfRule>
    <cfRule type="beginsWith" dxfId="4129" priority="764" stopIfTrue="1" operator="beginsWith" text="Basic">
      <formula>LEFT(A15,LEN("Basic"))="Basic"</formula>
    </cfRule>
    <cfRule type="beginsWith" dxfId="4128" priority="765" stopIfTrue="1" operator="beginsWith" text="Required">
      <formula>LEFT(A15,LEN("Required"))="Required"</formula>
    </cfRule>
    <cfRule type="notContainsBlanks" dxfId="4127" priority="766" stopIfTrue="1">
      <formula>LEN(TRIM(A15))&gt;0</formula>
    </cfRule>
  </conditionalFormatting>
  <conditionalFormatting sqref="A16:A17">
    <cfRule type="beginsWith" dxfId="4126" priority="753" stopIfTrue="1" operator="beginsWith" text="Exceptional">
      <formula>LEFT(A16,LEN("Exceptional"))="Exceptional"</formula>
    </cfRule>
    <cfRule type="beginsWith" dxfId="4125" priority="754" stopIfTrue="1" operator="beginsWith" text="Professional">
      <formula>LEFT(A16,LEN("Professional"))="Professional"</formula>
    </cfRule>
    <cfRule type="beginsWith" dxfId="4124" priority="755" stopIfTrue="1" operator="beginsWith" text="Advanced">
      <formula>LEFT(A16,LEN("Advanced"))="Advanced"</formula>
    </cfRule>
    <cfRule type="beginsWith" dxfId="4123" priority="756" stopIfTrue="1" operator="beginsWith" text="Intermediate">
      <formula>LEFT(A16,LEN("Intermediate"))="Intermediate"</formula>
    </cfRule>
    <cfRule type="beginsWith" dxfId="4122" priority="757" stopIfTrue="1" operator="beginsWith" text="Basic">
      <formula>LEFT(A16,LEN("Basic"))="Basic"</formula>
    </cfRule>
    <cfRule type="beginsWith" dxfId="4121" priority="758" stopIfTrue="1" operator="beginsWith" text="Required">
      <formula>LEFT(A16,LEN("Required"))="Required"</formula>
    </cfRule>
    <cfRule type="notContainsBlanks" dxfId="4120" priority="759" stopIfTrue="1">
      <formula>LEN(TRIM(A16))&gt;0</formula>
    </cfRule>
  </conditionalFormatting>
  <conditionalFormatting sqref="A18">
    <cfRule type="beginsWith" dxfId="4119" priority="746" stopIfTrue="1" operator="beginsWith" text="Exceptional">
      <formula>LEFT(A18,LEN("Exceptional"))="Exceptional"</formula>
    </cfRule>
    <cfRule type="beginsWith" dxfId="4118" priority="747" stopIfTrue="1" operator="beginsWith" text="Professional">
      <formula>LEFT(A18,LEN("Professional"))="Professional"</formula>
    </cfRule>
    <cfRule type="beginsWith" dxfId="4117" priority="748" stopIfTrue="1" operator="beginsWith" text="Advanced">
      <formula>LEFT(A18,LEN("Advanced"))="Advanced"</formula>
    </cfRule>
    <cfRule type="beginsWith" dxfId="4116" priority="749" stopIfTrue="1" operator="beginsWith" text="Intermediate">
      <formula>LEFT(A18,LEN("Intermediate"))="Intermediate"</formula>
    </cfRule>
    <cfRule type="beginsWith" dxfId="4115" priority="750" stopIfTrue="1" operator="beginsWith" text="Basic">
      <formula>LEFT(A18,LEN("Basic"))="Basic"</formula>
    </cfRule>
    <cfRule type="beginsWith" dxfId="4114" priority="751" stopIfTrue="1" operator="beginsWith" text="Required">
      <formula>LEFT(A18,LEN("Required"))="Required"</formula>
    </cfRule>
    <cfRule type="notContainsBlanks" dxfId="4113" priority="752" stopIfTrue="1">
      <formula>LEN(TRIM(A18))&gt;0</formula>
    </cfRule>
  </conditionalFormatting>
  <conditionalFormatting sqref="E35:F35">
    <cfRule type="beginsWith" dxfId="4112" priority="738" stopIfTrue="1" operator="beginsWith" text="Not Applicable">
      <formula>LEFT(E35,LEN("Not Applicable"))="Not Applicable"</formula>
    </cfRule>
    <cfRule type="beginsWith" dxfId="4111" priority="739" stopIfTrue="1" operator="beginsWith" text="Waived">
      <formula>LEFT(E35,LEN("Waived"))="Waived"</formula>
    </cfRule>
    <cfRule type="beginsWith" dxfId="4110" priority="740" stopIfTrue="1" operator="beginsWith" text="Pre-Passed">
      <formula>LEFT(E35,LEN("Pre-Passed"))="Pre-Passed"</formula>
    </cfRule>
    <cfRule type="beginsWith" dxfId="4109" priority="741" stopIfTrue="1" operator="beginsWith" text="Completed">
      <formula>LEFT(E35,LEN("Completed"))="Completed"</formula>
    </cfRule>
    <cfRule type="beginsWith" dxfId="4108" priority="742" stopIfTrue="1" operator="beginsWith" text="Partial">
      <formula>LEFT(E35,LEN("Partial"))="Partial"</formula>
    </cfRule>
    <cfRule type="beginsWith" dxfId="4107" priority="743" stopIfTrue="1" operator="beginsWith" text="Missing">
      <formula>LEFT(E35,LEN("Missing"))="Missing"</formula>
    </cfRule>
    <cfRule type="beginsWith" dxfId="4106" priority="744" stopIfTrue="1" operator="beginsWith" text="Untested">
      <formula>LEFT(E35,LEN("Untested"))="Untested"</formula>
    </cfRule>
    <cfRule type="notContainsBlanks" dxfId="4105" priority="745" stopIfTrue="1">
      <formula>LEN(TRIM(E35))&gt;0</formula>
    </cfRule>
  </conditionalFormatting>
  <conditionalFormatting sqref="A35">
    <cfRule type="beginsWith" dxfId="4104" priority="731" stopIfTrue="1" operator="beginsWith" text="Exceptional">
      <formula>LEFT(A35,LEN("Exceptional"))="Exceptional"</formula>
    </cfRule>
    <cfRule type="beginsWith" dxfId="4103" priority="732" stopIfTrue="1" operator="beginsWith" text="Professional">
      <formula>LEFT(A35,LEN("Professional"))="Professional"</formula>
    </cfRule>
    <cfRule type="beginsWith" dxfId="4102" priority="733" stopIfTrue="1" operator="beginsWith" text="Advanced">
      <formula>LEFT(A35,LEN("Advanced"))="Advanced"</formula>
    </cfRule>
    <cfRule type="beginsWith" dxfId="4101" priority="734" stopIfTrue="1" operator="beginsWith" text="Intermediate">
      <formula>LEFT(A35,LEN("Intermediate"))="Intermediate"</formula>
    </cfRule>
    <cfRule type="beginsWith" dxfId="4100" priority="735" stopIfTrue="1" operator="beginsWith" text="Basic">
      <formula>LEFT(A35,LEN("Basic"))="Basic"</formula>
    </cfRule>
    <cfRule type="beginsWith" dxfId="4099" priority="736" stopIfTrue="1" operator="beginsWith" text="Required">
      <formula>LEFT(A35,LEN("Required"))="Required"</formula>
    </cfRule>
    <cfRule type="notContainsBlanks" dxfId="4098" priority="737" stopIfTrue="1">
      <formula>LEN(TRIM(A35))&gt;0</formula>
    </cfRule>
  </conditionalFormatting>
  <conditionalFormatting sqref="A53">
    <cfRule type="beginsWith" dxfId="4097" priority="668" stopIfTrue="1" operator="beginsWith" text="Exceptional">
      <formula>LEFT(A53,LEN("Exceptional"))="Exceptional"</formula>
    </cfRule>
    <cfRule type="beginsWith" dxfId="4096" priority="669" stopIfTrue="1" operator="beginsWith" text="Professional">
      <formula>LEFT(A53,LEN("Professional"))="Professional"</formula>
    </cfRule>
    <cfRule type="beginsWith" dxfId="4095" priority="670" stopIfTrue="1" operator="beginsWith" text="Advanced">
      <formula>LEFT(A53,LEN("Advanced"))="Advanced"</formula>
    </cfRule>
    <cfRule type="beginsWith" dxfId="4094" priority="671" stopIfTrue="1" operator="beginsWith" text="Intermediate">
      <formula>LEFT(A53,LEN("Intermediate"))="Intermediate"</formula>
    </cfRule>
    <cfRule type="beginsWith" dxfId="4093" priority="672" stopIfTrue="1" operator="beginsWith" text="Basic">
      <formula>LEFT(A53,LEN("Basic"))="Basic"</formula>
    </cfRule>
    <cfRule type="beginsWith" dxfId="4092" priority="673" stopIfTrue="1" operator="beginsWith" text="Required">
      <formula>LEFT(A53,LEN("Required"))="Required"</formula>
    </cfRule>
    <cfRule type="notContainsBlanks" dxfId="4091" priority="674" stopIfTrue="1">
      <formula>LEN(TRIM(A53))&gt;0</formula>
    </cfRule>
  </conditionalFormatting>
  <conditionalFormatting sqref="A55">
    <cfRule type="beginsWith" dxfId="4090" priority="647" stopIfTrue="1" operator="beginsWith" text="Exceptional">
      <formula>LEFT(A55,LEN("Exceptional"))="Exceptional"</formula>
    </cfRule>
    <cfRule type="beginsWith" dxfId="4089" priority="648" stopIfTrue="1" operator="beginsWith" text="Professional">
      <formula>LEFT(A55,LEN("Professional"))="Professional"</formula>
    </cfRule>
    <cfRule type="beginsWith" dxfId="4088" priority="649" stopIfTrue="1" operator="beginsWith" text="Advanced">
      <formula>LEFT(A55,LEN("Advanced"))="Advanced"</formula>
    </cfRule>
    <cfRule type="beginsWith" dxfId="4087" priority="650" stopIfTrue="1" operator="beginsWith" text="Intermediate">
      <formula>LEFT(A55,LEN("Intermediate"))="Intermediate"</formula>
    </cfRule>
    <cfRule type="beginsWith" dxfId="4086" priority="651" stopIfTrue="1" operator="beginsWith" text="Basic">
      <formula>LEFT(A55,LEN("Basic"))="Basic"</formula>
    </cfRule>
    <cfRule type="beginsWith" dxfId="4085" priority="652" stopIfTrue="1" operator="beginsWith" text="Required">
      <formula>LEFT(A55,LEN("Required"))="Required"</formula>
    </cfRule>
    <cfRule type="notContainsBlanks" dxfId="4084" priority="653" stopIfTrue="1">
      <formula>LEN(TRIM(A55))&gt;0</formula>
    </cfRule>
  </conditionalFormatting>
  <conditionalFormatting sqref="A57">
    <cfRule type="beginsWith" dxfId="4083" priority="633" stopIfTrue="1" operator="beginsWith" text="Exceptional">
      <formula>LEFT(A57,LEN("Exceptional"))="Exceptional"</formula>
    </cfRule>
    <cfRule type="beginsWith" dxfId="4082" priority="634" stopIfTrue="1" operator="beginsWith" text="Professional">
      <formula>LEFT(A57,LEN("Professional"))="Professional"</formula>
    </cfRule>
    <cfRule type="beginsWith" dxfId="4081" priority="635" stopIfTrue="1" operator="beginsWith" text="Advanced">
      <formula>LEFT(A57,LEN("Advanced"))="Advanced"</formula>
    </cfRule>
    <cfRule type="beginsWith" dxfId="4080" priority="636" stopIfTrue="1" operator="beginsWith" text="Intermediate">
      <formula>LEFT(A57,LEN("Intermediate"))="Intermediate"</formula>
    </cfRule>
    <cfRule type="beginsWith" dxfId="4079" priority="637" stopIfTrue="1" operator="beginsWith" text="Basic">
      <formula>LEFT(A57,LEN("Basic"))="Basic"</formula>
    </cfRule>
    <cfRule type="beginsWith" dxfId="4078" priority="638" stopIfTrue="1" operator="beginsWith" text="Required">
      <formula>LEFT(A57,LEN("Required"))="Required"</formula>
    </cfRule>
    <cfRule type="notContainsBlanks" dxfId="4077" priority="639" stopIfTrue="1">
      <formula>LEN(TRIM(A57))&gt;0</formula>
    </cfRule>
  </conditionalFormatting>
  <conditionalFormatting sqref="A76">
    <cfRule type="beginsWith" dxfId="4076" priority="563" stopIfTrue="1" operator="beginsWith" text="Exceptional">
      <formula>LEFT(A76,LEN("Exceptional"))="Exceptional"</formula>
    </cfRule>
    <cfRule type="beginsWith" dxfId="4075" priority="564" stopIfTrue="1" operator="beginsWith" text="Professional">
      <formula>LEFT(A76,LEN("Professional"))="Professional"</formula>
    </cfRule>
    <cfRule type="beginsWith" dxfId="4074" priority="565" stopIfTrue="1" operator="beginsWith" text="Advanced">
      <formula>LEFT(A76,LEN("Advanced"))="Advanced"</formula>
    </cfRule>
    <cfRule type="beginsWith" dxfId="4073" priority="566" stopIfTrue="1" operator="beginsWith" text="Intermediate">
      <formula>LEFT(A76,LEN("Intermediate"))="Intermediate"</formula>
    </cfRule>
    <cfRule type="beginsWith" dxfId="4072" priority="567" stopIfTrue="1" operator="beginsWith" text="Basic">
      <formula>LEFT(A76,LEN("Basic"))="Basic"</formula>
    </cfRule>
    <cfRule type="beginsWith" dxfId="4071" priority="568" stopIfTrue="1" operator="beginsWith" text="Required">
      <formula>LEFT(A76,LEN("Required"))="Required"</formula>
    </cfRule>
    <cfRule type="notContainsBlanks" dxfId="4070" priority="569" stopIfTrue="1">
      <formula>LEN(TRIM(A76))&gt;0</formula>
    </cfRule>
  </conditionalFormatting>
  <conditionalFormatting sqref="A96">
    <cfRule type="beginsWith" dxfId="4069" priority="521" stopIfTrue="1" operator="beginsWith" text="Exceptional">
      <formula>LEFT(A96,LEN("Exceptional"))="Exceptional"</formula>
    </cfRule>
    <cfRule type="beginsWith" dxfId="4068" priority="522" stopIfTrue="1" operator="beginsWith" text="Professional">
      <formula>LEFT(A96,LEN("Professional"))="Professional"</formula>
    </cfRule>
    <cfRule type="beginsWith" dxfId="4067" priority="523" stopIfTrue="1" operator="beginsWith" text="Advanced">
      <formula>LEFT(A96,LEN("Advanced"))="Advanced"</formula>
    </cfRule>
    <cfRule type="beginsWith" dxfId="4066" priority="524" stopIfTrue="1" operator="beginsWith" text="Intermediate">
      <formula>LEFT(A96,LEN("Intermediate"))="Intermediate"</formula>
    </cfRule>
    <cfRule type="beginsWith" dxfId="4065" priority="525" stopIfTrue="1" operator="beginsWith" text="Basic">
      <formula>LEFT(A96,LEN("Basic"))="Basic"</formula>
    </cfRule>
    <cfRule type="beginsWith" dxfId="4064" priority="526" stopIfTrue="1" operator="beginsWith" text="Required">
      <formula>LEFT(A96,LEN("Required"))="Required"</formula>
    </cfRule>
    <cfRule type="notContainsBlanks" dxfId="4063" priority="527" stopIfTrue="1">
      <formula>LEN(TRIM(A96))&gt;0</formula>
    </cfRule>
  </conditionalFormatting>
  <conditionalFormatting sqref="A97">
    <cfRule type="beginsWith" dxfId="4062" priority="514" stopIfTrue="1" operator="beginsWith" text="Exceptional">
      <formula>LEFT(A97,LEN("Exceptional"))="Exceptional"</formula>
    </cfRule>
    <cfRule type="beginsWith" dxfId="4061" priority="515" stopIfTrue="1" operator="beginsWith" text="Professional">
      <formula>LEFT(A97,LEN("Professional"))="Professional"</formula>
    </cfRule>
    <cfRule type="beginsWith" dxfId="4060" priority="516" stopIfTrue="1" operator="beginsWith" text="Advanced">
      <formula>LEFT(A97,LEN("Advanced"))="Advanced"</formula>
    </cfRule>
    <cfRule type="beginsWith" dxfId="4059" priority="517" stopIfTrue="1" operator="beginsWith" text="Intermediate">
      <formula>LEFT(A97,LEN("Intermediate"))="Intermediate"</formula>
    </cfRule>
    <cfRule type="beginsWith" dxfId="4058" priority="518" stopIfTrue="1" operator="beginsWith" text="Basic">
      <formula>LEFT(A97,LEN("Basic"))="Basic"</formula>
    </cfRule>
    <cfRule type="beginsWith" dxfId="4057" priority="519" stopIfTrue="1" operator="beginsWith" text="Required">
      <formula>LEFT(A97,LEN("Required"))="Required"</formula>
    </cfRule>
    <cfRule type="notContainsBlanks" dxfId="4056" priority="520" stopIfTrue="1">
      <formula>LEN(TRIM(A97))&gt;0</formula>
    </cfRule>
  </conditionalFormatting>
  <conditionalFormatting sqref="A100">
    <cfRule type="beginsWith" dxfId="4055" priority="507" stopIfTrue="1" operator="beginsWith" text="Exceptional">
      <formula>LEFT(A100,LEN("Exceptional"))="Exceptional"</formula>
    </cfRule>
    <cfRule type="beginsWith" dxfId="4054" priority="508" stopIfTrue="1" operator="beginsWith" text="Professional">
      <formula>LEFT(A100,LEN("Professional"))="Professional"</formula>
    </cfRule>
    <cfRule type="beginsWith" dxfId="4053" priority="509" stopIfTrue="1" operator="beginsWith" text="Advanced">
      <formula>LEFT(A100,LEN("Advanced"))="Advanced"</formula>
    </cfRule>
    <cfRule type="beginsWith" dxfId="4052" priority="510" stopIfTrue="1" operator="beginsWith" text="Intermediate">
      <formula>LEFT(A100,LEN("Intermediate"))="Intermediate"</formula>
    </cfRule>
    <cfRule type="beginsWith" dxfId="4051" priority="511" stopIfTrue="1" operator="beginsWith" text="Basic">
      <formula>LEFT(A100,LEN("Basic"))="Basic"</formula>
    </cfRule>
    <cfRule type="beginsWith" dxfId="4050" priority="512" stopIfTrue="1" operator="beginsWith" text="Required">
      <formula>LEFT(A100,LEN("Required"))="Required"</formula>
    </cfRule>
    <cfRule type="notContainsBlanks" dxfId="4049" priority="513" stopIfTrue="1">
      <formula>LEN(TRIM(A100))&gt;0</formula>
    </cfRule>
  </conditionalFormatting>
  <conditionalFormatting sqref="A101">
    <cfRule type="beginsWith" dxfId="4048" priority="500" stopIfTrue="1" operator="beginsWith" text="Exceptional">
      <formula>LEFT(A101,LEN("Exceptional"))="Exceptional"</formula>
    </cfRule>
    <cfRule type="beginsWith" dxfId="4047" priority="501" stopIfTrue="1" operator="beginsWith" text="Professional">
      <formula>LEFT(A101,LEN("Professional"))="Professional"</formula>
    </cfRule>
    <cfRule type="beginsWith" dxfId="4046" priority="502" stopIfTrue="1" operator="beginsWith" text="Advanced">
      <formula>LEFT(A101,LEN("Advanced"))="Advanced"</formula>
    </cfRule>
    <cfRule type="beginsWith" dxfId="4045" priority="503" stopIfTrue="1" operator="beginsWith" text="Intermediate">
      <formula>LEFT(A101,LEN("Intermediate"))="Intermediate"</formula>
    </cfRule>
    <cfRule type="beginsWith" dxfId="4044" priority="504" stopIfTrue="1" operator="beginsWith" text="Basic">
      <formula>LEFT(A101,LEN("Basic"))="Basic"</formula>
    </cfRule>
    <cfRule type="beginsWith" dxfId="4043" priority="505" stopIfTrue="1" operator="beginsWith" text="Required">
      <formula>LEFT(A101,LEN("Required"))="Required"</formula>
    </cfRule>
    <cfRule type="notContainsBlanks" dxfId="4042" priority="506" stopIfTrue="1">
      <formula>LEN(TRIM(A101))&gt;0</formula>
    </cfRule>
  </conditionalFormatting>
  <conditionalFormatting sqref="F14">
    <cfRule type="beginsWith" dxfId="4041" priority="464" stopIfTrue="1" operator="beginsWith" text="Not Applicable">
      <formula>LEFT(F14,LEN("Not Applicable"))="Not Applicable"</formula>
    </cfRule>
    <cfRule type="beginsWith" dxfId="4040" priority="465" stopIfTrue="1" operator="beginsWith" text="Waived">
      <formula>LEFT(F14,LEN("Waived"))="Waived"</formula>
    </cfRule>
    <cfRule type="beginsWith" dxfId="4039" priority="466" stopIfTrue="1" operator="beginsWith" text="Pre-Passed">
      <formula>LEFT(F14,LEN("Pre-Passed"))="Pre-Passed"</formula>
    </cfRule>
    <cfRule type="beginsWith" dxfId="4038" priority="467" stopIfTrue="1" operator="beginsWith" text="Completed">
      <formula>LEFT(F14,LEN("Completed"))="Completed"</formula>
    </cfRule>
    <cfRule type="beginsWith" dxfId="4037" priority="468" stopIfTrue="1" operator="beginsWith" text="Partial">
      <formula>LEFT(F14,LEN("Partial"))="Partial"</formula>
    </cfRule>
    <cfRule type="beginsWith" dxfId="4036" priority="469" stopIfTrue="1" operator="beginsWith" text="Missing">
      <formula>LEFT(F14,LEN("Missing"))="Missing"</formula>
    </cfRule>
    <cfRule type="beginsWith" dxfId="4035" priority="470" stopIfTrue="1" operator="beginsWith" text="Untested">
      <formula>LEFT(F14,LEN("Untested"))="Untested"</formula>
    </cfRule>
    <cfRule type="notContainsBlanks" dxfId="4034" priority="471" stopIfTrue="1">
      <formula>LEN(TRIM(F14))&gt;0</formula>
    </cfRule>
  </conditionalFormatting>
  <conditionalFormatting sqref="E14">
    <cfRule type="beginsWith" dxfId="4033" priority="456" stopIfTrue="1" operator="beginsWith" text="Not Applicable">
      <formula>LEFT(E14,LEN("Not Applicable"))="Not Applicable"</formula>
    </cfRule>
    <cfRule type="beginsWith" dxfId="4032" priority="457" stopIfTrue="1" operator="beginsWith" text="Waived">
      <formula>LEFT(E14,LEN("Waived"))="Waived"</formula>
    </cfRule>
    <cfRule type="beginsWith" dxfId="4031" priority="458" stopIfTrue="1" operator="beginsWith" text="Pre-Passed">
      <formula>LEFT(E14,LEN("Pre-Passed"))="Pre-Passed"</formula>
    </cfRule>
    <cfRule type="beginsWith" dxfId="4030" priority="459" stopIfTrue="1" operator="beginsWith" text="Completed">
      <formula>LEFT(E14,LEN("Completed"))="Completed"</formula>
    </cfRule>
    <cfRule type="beginsWith" dxfId="4029" priority="460" stopIfTrue="1" operator="beginsWith" text="Partial">
      <formula>LEFT(E14,LEN("Partial"))="Partial"</formula>
    </cfRule>
    <cfRule type="beginsWith" dxfId="4028" priority="461" stopIfTrue="1" operator="beginsWith" text="Missing">
      <formula>LEFT(E14,LEN("Missing"))="Missing"</formula>
    </cfRule>
    <cfRule type="beginsWith" dxfId="4027" priority="462" stopIfTrue="1" operator="beginsWith" text="Untested">
      <formula>LEFT(E14,LEN("Untested"))="Untested"</formula>
    </cfRule>
    <cfRule type="notContainsBlanks" dxfId="4026" priority="463" stopIfTrue="1">
      <formula>LEN(TRIM(E14))&gt;0</formula>
    </cfRule>
  </conditionalFormatting>
  <conditionalFormatting sqref="A14">
    <cfRule type="beginsWith" dxfId="4025" priority="449" stopIfTrue="1" operator="beginsWith" text="Exceptional">
      <formula>LEFT(A14,LEN("Exceptional"))="Exceptional"</formula>
    </cfRule>
    <cfRule type="beginsWith" dxfId="4024" priority="450" stopIfTrue="1" operator="beginsWith" text="Professional">
      <formula>LEFT(A14,LEN("Professional"))="Professional"</formula>
    </cfRule>
    <cfRule type="beginsWith" dxfId="4023" priority="451" stopIfTrue="1" operator="beginsWith" text="Advanced">
      <formula>LEFT(A14,LEN("Advanced"))="Advanced"</formula>
    </cfRule>
    <cfRule type="beginsWith" dxfId="4022" priority="452" stopIfTrue="1" operator="beginsWith" text="Intermediate">
      <formula>LEFT(A14,LEN("Intermediate"))="Intermediate"</formula>
    </cfRule>
    <cfRule type="beginsWith" dxfId="4021" priority="453" stopIfTrue="1" operator="beginsWith" text="Basic">
      <formula>LEFT(A14,LEN("Basic"))="Basic"</formula>
    </cfRule>
    <cfRule type="beginsWith" dxfId="4020" priority="454" stopIfTrue="1" operator="beginsWith" text="Required">
      <formula>LEFT(A14,LEN("Required"))="Required"</formula>
    </cfRule>
    <cfRule type="notContainsBlanks" dxfId="4019" priority="455" stopIfTrue="1">
      <formula>LEN(TRIM(A14))&gt;0</formula>
    </cfRule>
  </conditionalFormatting>
  <conditionalFormatting sqref="E122:F129">
    <cfRule type="beginsWith" dxfId="4018" priority="433" stopIfTrue="1" operator="beginsWith" text="Not Applicable">
      <formula>LEFT(E122,LEN("Not Applicable"))="Not Applicable"</formula>
    </cfRule>
    <cfRule type="beginsWith" dxfId="4017" priority="434" stopIfTrue="1" operator="beginsWith" text="Waived">
      <formula>LEFT(E122,LEN("Waived"))="Waived"</formula>
    </cfRule>
    <cfRule type="beginsWith" dxfId="4016" priority="435" stopIfTrue="1" operator="beginsWith" text="Pre-Passed">
      <formula>LEFT(E122,LEN("Pre-Passed"))="Pre-Passed"</formula>
    </cfRule>
    <cfRule type="beginsWith" dxfId="4015" priority="436" stopIfTrue="1" operator="beginsWith" text="Completed">
      <formula>LEFT(E122,LEN("Completed"))="Completed"</formula>
    </cfRule>
    <cfRule type="beginsWith" dxfId="4014" priority="437" stopIfTrue="1" operator="beginsWith" text="Partial">
      <formula>LEFT(E122,LEN("Partial"))="Partial"</formula>
    </cfRule>
    <cfRule type="beginsWith" dxfId="4013" priority="438" stopIfTrue="1" operator="beginsWith" text="Missing">
      <formula>LEFT(E122,LEN("Missing"))="Missing"</formula>
    </cfRule>
    <cfRule type="beginsWith" dxfId="4012" priority="439" stopIfTrue="1" operator="beginsWith" text="Untested">
      <formula>LEFT(E122,LEN("Untested"))="Untested"</formula>
    </cfRule>
    <cfRule type="notContainsBlanks" dxfId="4011" priority="440" stopIfTrue="1">
      <formula>LEN(TRIM(E122))&gt;0</formula>
    </cfRule>
  </conditionalFormatting>
  <conditionalFormatting sqref="A119">
    <cfRule type="beginsWith" dxfId="4010" priority="285" stopIfTrue="1" operator="beginsWith" text="Exceptional">
      <formula>LEFT(A119,LEN("Exceptional"))="Exceptional"</formula>
    </cfRule>
    <cfRule type="beginsWith" dxfId="4009" priority="286" stopIfTrue="1" operator="beginsWith" text="Professional">
      <formula>LEFT(A119,LEN("Professional"))="Professional"</formula>
    </cfRule>
    <cfRule type="beginsWith" dxfId="4008" priority="287" stopIfTrue="1" operator="beginsWith" text="Advanced">
      <formula>LEFT(A119,LEN("Advanced"))="Advanced"</formula>
    </cfRule>
    <cfRule type="beginsWith" dxfId="4007" priority="288" stopIfTrue="1" operator="beginsWith" text="Intermediate">
      <formula>LEFT(A119,LEN("Intermediate"))="Intermediate"</formula>
    </cfRule>
    <cfRule type="beginsWith" dxfId="4006" priority="289" stopIfTrue="1" operator="beginsWith" text="Basic">
      <formula>LEFT(A119,LEN("Basic"))="Basic"</formula>
    </cfRule>
    <cfRule type="beginsWith" dxfId="4005" priority="290" stopIfTrue="1" operator="beginsWith" text="Required">
      <formula>LEFT(A119,LEN("Required"))="Required"</formula>
    </cfRule>
    <cfRule type="notContainsBlanks" dxfId="4004" priority="291" stopIfTrue="1">
      <formula>LEN(TRIM(A119))&gt;0</formula>
    </cfRule>
  </conditionalFormatting>
  <conditionalFormatting sqref="A117">
    <cfRule type="beginsWith" dxfId="4003" priority="292" stopIfTrue="1" operator="beginsWith" text="Exceptional">
      <formula>LEFT(A117,LEN("Exceptional"))="Exceptional"</formula>
    </cfRule>
    <cfRule type="beginsWith" dxfId="4002" priority="293" stopIfTrue="1" operator="beginsWith" text="Professional">
      <formula>LEFT(A117,LEN("Professional"))="Professional"</formula>
    </cfRule>
    <cfRule type="beginsWith" dxfId="4001" priority="294" stopIfTrue="1" operator="beginsWith" text="Advanced">
      <formula>LEFT(A117,LEN("Advanced"))="Advanced"</formula>
    </cfRule>
    <cfRule type="beginsWith" dxfId="4000" priority="295" stopIfTrue="1" operator="beginsWith" text="Intermediate">
      <formula>LEFT(A117,LEN("Intermediate"))="Intermediate"</formula>
    </cfRule>
    <cfRule type="beginsWith" dxfId="3999" priority="296" stopIfTrue="1" operator="beginsWith" text="Basic">
      <formula>LEFT(A117,LEN("Basic"))="Basic"</formula>
    </cfRule>
    <cfRule type="beginsWith" dxfId="3998" priority="297" stopIfTrue="1" operator="beginsWith" text="Required">
      <formula>LEFT(A117,LEN("Required"))="Required"</formula>
    </cfRule>
    <cfRule type="notContainsBlanks" dxfId="3997" priority="298" stopIfTrue="1">
      <formula>LEN(TRIM(A117))&gt;0</formula>
    </cfRule>
  </conditionalFormatting>
  <conditionalFormatting sqref="E125:F126">
    <cfRule type="beginsWith" dxfId="3996" priority="441" stopIfTrue="1" operator="beginsWith" text="Not Applicable">
      <formula>LEFT(E125,LEN("Not Applicable"))="Not Applicable"</formula>
    </cfRule>
    <cfRule type="beginsWith" dxfId="3995" priority="442" stopIfTrue="1" operator="beginsWith" text="Waived">
      <formula>LEFT(E125,LEN("Waived"))="Waived"</formula>
    </cfRule>
    <cfRule type="beginsWith" dxfId="3994" priority="443" stopIfTrue="1" operator="beginsWith" text="Pre-Passed">
      <formula>LEFT(E125,LEN("Pre-Passed"))="Pre-Passed"</formula>
    </cfRule>
    <cfRule type="beginsWith" dxfId="3993" priority="444" stopIfTrue="1" operator="beginsWith" text="Completed">
      <formula>LEFT(E125,LEN("Completed"))="Completed"</formula>
    </cfRule>
    <cfRule type="beginsWith" dxfId="3992" priority="445" stopIfTrue="1" operator="beginsWith" text="Partial">
      <formula>LEFT(E125,LEN("Partial"))="Partial"</formula>
    </cfRule>
    <cfRule type="beginsWith" dxfId="3991" priority="446" stopIfTrue="1" operator="beginsWith" text="Missing">
      <formula>LEFT(E125,LEN("Missing"))="Missing"</formula>
    </cfRule>
    <cfRule type="beginsWith" dxfId="3990" priority="447" stopIfTrue="1" operator="beginsWith" text="Untested">
      <formula>LEFT(E125,LEN("Untested"))="Untested"</formula>
    </cfRule>
    <cfRule type="notContainsBlanks" dxfId="3989" priority="448" stopIfTrue="1">
      <formula>LEN(TRIM(E125))&gt;0</formula>
    </cfRule>
  </conditionalFormatting>
  <conditionalFormatting sqref="E121">
    <cfRule type="beginsWith" dxfId="3988" priority="425" stopIfTrue="1" operator="beginsWith" text="Not Applicable">
      <formula>LEFT(E121,LEN("Not Applicable"))="Not Applicable"</formula>
    </cfRule>
    <cfRule type="beginsWith" dxfId="3987" priority="426" stopIfTrue="1" operator="beginsWith" text="Waived">
      <formula>LEFT(E121,LEN("Waived"))="Waived"</formula>
    </cfRule>
    <cfRule type="beginsWith" dxfId="3986" priority="427" stopIfTrue="1" operator="beginsWith" text="Pre-Passed">
      <formula>LEFT(E121,LEN("Pre-Passed"))="Pre-Passed"</formula>
    </cfRule>
    <cfRule type="beginsWith" dxfId="3985" priority="428" stopIfTrue="1" operator="beginsWith" text="Completed">
      <formula>LEFT(E121,LEN("Completed"))="Completed"</formula>
    </cfRule>
    <cfRule type="beginsWith" dxfId="3984" priority="429" stopIfTrue="1" operator="beginsWith" text="Partial">
      <formula>LEFT(E121,LEN("Partial"))="Partial"</formula>
    </cfRule>
    <cfRule type="beginsWith" dxfId="3983" priority="430" stopIfTrue="1" operator="beginsWith" text="Missing">
      <formula>LEFT(E121,LEN("Missing"))="Missing"</formula>
    </cfRule>
    <cfRule type="beginsWith" dxfId="3982" priority="431" stopIfTrue="1" operator="beginsWith" text="Untested">
      <formula>LEFT(E121,LEN("Untested"))="Untested"</formula>
    </cfRule>
    <cfRule type="notContainsBlanks" dxfId="3981" priority="432" stopIfTrue="1">
      <formula>LEN(TRIM(E121))&gt;0</formula>
    </cfRule>
  </conditionalFormatting>
  <conditionalFormatting sqref="E129:F129">
    <cfRule type="beginsWith" dxfId="3980" priority="417" stopIfTrue="1" operator="beginsWith" text="Not Applicable">
      <formula>LEFT(E129,LEN("Not Applicable"))="Not Applicable"</formula>
    </cfRule>
    <cfRule type="beginsWith" dxfId="3979" priority="418" stopIfTrue="1" operator="beginsWith" text="Waived">
      <formula>LEFT(E129,LEN("Waived"))="Waived"</formula>
    </cfRule>
    <cfRule type="beginsWith" dxfId="3978" priority="419" stopIfTrue="1" operator="beginsWith" text="Pre-Passed">
      <formula>LEFT(E129,LEN("Pre-Passed"))="Pre-Passed"</formula>
    </cfRule>
    <cfRule type="beginsWith" dxfId="3977" priority="420" stopIfTrue="1" operator="beginsWith" text="Completed">
      <formula>LEFT(E129,LEN("Completed"))="Completed"</formula>
    </cfRule>
    <cfRule type="beginsWith" dxfId="3976" priority="421" stopIfTrue="1" operator="beginsWith" text="Partial">
      <formula>LEFT(E129,LEN("Partial"))="Partial"</formula>
    </cfRule>
    <cfRule type="beginsWith" dxfId="3975" priority="422" stopIfTrue="1" operator="beginsWith" text="Missing">
      <formula>LEFT(E129,LEN("Missing"))="Missing"</formula>
    </cfRule>
    <cfRule type="beginsWith" dxfId="3974" priority="423" stopIfTrue="1" operator="beginsWith" text="Untested">
      <formula>LEFT(E129,LEN("Untested"))="Untested"</formula>
    </cfRule>
    <cfRule type="notContainsBlanks" dxfId="3973" priority="424" stopIfTrue="1">
      <formula>LEN(TRIM(E129))&gt;0</formula>
    </cfRule>
  </conditionalFormatting>
  <conditionalFormatting sqref="A126">
    <cfRule type="beginsWith" dxfId="3972" priority="410" stopIfTrue="1" operator="beginsWith" text="Exceptional">
      <formula>LEFT(A126,LEN("Exceptional"))="Exceptional"</formula>
    </cfRule>
    <cfRule type="beginsWith" dxfId="3971" priority="411" stopIfTrue="1" operator="beginsWith" text="Professional">
      <formula>LEFT(A126,LEN("Professional"))="Professional"</formula>
    </cfRule>
    <cfRule type="beginsWith" dxfId="3970" priority="412" stopIfTrue="1" operator="beginsWith" text="Advanced">
      <formula>LEFT(A126,LEN("Advanced"))="Advanced"</formula>
    </cfRule>
    <cfRule type="beginsWith" dxfId="3969" priority="413" stopIfTrue="1" operator="beginsWith" text="Intermediate">
      <formula>LEFT(A126,LEN("Intermediate"))="Intermediate"</formula>
    </cfRule>
    <cfRule type="beginsWith" dxfId="3968" priority="414" stopIfTrue="1" operator="beginsWith" text="Basic">
      <formula>LEFT(A126,LEN("Basic"))="Basic"</formula>
    </cfRule>
    <cfRule type="beginsWith" dxfId="3967" priority="415" stopIfTrue="1" operator="beginsWith" text="Required">
      <formula>LEFT(A126,LEN("Required"))="Required"</formula>
    </cfRule>
    <cfRule type="notContainsBlanks" dxfId="3966" priority="416" stopIfTrue="1">
      <formula>LEN(TRIM(A126))&gt;0</formula>
    </cfRule>
  </conditionalFormatting>
  <conditionalFormatting sqref="E128:F128">
    <cfRule type="beginsWith" dxfId="3965" priority="402" stopIfTrue="1" operator="beginsWith" text="Not Applicable">
      <formula>LEFT(E128,LEN("Not Applicable"))="Not Applicable"</formula>
    </cfRule>
    <cfRule type="beginsWith" dxfId="3964" priority="403" stopIfTrue="1" operator="beginsWith" text="Waived">
      <formula>LEFT(E128,LEN("Waived"))="Waived"</formula>
    </cfRule>
    <cfRule type="beginsWith" dxfId="3963" priority="404" stopIfTrue="1" operator="beginsWith" text="Pre-Passed">
      <formula>LEFT(E128,LEN("Pre-Passed"))="Pre-Passed"</formula>
    </cfRule>
    <cfRule type="beginsWith" dxfId="3962" priority="405" stopIfTrue="1" operator="beginsWith" text="Completed">
      <formula>LEFT(E128,LEN("Completed"))="Completed"</formula>
    </cfRule>
    <cfRule type="beginsWith" dxfId="3961" priority="406" stopIfTrue="1" operator="beginsWith" text="Partial">
      <formula>LEFT(E128,LEN("Partial"))="Partial"</formula>
    </cfRule>
    <cfRule type="beginsWith" dxfId="3960" priority="407" stopIfTrue="1" operator="beginsWith" text="Missing">
      <formula>LEFT(E128,LEN("Missing"))="Missing"</formula>
    </cfRule>
    <cfRule type="beginsWith" dxfId="3959" priority="408" stopIfTrue="1" operator="beginsWith" text="Untested">
      <formula>LEFT(E128,LEN("Untested"))="Untested"</formula>
    </cfRule>
    <cfRule type="notContainsBlanks" dxfId="3958" priority="409" stopIfTrue="1">
      <formula>LEN(TRIM(E128))&gt;0</formula>
    </cfRule>
  </conditionalFormatting>
  <conditionalFormatting sqref="E127:F127">
    <cfRule type="beginsWith" dxfId="3957" priority="394" stopIfTrue="1" operator="beginsWith" text="Not Applicable">
      <formula>LEFT(E127,LEN("Not Applicable"))="Not Applicable"</formula>
    </cfRule>
    <cfRule type="beginsWith" dxfId="3956" priority="395" stopIfTrue="1" operator="beginsWith" text="Waived">
      <formula>LEFT(E127,LEN("Waived"))="Waived"</formula>
    </cfRule>
    <cfRule type="beginsWith" dxfId="3955" priority="396" stopIfTrue="1" operator="beginsWith" text="Pre-Passed">
      <formula>LEFT(E127,LEN("Pre-Passed"))="Pre-Passed"</formula>
    </cfRule>
    <cfRule type="beginsWith" dxfId="3954" priority="397" stopIfTrue="1" operator="beginsWith" text="Completed">
      <formula>LEFT(E127,LEN("Completed"))="Completed"</formula>
    </cfRule>
    <cfRule type="beginsWith" dxfId="3953" priority="398" stopIfTrue="1" operator="beginsWith" text="Partial">
      <formula>LEFT(E127,LEN("Partial"))="Partial"</formula>
    </cfRule>
    <cfRule type="beginsWith" dxfId="3952" priority="399" stopIfTrue="1" operator="beginsWith" text="Missing">
      <formula>LEFT(E127,LEN("Missing"))="Missing"</formula>
    </cfRule>
    <cfRule type="beginsWith" dxfId="3951" priority="400" stopIfTrue="1" operator="beginsWith" text="Untested">
      <formula>LEFT(E127,LEN("Untested"))="Untested"</formula>
    </cfRule>
    <cfRule type="notContainsBlanks" dxfId="3950" priority="401" stopIfTrue="1">
      <formula>LEN(TRIM(E127))&gt;0</formula>
    </cfRule>
  </conditionalFormatting>
  <conditionalFormatting sqref="E118:F119">
    <cfRule type="beginsWith" dxfId="3949" priority="386" stopIfTrue="1" operator="beginsWith" text="Not Applicable">
      <formula>LEFT(E118,LEN("Not Applicable"))="Not Applicable"</formula>
    </cfRule>
    <cfRule type="beginsWith" dxfId="3948" priority="387" stopIfTrue="1" operator="beginsWith" text="Waived">
      <formula>LEFT(E118,LEN("Waived"))="Waived"</formula>
    </cfRule>
    <cfRule type="beginsWith" dxfId="3947" priority="388" stopIfTrue="1" operator="beginsWith" text="Pre-Passed">
      <formula>LEFT(E118,LEN("Pre-Passed"))="Pre-Passed"</formula>
    </cfRule>
    <cfRule type="beginsWith" dxfId="3946" priority="389" stopIfTrue="1" operator="beginsWith" text="Completed">
      <formula>LEFT(E118,LEN("Completed"))="Completed"</formula>
    </cfRule>
    <cfRule type="beginsWith" dxfId="3945" priority="390" stopIfTrue="1" operator="beginsWith" text="Partial">
      <formula>LEFT(E118,LEN("Partial"))="Partial"</formula>
    </cfRule>
    <cfRule type="beginsWith" dxfId="3944" priority="391" stopIfTrue="1" operator="beginsWith" text="Missing">
      <formula>LEFT(E118,LEN("Missing"))="Missing"</formula>
    </cfRule>
    <cfRule type="beginsWith" dxfId="3943" priority="392" stopIfTrue="1" operator="beginsWith" text="Untested">
      <formula>LEFT(E118,LEN("Untested"))="Untested"</formula>
    </cfRule>
    <cfRule type="notContainsBlanks" dxfId="3942" priority="393" stopIfTrue="1">
      <formula>LEN(TRIM(E118))&gt;0</formula>
    </cfRule>
  </conditionalFormatting>
  <conditionalFormatting sqref="E115:F120">
    <cfRule type="beginsWith" dxfId="3941" priority="378" stopIfTrue="1" operator="beginsWith" text="Not Applicable">
      <formula>LEFT(E115,LEN("Not Applicable"))="Not Applicable"</formula>
    </cfRule>
    <cfRule type="beginsWith" dxfId="3940" priority="379" stopIfTrue="1" operator="beginsWith" text="Waived">
      <formula>LEFT(E115,LEN("Waived"))="Waived"</formula>
    </cfRule>
    <cfRule type="beginsWith" dxfId="3939" priority="380" stopIfTrue="1" operator="beginsWith" text="Pre-Passed">
      <formula>LEFT(E115,LEN("Pre-Passed"))="Pre-Passed"</formula>
    </cfRule>
    <cfRule type="beginsWith" dxfId="3938" priority="381" stopIfTrue="1" operator="beginsWith" text="Completed">
      <formula>LEFT(E115,LEN("Completed"))="Completed"</formula>
    </cfRule>
    <cfRule type="beginsWith" dxfId="3937" priority="382" stopIfTrue="1" operator="beginsWith" text="Partial">
      <formula>LEFT(E115,LEN("Partial"))="Partial"</formula>
    </cfRule>
    <cfRule type="beginsWith" dxfId="3936" priority="383" stopIfTrue="1" operator="beginsWith" text="Missing">
      <formula>LEFT(E115,LEN("Missing"))="Missing"</formula>
    </cfRule>
    <cfRule type="beginsWith" dxfId="3935" priority="384" stopIfTrue="1" operator="beginsWith" text="Untested">
      <formula>LEFT(E115,LEN("Untested"))="Untested"</formula>
    </cfRule>
    <cfRule type="notContainsBlanks" dxfId="3934" priority="385" stopIfTrue="1">
      <formula>LEN(TRIM(E115))&gt;0</formula>
    </cfRule>
  </conditionalFormatting>
  <conditionalFormatting sqref="E114">
    <cfRule type="beginsWith" dxfId="3933" priority="370" stopIfTrue="1" operator="beginsWith" text="Not Applicable">
      <formula>LEFT(E114,LEN("Not Applicable"))="Not Applicable"</formula>
    </cfRule>
    <cfRule type="beginsWith" dxfId="3932" priority="371" stopIfTrue="1" operator="beginsWith" text="Waived">
      <formula>LEFT(E114,LEN("Waived"))="Waived"</formula>
    </cfRule>
    <cfRule type="beginsWith" dxfId="3931" priority="372" stopIfTrue="1" operator="beginsWith" text="Pre-Passed">
      <formula>LEFT(E114,LEN("Pre-Passed"))="Pre-Passed"</formula>
    </cfRule>
    <cfRule type="beginsWith" dxfId="3930" priority="373" stopIfTrue="1" operator="beginsWith" text="Completed">
      <formula>LEFT(E114,LEN("Completed"))="Completed"</formula>
    </cfRule>
    <cfRule type="beginsWith" dxfId="3929" priority="374" stopIfTrue="1" operator="beginsWith" text="Partial">
      <formula>LEFT(E114,LEN("Partial"))="Partial"</formula>
    </cfRule>
    <cfRule type="beginsWith" dxfId="3928" priority="375" stopIfTrue="1" operator="beginsWith" text="Missing">
      <formula>LEFT(E114,LEN("Missing"))="Missing"</formula>
    </cfRule>
    <cfRule type="beginsWith" dxfId="3927" priority="376" stopIfTrue="1" operator="beginsWith" text="Untested">
      <formula>LEFT(E114,LEN("Untested"))="Untested"</formula>
    </cfRule>
    <cfRule type="notContainsBlanks" dxfId="3926" priority="377" stopIfTrue="1">
      <formula>LEN(TRIM(E114))&gt;0</formula>
    </cfRule>
  </conditionalFormatting>
  <conditionalFormatting sqref="E120:F120">
    <cfRule type="beginsWith" dxfId="3925" priority="362" stopIfTrue="1" operator="beginsWith" text="Not Applicable">
      <formula>LEFT(E120,LEN("Not Applicable"))="Not Applicable"</formula>
    </cfRule>
    <cfRule type="beginsWith" dxfId="3924" priority="363" stopIfTrue="1" operator="beginsWith" text="Waived">
      <formula>LEFT(E120,LEN("Waived"))="Waived"</formula>
    </cfRule>
    <cfRule type="beginsWith" dxfId="3923" priority="364" stopIfTrue="1" operator="beginsWith" text="Pre-Passed">
      <formula>LEFT(E120,LEN("Pre-Passed"))="Pre-Passed"</formula>
    </cfRule>
    <cfRule type="beginsWith" dxfId="3922" priority="365" stopIfTrue="1" operator="beginsWith" text="Completed">
      <formula>LEFT(E120,LEN("Completed"))="Completed"</formula>
    </cfRule>
    <cfRule type="beginsWith" dxfId="3921" priority="366" stopIfTrue="1" operator="beginsWith" text="Partial">
      <formula>LEFT(E120,LEN("Partial"))="Partial"</formula>
    </cfRule>
    <cfRule type="beginsWith" dxfId="3920" priority="367" stopIfTrue="1" operator="beginsWith" text="Missing">
      <formula>LEFT(E120,LEN("Missing"))="Missing"</formula>
    </cfRule>
    <cfRule type="beginsWith" dxfId="3919" priority="368" stopIfTrue="1" operator="beginsWith" text="Untested">
      <formula>LEFT(E120,LEN("Untested"))="Untested"</formula>
    </cfRule>
    <cfRule type="notContainsBlanks" dxfId="3918" priority="369" stopIfTrue="1">
      <formula>LEN(TRIM(E120))&gt;0</formula>
    </cfRule>
  </conditionalFormatting>
  <conditionalFormatting sqref="E135:F135">
    <cfRule type="beginsWith" dxfId="3917" priority="330" stopIfTrue="1" operator="beginsWith" text="Not Applicable">
      <formula>LEFT(E135,LEN("Not Applicable"))="Not Applicable"</formula>
    </cfRule>
    <cfRule type="beginsWith" dxfId="3916" priority="331" stopIfTrue="1" operator="beginsWith" text="Waived">
      <formula>LEFT(E135,LEN("Waived"))="Waived"</formula>
    </cfRule>
    <cfRule type="beginsWith" dxfId="3915" priority="332" stopIfTrue="1" operator="beginsWith" text="Pre-Passed">
      <formula>LEFT(E135,LEN("Pre-Passed"))="Pre-Passed"</formula>
    </cfRule>
    <cfRule type="beginsWith" dxfId="3914" priority="333" stopIfTrue="1" operator="beginsWith" text="Completed">
      <formula>LEFT(E135,LEN("Completed"))="Completed"</formula>
    </cfRule>
    <cfRule type="beginsWith" dxfId="3913" priority="334" stopIfTrue="1" operator="beginsWith" text="Partial">
      <formula>LEFT(E135,LEN("Partial"))="Partial"</formula>
    </cfRule>
    <cfRule type="beginsWith" dxfId="3912" priority="335" stopIfTrue="1" operator="beginsWith" text="Missing">
      <formula>LEFT(E135,LEN("Missing"))="Missing"</formula>
    </cfRule>
    <cfRule type="beginsWith" dxfId="3911" priority="336" stopIfTrue="1" operator="beginsWith" text="Untested">
      <formula>LEFT(E135,LEN("Untested"))="Untested"</formula>
    </cfRule>
    <cfRule type="notContainsBlanks" dxfId="3910" priority="337" stopIfTrue="1">
      <formula>LEN(TRIM(E135))&gt;0</formula>
    </cfRule>
  </conditionalFormatting>
  <conditionalFormatting sqref="E134:F134">
    <cfRule type="beginsWith" dxfId="3909" priority="354" stopIfTrue="1" operator="beginsWith" text="Not Applicable">
      <formula>LEFT(E134,LEN("Not Applicable"))="Not Applicable"</formula>
    </cfRule>
    <cfRule type="beginsWith" dxfId="3908" priority="355" stopIfTrue="1" operator="beginsWith" text="Waived">
      <formula>LEFT(E134,LEN("Waived"))="Waived"</formula>
    </cfRule>
    <cfRule type="beginsWith" dxfId="3907" priority="356" stopIfTrue="1" operator="beginsWith" text="Pre-Passed">
      <formula>LEFT(E134,LEN("Pre-Passed"))="Pre-Passed"</formula>
    </cfRule>
    <cfRule type="beginsWith" dxfId="3906" priority="357" stopIfTrue="1" operator="beginsWith" text="Completed">
      <formula>LEFT(E134,LEN("Completed"))="Completed"</formula>
    </cfRule>
    <cfRule type="beginsWith" dxfId="3905" priority="358" stopIfTrue="1" operator="beginsWith" text="Partial">
      <formula>LEFT(E134,LEN("Partial"))="Partial"</formula>
    </cfRule>
    <cfRule type="beginsWith" dxfId="3904" priority="359" stopIfTrue="1" operator="beginsWith" text="Missing">
      <formula>LEFT(E134,LEN("Missing"))="Missing"</formula>
    </cfRule>
    <cfRule type="beginsWith" dxfId="3903" priority="360" stopIfTrue="1" operator="beginsWith" text="Untested">
      <formula>LEFT(E134,LEN("Untested"))="Untested"</formula>
    </cfRule>
    <cfRule type="notContainsBlanks" dxfId="3902" priority="361" stopIfTrue="1">
      <formula>LEN(TRIM(E134))&gt;0</formula>
    </cfRule>
  </conditionalFormatting>
  <conditionalFormatting sqref="E131:F135">
    <cfRule type="beginsWith" dxfId="3901" priority="346" stopIfTrue="1" operator="beginsWith" text="Not Applicable">
      <formula>LEFT(E131,LEN("Not Applicable"))="Not Applicable"</formula>
    </cfRule>
    <cfRule type="beginsWith" dxfId="3900" priority="347" stopIfTrue="1" operator="beginsWith" text="Waived">
      <formula>LEFT(E131,LEN("Waived"))="Waived"</formula>
    </cfRule>
    <cfRule type="beginsWith" dxfId="3899" priority="348" stopIfTrue="1" operator="beginsWith" text="Pre-Passed">
      <formula>LEFT(E131,LEN("Pre-Passed"))="Pre-Passed"</formula>
    </cfRule>
    <cfRule type="beginsWith" dxfId="3898" priority="349" stopIfTrue="1" operator="beginsWith" text="Completed">
      <formula>LEFT(E131,LEN("Completed"))="Completed"</formula>
    </cfRule>
    <cfRule type="beginsWith" dxfId="3897" priority="350" stopIfTrue="1" operator="beginsWith" text="Partial">
      <formula>LEFT(E131,LEN("Partial"))="Partial"</formula>
    </cfRule>
    <cfRule type="beginsWith" dxfId="3896" priority="351" stopIfTrue="1" operator="beginsWith" text="Missing">
      <formula>LEFT(E131,LEN("Missing"))="Missing"</formula>
    </cfRule>
    <cfRule type="beginsWith" dxfId="3895" priority="352" stopIfTrue="1" operator="beginsWith" text="Untested">
      <formula>LEFT(E131,LEN("Untested"))="Untested"</formula>
    </cfRule>
    <cfRule type="notContainsBlanks" dxfId="3894" priority="353" stopIfTrue="1">
      <formula>LEN(TRIM(E131))&gt;0</formula>
    </cfRule>
  </conditionalFormatting>
  <conditionalFormatting sqref="E130">
    <cfRule type="beginsWith" dxfId="3893" priority="338" stopIfTrue="1" operator="beginsWith" text="Not Applicable">
      <formula>LEFT(E130,LEN("Not Applicable"))="Not Applicable"</formula>
    </cfRule>
    <cfRule type="beginsWith" dxfId="3892" priority="339" stopIfTrue="1" operator="beginsWith" text="Waived">
      <formula>LEFT(E130,LEN("Waived"))="Waived"</formula>
    </cfRule>
    <cfRule type="beginsWith" dxfId="3891" priority="340" stopIfTrue="1" operator="beginsWith" text="Pre-Passed">
      <formula>LEFT(E130,LEN("Pre-Passed"))="Pre-Passed"</formula>
    </cfRule>
    <cfRule type="beginsWith" dxfId="3890" priority="341" stopIfTrue="1" operator="beginsWith" text="Completed">
      <formula>LEFT(E130,LEN("Completed"))="Completed"</formula>
    </cfRule>
    <cfRule type="beginsWith" dxfId="3889" priority="342" stopIfTrue="1" operator="beginsWith" text="Partial">
      <formula>LEFT(E130,LEN("Partial"))="Partial"</formula>
    </cfRule>
    <cfRule type="beginsWith" dxfId="3888" priority="343" stopIfTrue="1" operator="beginsWith" text="Missing">
      <formula>LEFT(E130,LEN("Missing"))="Missing"</formula>
    </cfRule>
    <cfRule type="beginsWith" dxfId="3887" priority="344" stopIfTrue="1" operator="beginsWith" text="Untested">
      <formula>LEFT(E130,LEN("Untested"))="Untested"</formula>
    </cfRule>
    <cfRule type="notContainsBlanks" dxfId="3886" priority="345" stopIfTrue="1">
      <formula>LEN(TRIM(E130))&gt;0</formula>
    </cfRule>
  </conditionalFormatting>
  <conditionalFormatting sqref="F114">
    <cfRule type="beginsWith" dxfId="3885" priority="322" stopIfTrue="1" operator="beginsWith" text="Not Applicable">
      <formula>LEFT(F114,LEN("Not Applicable"))="Not Applicable"</formula>
    </cfRule>
    <cfRule type="beginsWith" dxfId="3884" priority="323" stopIfTrue="1" operator="beginsWith" text="Waived">
      <formula>LEFT(F114,LEN("Waived"))="Waived"</formula>
    </cfRule>
    <cfRule type="beginsWith" dxfId="3883" priority="324" stopIfTrue="1" operator="beginsWith" text="Pre-Passed">
      <formula>LEFT(F114,LEN("Pre-Passed"))="Pre-Passed"</formula>
    </cfRule>
    <cfRule type="beginsWith" dxfId="3882" priority="325" stopIfTrue="1" operator="beginsWith" text="Completed">
      <formula>LEFT(F114,LEN("Completed"))="Completed"</formula>
    </cfRule>
    <cfRule type="beginsWith" dxfId="3881" priority="326" stopIfTrue="1" operator="beginsWith" text="Partial">
      <formula>LEFT(F114,LEN("Partial"))="Partial"</formula>
    </cfRule>
    <cfRule type="beginsWith" dxfId="3880" priority="327" stopIfTrue="1" operator="beginsWith" text="Missing">
      <formula>LEFT(F114,LEN("Missing"))="Missing"</formula>
    </cfRule>
    <cfRule type="beginsWith" dxfId="3879" priority="328" stopIfTrue="1" operator="beginsWith" text="Untested">
      <formula>LEFT(F114,LEN("Untested"))="Untested"</formula>
    </cfRule>
    <cfRule type="notContainsBlanks" dxfId="3878" priority="329" stopIfTrue="1">
      <formula>LEN(TRIM(F114))&gt;0</formula>
    </cfRule>
  </conditionalFormatting>
  <conditionalFormatting sqref="F121">
    <cfRule type="beginsWith" dxfId="3877" priority="314" stopIfTrue="1" operator="beginsWith" text="Not Applicable">
      <formula>LEFT(F121,LEN("Not Applicable"))="Not Applicable"</formula>
    </cfRule>
    <cfRule type="beginsWith" dxfId="3876" priority="315" stopIfTrue="1" operator="beginsWith" text="Waived">
      <formula>LEFT(F121,LEN("Waived"))="Waived"</formula>
    </cfRule>
    <cfRule type="beginsWith" dxfId="3875" priority="316" stopIfTrue="1" operator="beginsWith" text="Pre-Passed">
      <formula>LEFT(F121,LEN("Pre-Passed"))="Pre-Passed"</formula>
    </cfRule>
    <cfRule type="beginsWith" dxfId="3874" priority="317" stopIfTrue="1" operator="beginsWith" text="Completed">
      <formula>LEFT(F121,LEN("Completed"))="Completed"</formula>
    </cfRule>
    <cfRule type="beginsWith" dxfId="3873" priority="318" stopIfTrue="1" operator="beginsWith" text="Partial">
      <formula>LEFT(F121,LEN("Partial"))="Partial"</formula>
    </cfRule>
    <cfRule type="beginsWith" dxfId="3872" priority="319" stopIfTrue="1" operator="beginsWith" text="Missing">
      <formula>LEFT(F121,LEN("Missing"))="Missing"</formula>
    </cfRule>
    <cfRule type="beginsWith" dxfId="3871" priority="320" stopIfTrue="1" operator="beginsWith" text="Untested">
      <formula>LEFT(F121,LEN("Untested"))="Untested"</formula>
    </cfRule>
    <cfRule type="notContainsBlanks" dxfId="3870" priority="321" stopIfTrue="1">
      <formula>LEN(TRIM(F121))&gt;0</formula>
    </cfRule>
  </conditionalFormatting>
  <conditionalFormatting sqref="F130">
    <cfRule type="beginsWith" dxfId="3869" priority="306" stopIfTrue="1" operator="beginsWith" text="Not Applicable">
      <formula>LEFT(F130,LEN("Not Applicable"))="Not Applicable"</formula>
    </cfRule>
    <cfRule type="beginsWith" dxfId="3868" priority="307" stopIfTrue="1" operator="beginsWith" text="Waived">
      <formula>LEFT(F130,LEN("Waived"))="Waived"</formula>
    </cfRule>
    <cfRule type="beginsWith" dxfId="3867" priority="308" stopIfTrue="1" operator="beginsWith" text="Pre-Passed">
      <formula>LEFT(F130,LEN("Pre-Passed"))="Pre-Passed"</formula>
    </cfRule>
    <cfRule type="beginsWith" dxfId="3866" priority="309" stopIfTrue="1" operator="beginsWith" text="Completed">
      <formula>LEFT(F130,LEN("Completed"))="Completed"</formula>
    </cfRule>
    <cfRule type="beginsWith" dxfId="3865" priority="310" stopIfTrue="1" operator="beginsWith" text="Partial">
      <formula>LEFT(F130,LEN("Partial"))="Partial"</formula>
    </cfRule>
    <cfRule type="beginsWith" dxfId="3864" priority="311" stopIfTrue="1" operator="beginsWith" text="Missing">
      <formula>LEFT(F130,LEN("Missing"))="Missing"</formula>
    </cfRule>
    <cfRule type="beginsWith" dxfId="3863" priority="312" stopIfTrue="1" operator="beginsWith" text="Untested">
      <formula>LEFT(F130,LEN("Untested"))="Untested"</formula>
    </cfRule>
    <cfRule type="notContainsBlanks" dxfId="3862" priority="313" stopIfTrue="1">
      <formula>LEN(TRIM(F130))&gt;0</formula>
    </cfRule>
  </conditionalFormatting>
  <conditionalFormatting sqref="A124">
    <cfRule type="beginsWith" dxfId="3861" priority="299" stopIfTrue="1" operator="beginsWith" text="Exceptional">
      <formula>LEFT(A124,LEN("Exceptional"))="Exceptional"</formula>
    </cfRule>
    <cfRule type="beginsWith" dxfId="3860" priority="300" stopIfTrue="1" operator="beginsWith" text="Professional">
      <formula>LEFT(A124,LEN("Professional"))="Professional"</formula>
    </cfRule>
    <cfRule type="beginsWith" dxfId="3859" priority="301" stopIfTrue="1" operator="beginsWith" text="Advanced">
      <formula>LEFT(A124,LEN("Advanced"))="Advanced"</formula>
    </cfRule>
    <cfRule type="beginsWith" dxfId="3858" priority="302" stopIfTrue="1" operator="beginsWith" text="Intermediate">
      <formula>LEFT(A124,LEN("Intermediate"))="Intermediate"</formula>
    </cfRule>
    <cfRule type="beginsWith" dxfId="3857" priority="303" stopIfTrue="1" operator="beginsWith" text="Basic">
      <formula>LEFT(A124,LEN("Basic"))="Basic"</formula>
    </cfRule>
    <cfRule type="beginsWith" dxfId="3856" priority="304" stopIfTrue="1" operator="beginsWith" text="Required">
      <formula>LEFT(A124,LEN("Required"))="Required"</formula>
    </cfRule>
    <cfRule type="notContainsBlanks" dxfId="3855" priority="305" stopIfTrue="1">
      <formula>LEN(TRIM(A124))&gt;0</formula>
    </cfRule>
  </conditionalFormatting>
  <conditionalFormatting sqref="E132:F132">
    <cfRule type="beginsWith" dxfId="3854" priority="277" stopIfTrue="1" operator="beginsWith" text="Not Applicable">
      <formula>LEFT(E132,LEN("Not Applicable"))="Not Applicable"</formula>
    </cfRule>
    <cfRule type="beginsWith" dxfId="3853" priority="278" stopIfTrue="1" operator="beginsWith" text="Waived">
      <formula>LEFT(E132,LEN("Waived"))="Waived"</formula>
    </cfRule>
    <cfRule type="beginsWith" dxfId="3852" priority="279" stopIfTrue="1" operator="beginsWith" text="Pre-Passed">
      <formula>LEFT(E132,LEN("Pre-Passed"))="Pre-Passed"</formula>
    </cfRule>
    <cfRule type="beginsWith" dxfId="3851" priority="280" stopIfTrue="1" operator="beginsWith" text="Completed">
      <formula>LEFT(E132,LEN("Completed"))="Completed"</formula>
    </cfRule>
    <cfRule type="beginsWith" dxfId="3850" priority="281" stopIfTrue="1" operator="beginsWith" text="Partial">
      <formula>LEFT(E132,LEN("Partial"))="Partial"</formula>
    </cfRule>
    <cfRule type="beginsWith" dxfId="3849" priority="282" stopIfTrue="1" operator="beginsWith" text="Missing">
      <formula>LEFT(E132,LEN("Missing"))="Missing"</formula>
    </cfRule>
    <cfRule type="beginsWith" dxfId="3848" priority="283" stopIfTrue="1" operator="beginsWith" text="Untested">
      <formula>LEFT(E132,LEN("Untested"))="Untested"</formula>
    </cfRule>
    <cfRule type="notContainsBlanks" dxfId="3847" priority="284" stopIfTrue="1">
      <formula>LEN(TRIM(E132))&gt;0</formula>
    </cfRule>
  </conditionalFormatting>
  <conditionalFormatting sqref="A116">
    <cfRule type="beginsWith" dxfId="3846" priority="262" stopIfTrue="1" operator="beginsWith" text="Exceptional">
      <formula>LEFT(A116,LEN("Exceptional"))="Exceptional"</formula>
    </cfRule>
    <cfRule type="beginsWith" dxfId="3845" priority="263" stopIfTrue="1" operator="beginsWith" text="Professional">
      <formula>LEFT(A116,LEN("Professional"))="Professional"</formula>
    </cfRule>
    <cfRule type="beginsWith" dxfId="3844" priority="264" stopIfTrue="1" operator="beginsWith" text="Advanced">
      <formula>LEFT(A116,LEN("Advanced"))="Advanced"</formula>
    </cfRule>
    <cfRule type="beginsWith" dxfId="3843" priority="265" stopIfTrue="1" operator="beginsWith" text="Intermediate">
      <formula>LEFT(A116,LEN("Intermediate"))="Intermediate"</formula>
    </cfRule>
    <cfRule type="beginsWith" dxfId="3842" priority="266" stopIfTrue="1" operator="beginsWith" text="Basic">
      <formula>LEFT(A116,LEN("Basic"))="Basic"</formula>
    </cfRule>
    <cfRule type="beginsWith" dxfId="3841" priority="267" stopIfTrue="1" operator="beginsWith" text="Required">
      <formula>LEFT(A116,LEN("Required"))="Required"</formula>
    </cfRule>
    <cfRule type="notContainsBlanks" dxfId="3840" priority="268" stopIfTrue="1">
      <formula>LEN(TRIM(A116))&gt;0</formula>
    </cfRule>
  </conditionalFormatting>
  <conditionalFormatting sqref="E116:F116">
    <cfRule type="beginsWith" dxfId="3839" priority="269" stopIfTrue="1" operator="beginsWith" text="Not Applicable">
      <formula>LEFT(E116,LEN("Not Applicable"))="Not Applicable"</formula>
    </cfRule>
    <cfRule type="beginsWith" dxfId="3838" priority="270" stopIfTrue="1" operator="beginsWith" text="Waived">
      <formula>LEFT(E116,LEN("Waived"))="Waived"</formula>
    </cfRule>
    <cfRule type="beginsWith" dxfId="3837" priority="271" stopIfTrue="1" operator="beginsWith" text="Pre-Passed">
      <formula>LEFT(E116,LEN("Pre-Passed"))="Pre-Passed"</formula>
    </cfRule>
    <cfRule type="beginsWith" dxfId="3836" priority="272" stopIfTrue="1" operator="beginsWith" text="Completed">
      <formula>LEFT(E116,LEN("Completed"))="Completed"</formula>
    </cfRule>
    <cfRule type="beginsWith" dxfId="3835" priority="273" stopIfTrue="1" operator="beginsWith" text="Partial">
      <formula>LEFT(E116,LEN("Partial"))="Partial"</formula>
    </cfRule>
    <cfRule type="beginsWith" dxfId="3834" priority="274" stopIfTrue="1" operator="beginsWith" text="Missing">
      <formula>LEFT(E116,LEN("Missing"))="Missing"</formula>
    </cfRule>
    <cfRule type="beginsWith" dxfId="3833" priority="275" stopIfTrue="1" operator="beginsWith" text="Untested">
      <formula>LEFT(E116,LEN("Untested"))="Untested"</formula>
    </cfRule>
    <cfRule type="notContainsBlanks" dxfId="3832" priority="276" stopIfTrue="1">
      <formula>LEN(TRIM(E116))&gt;0</formula>
    </cfRule>
  </conditionalFormatting>
  <conditionalFormatting sqref="E123:F123">
    <cfRule type="beginsWith" dxfId="3831" priority="254" stopIfTrue="1" operator="beginsWith" text="Not Applicable">
      <formula>LEFT(E123,LEN("Not Applicable"))="Not Applicable"</formula>
    </cfRule>
    <cfRule type="beginsWith" dxfId="3830" priority="255" stopIfTrue="1" operator="beginsWith" text="Waived">
      <formula>LEFT(E123,LEN("Waived"))="Waived"</formula>
    </cfRule>
    <cfRule type="beginsWith" dxfId="3829" priority="256" stopIfTrue="1" operator="beginsWith" text="Pre-Passed">
      <formula>LEFT(E123,LEN("Pre-Passed"))="Pre-Passed"</formula>
    </cfRule>
    <cfRule type="beginsWith" dxfId="3828" priority="257" stopIfTrue="1" operator="beginsWith" text="Completed">
      <formula>LEFT(E123,LEN("Completed"))="Completed"</formula>
    </cfRule>
    <cfRule type="beginsWith" dxfId="3827" priority="258" stopIfTrue="1" operator="beginsWith" text="Partial">
      <formula>LEFT(E123,LEN("Partial"))="Partial"</formula>
    </cfRule>
    <cfRule type="beginsWith" dxfId="3826" priority="259" stopIfTrue="1" operator="beginsWith" text="Missing">
      <formula>LEFT(E123,LEN("Missing"))="Missing"</formula>
    </cfRule>
    <cfRule type="beginsWith" dxfId="3825" priority="260" stopIfTrue="1" operator="beginsWith" text="Untested">
      <formula>LEFT(E123,LEN("Untested"))="Untested"</formula>
    </cfRule>
    <cfRule type="notContainsBlanks" dxfId="3824" priority="261" stopIfTrue="1">
      <formula>LEN(TRIM(E123))&gt;0</formula>
    </cfRule>
  </conditionalFormatting>
  <conditionalFormatting sqref="A123">
    <cfRule type="beginsWith" dxfId="3823" priority="247" stopIfTrue="1" operator="beginsWith" text="Exceptional">
      <formula>LEFT(A123,LEN("Exceptional"))="Exceptional"</formula>
    </cfRule>
    <cfRule type="beginsWith" dxfId="3822" priority="248" stopIfTrue="1" operator="beginsWith" text="Professional">
      <formula>LEFT(A123,LEN("Professional"))="Professional"</formula>
    </cfRule>
    <cfRule type="beginsWith" dxfId="3821" priority="249" stopIfTrue="1" operator="beginsWith" text="Advanced">
      <formula>LEFT(A123,LEN("Advanced"))="Advanced"</formula>
    </cfRule>
    <cfRule type="beginsWith" dxfId="3820" priority="250" stopIfTrue="1" operator="beginsWith" text="Intermediate">
      <formula>LEFT(A123,LEN("Intermediate"))="Intermediate"</formula>
    </cfRule>
    <cfRule type="beginsWith" dxfId="3819" priority="251" stopIfTrue="1" operator="beginsWith" text="Basic">
      <formula>LEFT(A123,LEN("Basic"))="Basic"</formula>
    </cfRule>
    <cfRule type="beginsWith" dxfId="3818" priority="252" stopIfTrue="1" operator="beginsWith" text="Required">
      <formula>LEFT(A123,LEN("Required"))="Required"</formula>
    </cfRule>
    <cfRule type="notContainsBlanks" dxfId="3817" priority="253" stopIfTrue="1">
      <formula>LEN(TRIM(A123))&gt;0</formula>
    </cfRule>
  </conditionalFormatting>
  <conditionalFormatting sqref="E30:F31">
    <cfRule type="beginsWith" dxfId="3816" priority="211" stopIfTrue="1" operator="beginsWith" text="Not Applicable">
      <formula>LEFT(E30,LEN("Not Applicable"))="Not Applicable"</formula>
    </cfRule>
    <cfRule type="beginsWith" dxfId="3815" priority="212" stopIfTrue="1" operator="beginsWith" text="Waived">
      <formula>LEFT(E30,LEN("Waived"))="Waived"</formula>
    </cfRule>
    <cfRule type="beginsWith" dxfId="3814" priority="213" stopIfTrue="1" operator="beginsWith" text="Pre-Passed">
      <formula>LEFT(E30,LEN("Pre-Passed"))="Pre-Passed"</formula>
    </cfRule>
    <cfRule type="beginsWith" dxfId="3813" priority="214" stopIfTrue="1" operator="beginsWith" text="Completed">
      <formula>LEFT(E30,LEN("Completed"))="Completed"</formula>
    </cfRule>
    <cfRule type="beginsWith" dxfId="3812" priority="215" stopIfTrue="1" operator="beginsWith" text="Partial">
      <formula>LEFT(E30,LEN("Partial"))="Partial"</formula>
    </cfRule>
    <cfRule type="beginsWith" dxfId="3811" priority="216" stopIfTrue="1" operator="beginsWith" text="Missing">
      <formula>LEFT(E30,LEN("Missing"))="Missing"</formula>
    </cfRule>
    <cfRule type="beginsWith" dxfId="3810" priority="217" stopIfTrue="1" operator="beginsWith" text="Untested">
      <formula>LEFT(E30,LEN("Untested"))="Untested"</formula>
    </cfRule>
    <cfRule type="notContainsBlanks" dxfId="3809" priority="218" stopIfTrue="1">
      <formula>LEN(TRIM(E30))&gt;0</formula>
    </cfRule>
  </conditionalFormatting>
  <conditionalFormatting sqref="A36">
    <cfRule type="beginsWith" dxfId="3808" priority="197" stopIfTrue="1" operator="beginsWith" text="Exceptional">
      <formula>LEFT(A36,LEN("Exceptional"))="Exceptional"</formula>
    </cfRule>
    <cfRule type="beginsWith" dxfId="3807" priority="198" stopIfTrue="1" operator="beginsWith" text="Professional">
      <formula>LEFT(A36,LEN("Professional"))="Professional"</formula>
    </cfRule>
    <cfRule type="beginsWith" dxfId="3806" priority="199" stopIfTrue="1" operator="beginsWith" text="Advanced">
      <formula>LEFT(A36,LEN("Advanced"))="Advanced"</formula>
    </cfRule>
    <cfRule type="beginsWith" dxfId="3805" priority="200" stopIfTrue="1" operator="beginsWith" text="Intermediate">
      <formula>LEFT(A36,LEN("Intermediate"))="Intermediate"</formula>
    </cfRule>
    <cfRule type="beginsWith" dxfId="3804" priority="201" stopIfTrue="1" operator="beginsWith" text="Basic">
      <formula>LEFT(A36,LEN("Basic"))="Basic"</formula>
    </cfRule>
    <cfRule type="beginsWith" dxfId="3803" priority="202" stopIfTrue="1" operator="beginsWith" text="Required">
      <formula>LEFT(A36,LEN("Required"))="Required"</formula>
    </cfRule>
    <cfRule type="notContainsBlanks" dxfId="3802" priority="203" stopIfTrue="1">
      <formula>LEN(TRIM(A36))&gt;0</formula>
    </cfRule>
  </conditionalFormatting>
  <conditionalFormatting sqref="A47:A49">
    <cfRule type="beginsWith" dxfId="3801" priority="190" stopIfTrue="1" operator="beginsWith" text="Exceptional">
      <formula>LEFT(A47,LEN("Exceptional"))="Exceptional"</formula>
    </cfRule>
    <cfRule type="beginsWith" dxfId="3800" priority="191" stopIfTrue="1" operator="beginsWith" text="Professional">
      <formula>LEFT(A47,LEN("Professional"))="Professional"</formula>
    </cfRule>
    <cfRule type="beginsWith" dxfId="3799" priority="192" stopIfTrue="1" operator="beginsWith" text="Advanced">
      <formula>LEFT(A47,LEN("Advanced"))="Advanced"</formula>
    </cfRule>
    <cfRule type="beginsWith" dxfId="3798" priority="193" stopIfTrue="1" operator="beginsWith" text="Intermediate">
      <formula>LEFT(A47,LEN("Intermediate"))="Intermediate"</formula>
    </cfRule>
    <cfRule type="beginsWith" dxfId="3797" priority="194" stopIfTrue="1" operator="beginsWith" text="Basic">
      <formula>LEFT(A47,LEN("Basic"))="Basic"</formula>
    </cfRule>
    <cfRule type="beginsWith" dxfId="3796" priority="195" stopIfTrue="1" operator="beginsWith" text="Required">
      <formula>LEFT(A47,LEN("Required"))="Required"</formula>
    </cfRule>
    <cfRule type="notContainsBlanks" dxfId="3795" priority="196" stopIfTrue="1">
      <formula>LEN(TRIM(A47))&gt;0</formula>
    </cfRule>
  </conditionalFormatting>
  <conditionalFormatting sqref="A50:A52">
    <cfRule type="beginsWith" dxfId="3794" priority="183" stopIfTrue="1" operator="beginsWith" text="Exceptional">
      <formula>LEFT(A50,LEN("Exceptional"))="Exceptional"</formula>
    </cfRule>
    <cfRule type="beginsWith" dxfId="3793" priority="184" stopIfTrue="1" operator="beginsWith" text="Professional">
      <formula>LEFT(A50,LEN("Professional"))="Professional"</formula>
    </cfRule>
    <cfRule type="beginsWith" dxfId="3792" priority="185" stopIfTrue="1" operator="beginsWith" text="Advanced">
      <formula>LEFT(A50,LEN("Advanced"))="Advanced"</formula>
    </cfRule>
    <cfRule type="beginsWith" dxfId="3791" priority="186" stopIfTrue="1" operator="beginsWith" text="Intermediate">
      <formula>LEFT(A50,LEN("Intermediate"))="Intermediate"</formula>
    </cfRule>
    <cfRule type="beginsWith" dxfId="3790" priority="187" stopIfTrue="1" operator="beginsWith" text="Basic">
      <formula>LEFT(A50,LEN("Basic"))="Basic"</formula>
    </cfRule>
    <cfRule type="beginsWith" dxfId="3789" priority="188" stopIfTrue="1" operator="beginsWith" text="Required">
      <formula>LEFT(A50,LEN("Required"))="Required"</formula>
    </cfRule>
    <cfRule type="notContainsBlanks" dxfId="3788" priority="189" stopIfTrue="1">
      <formula>LEN(TRIM(A50))&gt;0</formula>
    </cfRule>
  </conditionalFormatting>
  <conditionalFormatting sqref="A54">
    <cfRule type="beginsWith" dxfId="3787" priority="176" stopIfTrue="1" operator="beginsWith" text="Exceptional">
      <formula>LEFT(A54,LEN("Exceptional"))="Exceptional"</formula>
    </cfRule>
    <cfRule type="beginsWith" dxfId="3786" priority="177" stopIfTrue="1" operator="beginsWith" text="Professional">
      <formula>LEFT(A54,LEN("Professional"))="Professional"</formula>
    </cfRule>
    <cfRule type="beginsWith" dxfId="3785" priority="178" stopIfTrue="1" operator="beginsWith" text="Advanced">
      <formula>LEFT(A54,LEN("Advanced"))="Advanced"</formula>
    </cfRule>
    <cfRule type="beginsWith" dxfId="3784" priority="179" stopIfTrue="1" operator="beginsWith" text="Intermediate">
      <formula>LEFT(A54,LEN("Intermediate"))="Intermediate"</formula>
    </cfRule>
    <cfRule type="beginsWith" dxfId="3783" priority="180" stopIfTrue="1" operator="beginsWith" text="Basic">
      <formula>LEFT(A54,LEN("Basic"))="Basic"</formula>
    </cfRule>
    <cfRule type="beginsWith" dxfId="3782" priority="181" stopIfTrue="1" operator="beginsWith" text="Required">
      <formula>LEFT(A54,LEN("Required"))="Required"</formula>
    </cfRule>
    <cfRule type="notContainsBlanks" dxfId="3781" priority="182" stopIfTrue="1">
      <formula>LEN(TRIM(A54))&gt;0</formula>
    </cfRule>
  </conditionalFormatting>
  <conditionalFormatting sqref="A56">
    <cfRule type="beginsWith" dxfId="3780" priority="169" stopIfTrue="1" operator="beginsWith" text="Exceptional">
      <formula>LEFT(A56,LEN("Exceptional"))="Exceptional"</formula>
    </cfRule>
    <cfRule type="beginsWith" dxfId="3779" priority="170" stopIfTrue="1" operator="beginsWith" text="Professional">
      <formula>LEFT(A56,LEN("Professional"))="Professional"</formula>
    </cfRule>
    <cfRule type="beginsWith" dxfId="3778" priority="171" stopIfTrue="1" operator="beginsWith" text="Advanced">
      <formula>LEFT(A56,LEN("Advanced"))="Advanced"</formula>
    </cfRule>
    <cfRule type="beginsWith" dxfId="3777" priority="172" stopIfTrue="1" operator="beginsWith" text="Intermediate">
      <formula>LEFT(A56,LEN("Intermediate"))="Intermediate"</formula>
    </cfRule>
    <cfRule type="beginsWith" dxfId="3776" priority="173" stopIfTrue="1" operator="beginsWith" text="Basic">
      <formula>LEFT(A56,LEN("Basic"))="Basic"</formula>
    </cfRule>
    <cfRule type="beginsWith" dxfId="3775" priority="174" stopIfTrue="1" operator="beginsWith" text="Required">
      <formula>LEFT(A56,LEN("Required"))="Required"</formula>
    </cfRule>
    <cfRule type="notContainsBlanks" dxfId="3774" priority="175" stopIfTrue="1">
      <formula>LEN(TRIM(A56))&gt;0</formula>
    </cfRule>
  </conditionalFormatting>
  <conditionalFormatting sqref="A41">
    <cfRule type="beginsWith" dxfId="3773" priority="162" stopIfTrue="1" operator="beginsWith" text="Exceptional">
      <formula>LEFT(A41,LEN("Exceptional"))="Exceptional"</formula>
    </cfRule>
    <cfRule type="beginsWith" dxfId="3772" priority="163" stopIfTrue="1" operator="beginsWith" text="Professional">
      <formula>LEFT(A41,LEN("Professional"))="Professional"</formula>
    </cfRule>
    <cfRule type="beginsWith" dxfId="3771" priority="164" stopIfTrue="1" operator="beginsWith" text="Advanced">
      <formula>LEFT(A41,LEN("Advanced"))="Advanced"</formula>
    </cfRule>
    <cfRule type="beginsWith" dxfId="3770" priority="165" stopIfTrue="1" operator="beginsWith" text="Intermediate">
      <formula>LEFT(A41,LEN("Intermediate"))="Intermediate"</formula>
    </cfRule>
    <cfRule type="beginsWith" dxfId="3769" priority="166" stopIfTrue="1" operator="beginsWith" text="Basic">
      <formula>LEFT(A41,LEN("Basic"))="Basic"</formula>
    </cfRule>
    <cfRule type="beginsWith" dxfId="3768" priority="167" stopIfTrue="1" operator="beginsWith" text="Required">
      <formula>LEFT(A41,LEN("Required"))="Required"</formula>
    </cfRule>
    <cfRule type="notContainsBlanks" dxfId="3767" priority="168" stopIfTrue="1">
      <formula>LEN(TRIM(A41))&gt;0</formula>
    </cfRule>
  </conditionalFormatting>
  <conditionalFormatting sqref="A42">
    <cfRule type="beginsWith" dxfId="3766" priority="155" stopIfTrue="1" operator="beginsWith" text="Exceptional">
      <formula>LEFT(A42,LEN("Exceptional"))="Exceptional"</formula>
    </cfRule>
    <cfRule type="beginsWith" dxfId="3765" priority="156" stopIfTrue="1" operator="beginsWith" text="Professional">
      <formula>LEFT(A42,LEN("Professional"))="Professional"</formula>
    </cfRule>
    <cfRule type="beginsWith" dxfId="3764" priority="157" stopIfTrue="1" operator="beginsWith" text="Advanced">
      <formula>LEFT(A42,LEN("Advanced"))="Advanced"</formula>
    </cfRule>
    <cfRule type="beginsWith" dxfId="3763" priority="158" stopIfTrue="1" operator="beginsWith" text="Intermediate">
      <formula>LEFT(A42,LEN("Intermediate"))="Intermediate"</formula>
    </cfRule>
    <cfRule type="beginsWith" dxfId="3762" priority="159" stopIfTrue="1" operator="beginsWith" text="Basic">
      <formula>LEFT(A42,LEN("Basic"))="Basic"</formula>
    </cfRule>
    <cfRule type="beginsWith" dxfId="3761" priority="160" stopIfTrue="1" operator="beginsWith" text="Required">
      <formula>LEFT(A42,LEN("Required"))="Required"</formula>
    </cfRule>
    <cfRule type="notContainsBlanks" dxfId="3760" priority="161" stopIfTrue="1">
      <formula>LEN(TRIM(A42))&gt;0</formula>
    </cfRule>
  </conditionalFormatting>
  <conditionalFormatting sqref="A43">
    <cfRule type="beginsWith" dxfId="3759" priority="148" stopIfTrue="1" operator="beginsWith" text="Exceptional">
      <formula>LEFT(A43,LEN("Exceptional"))="Exceptional"</formula>
    </cfRule>
    <cfRule type="beginsWith" dxfId="3758" priority="149" stopIfTrue="1" operator="beginsWith" text="Professional">
      <formula>LEFT(A43,LEN("Professional"))="Professional"</formula>
    </cfRule>
    <cfRule type="beginsWith" dxfId="3757" priority="150" stopIfTrue="1" operator="beginsWith" text="Advanced">
      <formula>LEFT(A43,LEN("Advanced"))="Advanced"</formula>
    </cfRule>
    <cfRule type="beginsWith" dxfId="3756" priority="151" stopIfTrue="1" operator="beginsWith" text="Intermediate">
      <formula>LEFT(A43,LEN("Intermediate"))="Intermediate"</formula>
    </cfRule>
    <cfRule type="beginsWith" dxfId="3755" priority="152" stopIfTrue="1" operator="beginsWith" text="Basic">
      <formula>LEFT(A43,LEN("Basic"))="Basic"</formula>
    </cfRule>
    <cfRule type="beginsWith" dxfId="3754" priority="153" stopIfTrue="1" operator="beginsWith" text="Required">
      <formula>LEFT(A43,LEN("Required"))="Required"</formula>
    </cfRule>
    <cfRule type="notContainsBlanks" dxfId="3753" priority="154" stopIfTrue="1">
      <formula>LEN(TRIM(A43))&gt;0</formula>
    </cfRule>
  </conditionalFormatting>
  <conditionalFormatting sqref="A44">
    <cfRule type="beginsWith" dxfId="3752" priority="141" stopIfTrue="1" operator="beginsWith" text="Exceptional">
      <formula>LEFT(A44,LEN("Exceptional"))="Exceptional"</formula>
    </cfRule>
    <cfRule type="beginsWith" dxfId="3751" priority="142" stopIfTrue="1" operator="beginsWith" text="Professional">
      <formula>LEFT(A44,LEN("Professional"))="Professional"</formula>
    </cfRule>
    <cfRule type="beginsWith" dxfId="3750" priority="143" stopIfTrue="1" operator="beginsWith" text="Advanced">
      <formula>LEFT(A44,LEN("Advanced"))="Advanced"</formula>
    </cfRule>
    <cfRule type="beginsWith" dxfId="3749" priority="144" stopIfTrue="1" operator="beginsWith" text="Intermediate">
      <formula>LEFT(A44,LEN("Intermediate"))="Intermediate"</formula>
    </cfRule>
    <cfRule type="beginsWith" dxfId="3748" priority="145" stopIfTrue="1" operator="beginsWith" text="Basic">
      <formula>LEFT(A44,LEN("Basic"))="Basic"</formula>
    </cfRule>
    <cfRule type="beginsWith" dxfId="3747" priority="146" stopIfTrue="1" operator="beginsWith" text="Required">
      <formula>LEFT(A44,LEN("Required"))="Required"</formula>
    </cfRule>
    <cfRule type="notContainsBlanks" dxfId="3746" priority="147" stopIfTrue="1">
      <formula>LEN(TRIM(A44))&gt;0</formula>
    </cfRule>
  </conditionalFormatting>
  <conditionalFormatting sqref="A59:A62">
    <cfRule type="beginsWith" dxfId="3745" priority="134" stopIfTrue="1" operator="beginsWith" text="Exceptional">
      <formula>LEFT(A59,LEN("Exceptional"))="Exceptional"</formula>
    </cfRule>
    <cfRule type="beginsWith" dxfId="3744" priority="135" stopIfTrue="1" operator="beginsWith" text="Professional">
      <formula>LEFT(A59,LEN("Professional"))="Professional"</formula>
    </cfRule>
    <cfRule type="beginsWith" dxfId="3743" priority="136" stopIfTrue="1" operator="beginsWith" text="Advanced">
      <formula>LEFT(A59,LEN("Advanced"))="Advanced"</formula>
    </cfRule>
    <cfRule type="beginsWith" dxfId="3742" priority="137" stopIfTrue="1" operator="beginsWith" text="Intermediate">
      <formula>LEFT(A59,LEN("Intermediate"))="Intermediate"</formula>
    </cfRule>
    <cfRule type="beginsWith" dxfId="3741" priority="138" stopIfTrue="1" operator="beginsWith" text="Basic">
      <formula>LEFT(A59,LEN("Basic"))="Basic"</formula>
    </cfRule>
    <cfRule type="beginsWith" dxfId="3740" priority="139" stopIfTrue="1" operator="beginsWith" text="Required">
      <formula>LEFT(A59,LEN("Required"))="Required"</formula>
    </cfRule>
    <cfRule type="notContainsBlanks" dxfId="3739" priority="140" stopIfTrue="1">
      <formula>LEN(TRIM(A59))&gt;0</formula>
    </cfRule>
  </conditionalFormatting>
  <conditionalFormatting sqref="A63:A66">
    <cfRule type="beginsWith" dxfId="3738" priority="127" stopIfTrue="1" operator="beginsWith" text="Exceptional">
      <formula>LEFT(A63,LEN("Exceptional"))="Exceptional"</formula>
    </cfRule>
    <cfRule type="beginsWith" dxfId="3737" priority="128" stopIfTrue="1" operator="beginsWith" text="Professional">
      <formula>LEFT(A63,LEN("Professional"))="Professional"</formula>
    </cfRule>
    <cfRule type="beginsWith" dxfId="3736" priority="129" stopIfTrue="1" operator="beginsWith" text="Advanced">
      <formula>LEFT(A63,LEN("Advanced"))="Advanced"</formula>
    </cfRule>
    <cfRule type="beginsWith" dxfId="3735" priority="130" stopIfTrue="1" operator="beginsWith" text="Intermediate">
      <formula>LEFT(A63,LEN("Intermediate"))="Intermediate"</formula>
    </cfRule>
    <cfRule type="beginsWith" dxfId="3734" priority="131" stopIfTrue="1" operator="beginsWith" text="Basic">
      <formula>LEFT(A63,LEN("Basic"))="Basic"</formula>
    </cfRule>
    <cfRule type="beginsWith" dxfId="3733" priority="132" stopIfTrue="1" operator="beginsWith" text="Required">
      <formula>LEFT(A63,LEN("Required"))="Required"</formula>
    </cfRule>
    <cfRule type="notContainsBlanks" dxfId="3732" priority="133" stopIfTrue="1">
      <formula>LEN(TRIM(A63))&gt;0</formula>
    </cfRule>
  </conditionalFormatting>
  <conditionalFormatting sqref="A67:A70">
    <cfRule type="beginsWith" dxfId="3731" priority="120" stopIfTrue="1" operator="beginsWith" text="Exceptional">
      <formula>LEFT(A67,LEN("Exceptional"))="Exceptional"</formula>
    </cfRule>
    <cfRule type="beginsWith" dxfId="3730" priority="121" stopIfTrue="1" operator="beginsWith" text="Professional">
      <formula>LEFT(A67,LEN("Professional"))="Professional"</formula>
    </cfRule>
    <cfRule type="beginsWith" dxfId="3729" priority="122" stopIfTrue="1" operator="beginsWith" text="Advanced">
      <formula>LEFT(A67,LEN("Advanced"))="Advanced"</formula>
    </cfRule>
    <cfRule type="beginsWith" dxfId="3728" priority="123" stopIfTrue="1" operator="beginsWith" text="Intermediate">
      <formula>LEFT(A67,LEN("Intermediate"))="Intermediate"</formula>
    </cfRule>
    <cfRule type="beginsWith" dxfId="3727" priority="124" stopIfTrue="1" operator="beginsWith" text="Basic">
      <formula>LEFT(A67,LEN("Basic"))="Basic"</formula>
    </cfRule>
    <cfRule type="beginsWith" dxfId="3726" priority="125" stopIfTrue="1" operator="beginsWith" text="Required">
      <formula>LEFT(A67,LEN("Required"))="Required"</formula>
    </cfRule>
    <cfRule type="notContainsBlanks" dxfId="3725" priority="126" stopIfTrue="1">
      <formula>LEN(TRIM(A67))&gt;0</formula>
    </cfRule>
  </conditionalFormatting>
  <conditionalFormatting sqref="A71:A73">
    <cfRule type="beginsWith" dxfId="3724" priority="113" stopIfTrue="1" operator="beginsWith" text="Exceptional">
      <formula>LEFT(A71,LEN("Exceptional"))="Exceptional"</formula>
    </cfRule>
    <cfRule type="beginsWith" dxfId="3723" priority="114" stopIfTrue="1" operator="beginsWith" text="Professional">
      <formula>LEFT(A71,LEN("Professional"))="Professional"</formula>
    </cfRule>
    <cfRule type="beginsWith" dxfId="3722" priority="115" stopIfTrue="1" operator="beginsWith" text="Advanced">
      <formula>LEFT(A71,LEN("Advanced"))="Advanced"</formula>
    </cfRule>
    <cfRule type="beginsWith" dxfId="3721" priority="116" stopIfTrue="1" operator="beginsWith" text="Intermediate">
      <formula>LEFT(A71,LEN("Intermediate"))="Intermediate"</formula>
    </cfRule>
    <cfRule type="beginsWith" dxfId="3720" priority="117" stopIfTrue="1" operator="beginsWith" text="Basic">
      <formula>LEFT(A71,LEN("Basic"))="Basic"</formula>
    </cfRule>
    <cfRule type="beginsWith" dxfId="3719" priority="118" stopIfTrue="1" operator="beginsWith" text="Required">
      <formula>LEFT(A71,LEN("Required"))="Required"</formula>
    </cfRule>
    <cfRule type="notContainsBlanks" dxfId="3718" priority="119" stopIfTrue="1">
      <formula>LEN(TRIM(A71))&gt;0</formula>
    </cfRule>
  </conditionalFormatting>
  <conditionalFormatting sqref="A21">
    <cfRule type="beginsWith" dxfId="3717" priority="106" stopIfTrue="1" operator="beginsWith" text="Exceptional">
      <formula>LEFT(A21,LEN("Exceptional"))="Exceptional"</formula>
    </cfRule>
    <cfRule type="beginsWith" dxfId="3716" priority="107" stopIfTrue="1" operator="beginsWith" text="Professional">
      <formula>LEFT(A21,LEN("Professional"))="Professional"</formula>
    </cfRule>
    <cfRule type="beginsWith" dxfId="3715" priority="108" stopIfTrue="1" operator="beginsWith" text="Advanced">
      <formula>LEFT(A21,LEN("Advanced"))="Advanced"</formula>
    </cfRule>
    <cfRule type="beginsWith" dxfId="3714" priority="109" stopIfTrue="1" operator="beginsWith" text="Intermediate">
      <formula>LEFT(A21,LEN("Intermediate"))="Intermediate"</formula>
    </cfRule>
    <cfRule type="beginsWith" dxfId="3713" priority="110" stopIfTrue="1" operator="beginsWith" text="Basic">
      <formula>LEFT(A21,LEN("Basic"))="Basic"</formula>
    </cfRule>
    <cfRule type="beginsWith" dxfId="3712" priority="111" stopIfTrue="1" operator="beginsWith" text="Required">
      <formula>LEFT(A21,LEN("Required"))="Required"</formula>
    </cfRule>
    <cfRule type="notContainsBlanks" dxfId="3711" priority="112" stopIfTrue="1">
      <formula>LEN(TRIM(A21))&gt;0</formula>
    </cfRule>
  </conditionalFormatting>
  <conditionalFormatting sqref="A37">
    <cfRule type="beginsWith" dxfId="3710" priority="99" stopIfTrue="1" operator="beginsWith" text="Exceptional">
      <formula>LEFT(A37,LEN("Exceptional"))="Exceptional"</formula>
    </cfRule>
    <cfRule type="beginsWith" dxfId="3709" priority="100" stopIfTrue="1" operator="beginsWith" text="Professional">
      <formula>LEFT(A37,LEN("Professional"))="Professional"</formula>
    </cfRule>
    <cfRule type="beginsWith" dxfId="3708" priority="101" stopIfTrue="1" operator="beginsWith" text="Advanced">
      <formula>LEFT(A37,LEN("Advanced"))="Advanced"</formula>
    </cfRule>
    <cfRule type="beginsWith" dxfId="3707" priority="102" stopIfTrue="1" operator="beginsWith" text="Intermediate">
      <formula>LEFT(A37,LEN("Intermediate"))="Intermediate"</formula>
    </cfRule>
    <cfRule type="beginsWith" dxfId="3706" priority="103" stopIfTrue="1" operator="beginsWith" text="Basic">
      <formula>LEFT(A37,LEN("Basic"))="Basic"</formula>
    </cfRule>
    <cfRule type="beginsWith" dxfId="3705" priority="104" stopIfTrue="1" operator="beginsWith" text="Required">
      <formula>LEFT(A37,LEN("Required"))="Required"</formula>
    </cfRule>
    <cfRule type="notContainsBlanks" dxfId="3704" priority="105" stopIfTrue="1">
      <formula>LEN(TRIM(A37))&gt;0</formula>
    </cfRule>
  </conditionalFormatting>
  <conditionalFormatting sqref="A38:A39">
    <cfRule type="beginsWith" dxfId="3703" priority="92" stopIfTrue="1" operator="beginsWith" text="Exceptional">
      <formula>LEFT(A38,LEN("Exceptional"))="Exceptional"</formula>
    </cfRule>
    <cfRule type="beginsWith" dxfId="3702" priority="93" stopIfTrue="1" operator="beginsWith" text="Professional">
      <formula>LEFT(A38,LEN("Professional"))="Professional"</formula>
    </cfRule>
    <cfRule type="beginsWith" dxfId="3701" priority="94" stopIfTrue="1" operator="beginsWith" text="Advanced">
      <formula>LEFT(A38,LEN("Advanced"))="Advanced"</formula>
    </cfRule>
    <cfRule type="beginsWith" dxfId="3700" priority="95" stopIfTrue="1" operator="beginsWith" text="Intermediate">
      <formula>LEFT(A38,LEN("Intermediate"))="Intermediate"</formula>
    </cfRule>
    <cfRule type="beginsWith" dxfId="3699" priority="96" stopIfTrue="1" operator="beginsWith" text="Basic">
      <formula>LEFT(A38,LEN("Basic"))="Basic"</formula>
    </cfRule>
    <cfRule type="beginsWith" dxfId="3698" priority="97" stopIfTrue="1" operator="beginsWith" text="Required">
      <formula>LEFT(A38,LEN("Required"))="Required"</formula>
    </cfRule>
    <cfRule type="notContainsBlanks" dxfId="3697" priority="98" stopIfTrue="1">
      <formula>LEN(TRIM(A38))&gt;0</formula>
    </cfRule>
  </conditionalFormatting>
  <conditionalFormatting sqref="A77:A79">
    <cfRule type="beginsWith" dxfId="3696" priority="85" stopIfTrue="1" operator="beginsWith" text="Exceptional">
      <formula>LEFT(A77,LEN("Exceptional"))="Exceptional"</formula>
    </cfRule>
    <cfRule type="beginsWith" dxfId="3695" priority="86" stopIfTrue="1" operator="beginsWith" text="Professional">
      <formula>LEFT(A77,LEN("Professional"))="Professional"</formula>
    </cfRule>
    <cfRule type="beginsWith" dxfId="3694" priority="87" stopIfTrue="1" operator="beginsWith" text="Advanced">
      <formula>LEFT(A77,LEN("Advanced"))="Advanced"</formula>
    </cfRule>
    <cfRule type="beginsWith" dxfId="3693" priority="88" stopIfTrue="1" operator="beginsWith" text="Intermediate">
      <formula>LEFT(A77,LEN("Intermediate"))="Intermediate"</formula>
    </cfRule>
    <cfRule type="beginsWith" dxfId="3692" priority="89" stopIfTrue="1" operator="beginsWith" text="Basic">
      <formula>LEFT(A77,LEN("Basic"))="Basic"</formula>
    </cfRule>
    <cfRule type="beginsWith" dxfId="3691" priority="90" stopIfTrue="1" operator="beginsWith" text="Required">
      <formula>LEFT(A77,LEN("Required"))="Required"</formula>
    </cfRule>
    <cfRule type="notContainsBlanks" dxfId="3690" priority="91" stopIfTrue="1">
      <formula>LEN(TRIM(A77))&gt;0</formula>
    </cfRule>
  </conditionalFormatting>
  <conditionalFormatting sqref="A80:A82">
    <cfRule type="beginsWith" dxfId="3689" priority="78" stopIfTrue="1" operator="beginsWith" text="Exceptional">
      <formula>LEFT(A80,LEN("Exceptional"))="Exceptional"</formula>
    </cfRule>
    <cfRule type="beginsWith" dxfId="3688" priority="79" stopIfTrue="1" operator="beginsWith" text="Professional">
      <formula>LEFT(A80,LEN("Professional"))="Professional"</formula>
    </cfRule>
    <cfRule type="beginsWith" dxfId="3687" priority="80" stopIfTrue="1" operator="beginsWith" text="Advanced">
      <formula>LEFT(A80,LEN("Advanced"))="Advanced"</formula>
    </cfRule>
    <cfRule type="beginsWith" dxfId="3686" priority="81" stopIfTrue="1" operator="beginsWith" text="Intermediate">
      <formula>LEFT(A80,LEN("Intermediate"))="Intermediate"</formula>
    </cfRule>
    <cfRule type="beginsWith" dxfId="3685" priority="82" stopIfTrue="1" operator="beginsWith" text="Basic">
      <formula>LEFT(A80,LEN("Basic"))="Basic"</formula>
    </cfRule>
    <cfRule type="beginsWith" dxfId="3684" priority="83" stopIfTrue="1" operator="beginsWith" text="Required">
      <formula>LEFT(A80,LEN("Required"))="Required"</formula>
    </cfRule>
    <cfRule type="notContainsBlanks" dxfId="3683" priority="84" stopIfTrue="1">
      <formula>LEN(TRIM(A80))&gt;0</formula>
    </cfRule>
  </conditionalFormatting>
  <conditionalFormatting sqref="A83:A85">
    <cfRule type="beginsWith" dxfId="3682" priority="71" stopIfTrue="1" operator="beginsWith" text="Exceptional">
      <formula>LEFT(A83,LEN("Exceptional"))="Exceptional"</formula>
    </cfRule>
    <cfRule type="beginsWith" dxfId="3681" priority="72" stopIfTrue="1" operator="beginsWith" text="Professional">
      <formula>LEFT(A83,LEN("Professional"))="Professional"</formula>
    </cfRule>
    <cfRule type="beginsWith" dxfId="3680" priority="73" stopIfTrue="1" operator="beginsWith" text="Advanced">
      <formula>LEFT(A83,LEN("Advanced"))="Advanced"</formula>
    </cfRule>
    <cfRule type="beginsWith" dxfId="3679" priority="74" stopIfTrue="1" operator="beginsWith" text="Intermediate">
      <formula>LEFT(A83,LEN("Intermediate"))="Intermediate"</formula>
    </cfRule>
    <cfRule type="beginsWith" dxfId="3678" priority="75" stopIfTrue="1" operator="beginsWith" text="Basic">
      <formula>LEFT(A83,LEN("Basic"))="Basic"</formula>
    </cfRule>
    <cfRule type="beginsWith" dxfId="3677" priority="76" stopIfTrue="1" operator="beginsWith" text="Required">
      <formula>LEFT(A83,LEN("Required"))="Required"</formula>
    </cfRule>
    <cfRule type="notContainsBlanks" dxfId="3676" priority="77" stopIfTrue="1">
      <formula>LEN(TRIM(A83))&gt;0</formula>
    </cfRule>
  </conditionalFormatting>
  <conditionalFormatting sqref="A91">
    <cfRule type="beginsWith" dxfId="3675" priority="64" stopIfTrue="1" operator="beginsWith" text="Exceptional">
      <formula>LEFT(A91,LEN("Exceptional"))="Exceptional"</formula>
    </cfRule>
    <cfRule type="beginsWith" dxfId="3674" priority="65" stopIfTrue="1" operator="beginsWith" text="Professional">
      <formula>LEFT(A91,LEN("Professional"))="Professional"</formula>
    </cfRule>
    <cfRule type="beginsWith" dxfId="3673" priority="66" stopIfTrue="1" operator="beginsWith" text="Advanced">
      <formula>LEFT(A91,LEN("Advanced"))="Advanced"</formula>
    </cfRule>
    <cfRule type="beginsWith" dxfId="3672" priority="67" stopIfTrue="1" operator="beginsWith" text="Intermediate">
      <formula>LEFT(A91,LEN("Intermediate"))="Intermediate"</formula>
    </cfRule>
    <cfRule type="beginsWith" dxfId="3671" priority="68" stopIfTrue="1" operator="beginsWith" text="Basic">
      <formula>LEFT(A91,LEN("Basic"))="Basic"</formula>
    </cfRule>
    <cfRule type="beginsWith" dxfId="3670" priority="69" stopIfTrue="1" operator="beginsWith" text="Required">
      <formula>LEFT(A91,LEN("Required"))="Required"</formula>
    </cfRule>
    <cfRule type="notContainsBlanks" dxfId="3669" priority="70" stopIfTrue="1">
      <formula>LEN(TRIM(A91))&gt;0</formula>
    </cfRule>
  </conditionalFormatting>
  <conditionalFormatting sqref="A92">
    <cfRule type="beginsWith" dxfId="3668" priority="57" stopIfTrue="1" operator="beginsWith" text="Exceptional">
      <formula>LEFT(A92,LEN("Exceptional"))="Exceptional"</formula>
    </cfRule>
    <cfRule type="beginsWith" dxfId="3667" priority="58" stopIfTrue="1" operator="beginsWith" text="Professional">
      <formula>LEFT(A92,LEN("Professional"))="Professional"</formula>
    </cfRule>
    <cfRule type="beginsWith" dxfId="3666" priority="59" stopIfTrue="1" operator="beginsWith" text="Advanced">
      <formula>LEFT(A92,LEN("Advanced"))="Advanced"</formula>
    </cfRule>
    <cfRule type="beginsWith" dxfId="3665" priority="60" stopIfTrue="1" operator="beginsWith" text="Intermediate">
      <formula>LEFT(A92,LEN("Intermediate"))="Intermediate"</formula>
    </cfRule>
    <cfRule type="beginsWith" dxfId="3664" priority="61" stopIfTrue="1" operator="beginsWith" text="Basic">
      <formula>LEFT(A92,LEN("Basic"))="Basic"</formula>
    </cfRule>
    <cfRule type="beginsWith" dxfId="3663" priority="62" stopIfTrue="1" operator="beginsWith" text="Required">
      <formula>LEFT(A92,LEN("Required"))="Required"</formula>
    </cfRule>
    <cfRule type="notContainsBlanks" dxfId="3662" priority="63" stopIfTrue="1">
      <formula>LEN(TRIM(A92))&gt;0</formula>
    </cfRule>
  </conditionalFormatting>
  <conditionalFormatting sqref="A94">
    <cfRule type="beginsWith" dxfId="3661" priority="50" stopIfTrue="1" operator="beginsWith" text="Exceptional">
      <formula>LEFT(A94,LEN("Exceptional"))="Exceptional"</formula>
    </cfRule>
    <cfRule type="beginsWith" dxfId="3660" priority="51" stopIfTrue="1" operator="beginsWith" text="Professional">
      <formula>LEFT(A94,LEN("Professional"))="Professional"</formula>
    </cfRule>
    <cfRule type="beginsWith" dxfId="3659" priority="52" stopIfTrue="1" operator="beginsWith" text="Advanced">
      <formula>LEFT(A94,LEN("Advanced"))="Advanced"</formula>
    </cfRule>
    <cfRule type="beginsWith" dxfId="3658" priority="53" stopIfTrue="1" operator="beginsWith" text="Intermediate">
      <formula>LEFT(A94,LEN("Intermediate"))="Intermediate"</formula>
    </cfRule>
    <cfRule type="beginsWith" dxfId="3657" priority="54" stopIfTrue="1" operator="beginsWith" text="Basic">
      <formula>LEFT(A94,LEN("Basic"))="Basic"</formula>
    </cfRule>
    <cfRule type="beginsWith" dxfId="3656" priority="55" stopIfTrue="1" operator="beginsWith" text="Required">
      <formula>LEFT(A94,LEN("Required"))="Required"</formula>
    </cfRule>
    <cfRule type="notContainsBlanks" dxfId="3655" priority="56" stopIfTrue="1">
      <formula>LEN(TRIM(A94))&gt;0</formula>
    </cfRule>
  </conditionalFormatting>
  <conditionalFormatting sqref="A102:A104">
    <cfRule type="beginsWith" dxfId="3654" priority="43" stopIfTrue="1" operator="beginsWith" text="Exceptional">
      <formula>LEFT(A102,LEN("Exceptional"))="Exceptional"</formula>
    </cfRule>
    <cfRule type="beginsWith" dxfId="3653" priority="44" stopIfTrue="1" operator="beginsWith" text="Professional">
      <formula>LEFT(A102,LEN("Professional"))="Professional"</formula>
    </cfRule>
    <cfRule type="beginsWith" dxfId="3652" priority="45" stopIfTrue="1" operator="beginsWith" text="Advanced">
      <formula>LEFT(A102,LEN("Advanced"))="Advanced"</formula>
    </cfRule>
    <cfRule type="beginsWith" dxfId="3651" priority="46" stopIfTrue="1" operator="beginsWith" text="Intermediate">
      <formula>LEFT(A102,LEN("Intermediate"))="Intermediate"</formula>
    </cfRule>
    <cfRule type="beginsWith" dxfId="3650" priority="47" stopIfTrue="1" operator="beginsWith" text="Basic">
      <formula>LEFT(A102,LEN("Basic"))="Basic"</formula>
    </cfRule>
    <cfRule type="beginsWith" dxfId="3649" priority="48" stopIfTrue="1" operator="beginsWith" text="Required">
      <formula>LEFT(A102,LEN("Required"))="Required"</formula>
    </cfRule>
    <cfRule type="notContainsBlanks" dxfId="3648" priority="49" stopIfTrue="1">
      <formula>LEN(TRIM(A102))&gt;0</formula>
    </cfRule>
  </conditionalFormatting>
  <conditionalFormatting sqref="A110">
    <cfRule type="beginsWith" dxfId="3647" priority="36" stopIfTrue="1" operator="beginsWith" text="Exceptional">
      <formula>LEFT(A110,LEN("Exceptional"))="Exceptional"</formula>
    </cfRule>
    <cfRule type="beginsWith" dxfId="3646" priority="37" stopIfTrue="1" operator="beginsWith" text="Professional">
      <formula>LEFT(A110,LEN("Professional"))="Professional"</formula>
    </cfRule>
    <cfRule type="beginsWith" dxfId="3645" priority="38" stopIfTrue="1" operator="beginsWith" text="Advanced">
      <formula>LEFT(A110,LEN("Advanced"))="Advanced"</formula>
    </cfRule>
    <cfRule type="beginsWith" dxfId="3644" priority="39" stopIfTrue="1" operator="beginsWith" text="Intermediate">
      <formula>LEFT(A110,LEN("Intermediate"))="Intermediate"</formula>
    </cfRule>
    <cfRule type="beginsWith" dxfId="3643" priority="40" stopIfTrue="1" operator="beginsWith" text="Basic">
      <formula>LEFT(A110,LEN("Basic"))="Basic"</formula>
    </cfRule>
    <cfRule type="beginsWith" dxfId="3642" priority="41" stopIfTrue="1" operator="beginsWith" text="Required">
      <formula>LEFT(A110,LEN("Required"))="Required"</formula>
    </cfRule>
    <cfRule type="notContainsBlanks" dxfId="3641" priority="42" stopIfTrue="1">
      <formula>LEN(TRIM(A110))&gt;0</formula>
    </cfRule>
  </conditionalFormatting>
  <conditionalFormatting sqref="A111">
    <cfRule type="beginsWith" dxfId="3640" priority="29" stopIfTrue="1" operator="beginsWith" text="Exceptional">
      <formula>LEFT(A111,LEN("Exceptional"))="Exceptional"</formula>
    </cfRule>
    <cfRule type="beginsWith" dxfId="3639" priority="30" stopIfTrue="1" operator="beginsWith" text="Professional">
      <formula>LEFT(A111,LEN("Professional"))="Professional"</formula>
    </cfRule>
    <cfRule type="beginsWith" dxfId="3638" priority="31" stopIfTrue="1" operator="beginsWith" text="Advanced">
      <formula>LEFT(A111,LEN("Advanced"))="Advanced"</formula>
    </cfRule>
    <cfRule type="beginsWith" dxfId="3637" priority="32" stopIfTrue="1" operator="beginsWith" text="Intermediate">
      <formula>LEFT(A111,LEN("Intermediate"))="Intermediate"</formula>
    </cfRule>
    <cfRule type="beginsWith" dxfId="3636" priority="33" stopIfTrue="1" operator="beginsWith" text="Basic">
      <formula>LEFT(A111,LEN("Basic"))="Basic"</formula>
    </cfRule>
    <cfRule type="beginsWith" dxfId="3635" priority="34" stopIfTrue="1" operator="beginsWith" text="Required">
      <formula>LEFT(A111,LEN("Required"))="Required"</formula>
    </cfRule>
    <cfRule type="notContainsBlanks" dxfId="3634" priority="35" stopIfTrue="1">
      <formula>LEN(TRIM(A111))&gt;0</formula>
    </cfRule>
  </conditionalFormatting>
  <conditionalFormatting sqref="A113">
    <cfRule type="beginsWith" dxfId="3633" priority="22" stopIfTrue="1" operator="beginsWith" text="Exceptional">
      <formula>LEFT(A113,LEN("Exceptional"))="Exceptional"</formula>
    </cfRule>
    <cfRule type="beginsWith" dxfId="3632" priority="23" stopIfTrue="1" operator="beginsWith" text="Professional">
      <formula>LEFT(A113,LEN("Professional"))="Professional"</formula>
    </cfRule>
    <cfRule type="beginsWith" dxfId="3631" priority="24" stopIfTrue="1" operator="beginsWith" text="Advanced">
      <formula>LEFT(A113,LEN("Advanced"))="Advanced"</formula>
    </cfRule>
    <cfRule type="beginsWith" dxfId="3630" priority="25" stopIfTrue="1" operator="beginsWith" text="Intermediate">
      <formula>LEFT(A113,LEN("Intermediate"))="Intermediate"</formula>
    </cfRule>
    <cfRule type="beginsWith" dxfId="3629" priority="26" stopIfTrue="1" operator="beginsWith" text="Basic">
      <formula>LEFT(A113,LEN("Basic"))="Basic"</formula>
    </cfRule>
    <cfRule type="beginsWith" dxfId="3628" priority="27" stopIfTrue="1" operator="beginsWith" text="Required">
      <formula>LEFT(A113,LEN("Required"))="Required"</formula>
    </cfRule>
    <cfRule type="notContainsBlanks" dxfId="3627" priority="28" stopIfTrue="1">
      <formula>LEN(TRIM(A113))&gt;0</formula>
    </cfRule>
  </conditionalFormatting>
  <conditionalFormatting sqref="A112">
    <cfRule type="beginsWith" dxfId="3626" priority="15" stopIfTrue="1" operator="beginsWith" text="Exceptional">
      <formula>LEFT(A112,LEN("Exceptional"))="Exceptional"</formula>
    </cfRule>
    <cfRule type="beginsWith" dxfId="3625" priority="16" stopIfTrue="1" operator="beginsWith" text="Professional">
      <formula>LEFT(A112,LEN("Professional"))="Professional"</formula>
    </cfRule>
    <cfRule type="beginsWith" dxfId="3624" priority="17" stopIfTrue="1" operator="beginsWith" text="Advanced">
      <formula>LEFT(A112,LEN("Advanced"))="Advanced"</formula>
    </cfRule>
    <cfRule type="beginsWith" dxfId="3623" priority="18" stopIfTrue="1" operator="beginsWith" text="Intermediate">
      <formula>LEFT(A112,LEN("Intermediate"))="Intermediate"</formula>
    </cfRule>
    <cfRule type="beginsWith" dxfId="3622" priority="19" stopIfTrue="1" operator="beginsWith" text="Basic">
      <formula>LEFT(A112,LEN("Basic"))="Basic"</formula>
    </cfRule>
    <cfRule type="beginsWith" dxfId="3621" priority="20" stopIfTrue="1" operator="beginsWith" text="Required">
      <formula>LEFT(A112,LEN("Required"))="Required"</formula>
    </cfRule>
    <cfRule type="notContainsBlanks" dxfId="3620" priority="21" stopIfTrue="1">
      <formula>LEN(TRIM(A112))&gt;0</formula>
    </cfRule>
  </conditionalFormatting>
  <conditionalFormatting sqref="A93">
    <cfRule type="beginsWith" dxfId="3619" priority="8" stopIfTrue="1" operator="beginsWith" text="Exceptional">
      <formula>LEFT(A93,LEN("Exceptional"))="Exceptional"</formula>
    </cfRule>
    <cfRule type="beginsWith" dxfId="3618" priority="9" stopIfTrue="1" operator="beginsWith" text="Professional">
      <formula>LEFT(A93,LEN("Professional"))="Professional"</formula>
    </cfRule>
    <cfRule type="beginsWith" dxfId="3617" priority="10" stopIfTrue="1" operator="beginsWith" text="Advanced">
      <formula>LEFT(A93,LEN("Advanced"))="Advanced"</formula>
    </cfRule>
    <cfRule type="beginsWith" dxfId="3616" priority="11" stopIfTrue="1" operator="beginsWith" text="Intermediate">
      <formula>LEFT(A93,LEN("Intermediate"))="Intermediate"</formula>
    </cfRule>
    <cfRule type="beginsWith" dxfId="3615" priority="12" stopIfTrue="1" operator="beginsWith" text="Basic">
      <formula>LEFT(A93,LEN("Basic"))="Basic"</formula>
    </cfRule>
    <cfRule type="beginsWith" dxfId="3614" priority="13" stopIfTrue="1" operator="beginsWith" text="Required">
      <formula>LEFT(A93,LEN("Required"))="Required"</formula>
    </cfRule>
    <cfRule type="notContainsBlanks" dxfId="3613" priority="14" stopIfTrue="1">
      <formula>LEN(TRIM(A93))&gt;0</formula>
    </cfRule>
  </conditionalFormatting>
  <conditionalFormatting sqref="A133:A134">
    <cfRule type="beginsWith" dxfId="3612" priority="1" stopIfTrue="1" operator="beginsWith" text="Exceptional">
      <formula>LEFT(A133,LEN("Exceptional"))="Exceptional"</formula>
    </cfRule>
    <cfRule type="beginsWith" dxfId="3611" priority="2" stopIfTrue="1" operator="beginsWith" text="Professional">
      <formula>LEFT(A133,LEN("Professional"))="Professional"</formula>
    </cfRule>
    <cfRule type="beginsWith" dxfId="3610" priority="3" stopIfTrue="1" operator="beginsWith" text="Advanced">
      <formula>LEFT(A133,LEN("Advanced"))="Advanced"</formula>
    </cfRule>
    <cfRule type="beginsWith" dxfId="3609" priority="4" stopIfTrue="1" operator="beginsWith" text="Intermediate">
      <formula>LEFT(A133,LEN("Intermediate"))="Intermediate"</formula>
    </cfRule>
    <cfRule type="beginsWith" dxfId="3608" priority="5" stopIfTrue="1" operator="beginsWith" text="Basic">
      <formula>LEFT(A133,LEN("Basic"))="Basic"</formula>
    </cfRule>
    <cfRule type="beginsWith" dxfId="3607" priority="6" stopIfTrue="1" operator="beginsWith" text="Required">
      <formula>LEFT(A133,LEN("Required"))="Required"</formula>
    </cfRule>
    <cfRule type="notContainsBlanks" dxfId="3606" priority="7" stopIfTrue="1">
      <formula>LEN(TRIM(A133))&gt;0</formula>
    </cfRule>
  </conditionalFormatting>
  <dataValidations count="1">
    <dataValidation type="list" showInputMessage="1" showErrorMessage="1" sqref="E35:F39 E13:F18 E90:F94 E75:F88 E47:F57 E20:F33 E41:F45 E59:F73 E109:F113 E115:F120 E96:F107 E122:F129 E131:F135" xr:uid="{00000000-0002-0000-0300-000000000000}">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G131"/>
  <sheetViews>
    <sheetView zoomScale="115" zoomScaleNormal="115" workbookViewId="0">
      <selection activeCell="H12" sqref="H12"/>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27</v>
      </c>
      <c r="B1" s="4" t="s">
        <v>28</v>
      </c>
      <c r="C1" s="4" t="s">
        <v>564</v>
      </c>
      <c r="D1" s="4"/>
      <c r="E1" s="3" t="str">
        <f>""&amp;COUNTIF(E$7:E$255,"Untested")&amp;" Untested"</f>
        <v>59 Untested</v>
      </c>
      <c r="F1" s="3" t="str">
        <f>""&amp;COUNTIF(F$7:F$255,"Untested")&amp;" Untested"</f>
        <v>59 Untested</v>
      </c>
      <c r="G1" s="4"/>
    </row>
    <row r="2" spans="1:7" ht="16.5" thickBot="1">
      <c r="A2" s="12" t="s">
        <v>31</v>
      </c>
      <c r="B2" s="11" t="s">
        <v>32</v>
      </c>
      <c r="C2" s="250" t="s">
        <v>580</v>
      </c>
      <c r="D2" s="251"/>
      <c r="E2" s="14">
        <f>SUMPRODUCT(($A$7:$A$255="Required")*(E$7:E$255="Missing"))+0.5*SUMPRODUCT(($A$7:$A$255="Required")*(E$7:E$255="Partial"))</f>
        <v>0</v>
      </c>
      <c r="F2" s="14">
        <f>SUMPRODUCT(($A$7:$A$255="Required")*(F$7:F$255="Missing"))+0.5*SUMPRODUCT(($A$7:$A$255="Required")*(F$7:F$255="Partial"))</f>
        <v>0</v>
      </c>
      <c r="G2" s="11" t="str">
        <f>"Requireds "&amp;A2</f>
        <v>Requireds Missing</v>
      </c>
    </row>
    <row r="3" spans="1:7" ht="16.5" thickBot="1">
      <c r="A3" s="12" t="s">
        <v>33</v>
      </c>
      <c r="B3" s="11" t="s">
        <v>34</v>
      </c>
      <c r="C3" s="252"/>
      <c r="D3" s="253"/>
      <c r="E3" s="14">
        <f>SUMPRODUCT(($A$7:$A$255="Basic")*(E$7:E$255="Missing"))+0.5*SUMPRODUCT(($A$7:$A$255="Basic")*(E$7:E$255="Partial"))</f>
        <v>0</v>
      </c>
      <c r="F3" s="14">
        <f>SUMPRODUCT(($A$7:$A$255="Basic")*(F$7:F$255="Missing"))+0.5*SUMPRODUCT(($A$7:$A$255="Basic")*(F$7:F$255="Partial"))</f>
        <v>0</v>
      </c>
      <c r="G3" s="11" t="str">
        <f>"Basics "&amp;A2</f>
        <v>Basics Missing</v>
      </c>
    </row>
    <row r="4" spans="1:7" ht="16.5" thickBot="1">
      <c r="A4" s="12" t="s">
        <v>35</v>
      </c>
      <c r="B4" s="11" t="s">
        <v>36</v>
      </c>
      <c r="C4" s="252"/>
      <c r="D4" s="253"/>
      <c r="E4" s="14">
        <f>SUMPRODUCT(($A$7:$A$255="Advanced")*(E$7:E$255="Completed"))+SUMPRODUCT(($A$7:$A$255="Advanced")*(E$7:E$255="Pre-Passed"))+0.5*SUMPRODUCT(($A$7:$A$255="Advanced")*(E$7:E$255="Partial"))</f>
        <v>0</v>
      </c>
      <c r="F4" s="14">
        <f>SUMPRODUCT(($A$7:$A$255="Advanced")*(F$7:F$255="Completed"))+SUMPRODUCT(($A$7:$A$255="Advanced")*(F$7:F$255="Pre-Passed"))+0.5*SUMPRODUCT(($A$7:$A$255="Advanced")*(F$7:F$255="Partial"))</f>
        <v>0</v>
      </c>
      <c r="G4" s="11" t="str">
        <f>"Advanceds "&amp;A4</f>
        <v>Advanceds Completed</v>
      </c>
    </row>
    <row r="5" spans="1:7" ht="16.5" thickBot="1">
      <c r="A5" s="12" t="s">
        <v>37</v>
      </c>
      <c r="B5" s="11" t="s">
        <v>209</v>
      </c>
      <c r="C5" s="252"/>
      <c r="D5" s="253"/>
      <c r="E5" s="14">
        <f>SUMPRODUCT(($A$7:$A$255="Professional")*(E$7:E$255="Completed"))+SUMPRODUCT(($A$7:$A$255="Professional")*(E$7:E$255="Pre-Passed"))+0.5*SUMPRODUCT(($A$7:$A$255="Professional")*(E$7:E$255="Partial"))</f>
        <v>0</v>
      </c>
      <c r="F5" s="14">
        <f>SUMPRODUCT(($A$7:$A$255="Professional")*(F$7:F$255="Completed"))+SUMPRODUCT(($A$7:$A$255="Professional")*(F$7:F$255="Pre-Passed"))+0.5*SUMPRODUCT(($A$7:$A$255="Professional")*(F$7:F$255="Partial"))</f>
        <v>0</v>
      </c>
      <c r="G5" s="11" t="str">
        <f>"Professionals "&amp;A4</f>
        <v>Professionals Completed</v>
      </c>
    </row>
    <row r="6" spans="1:7" ht="16.5" thickBot="1">
      <c r="A6" s="10" t="s">
        <v>38</v>
      </c>
      <c r="B6" s="11" t="s">
        <v>39</v>
      </c>
      <c r="C6" s="254"/>
      <c r="D6" s="255"/>
      <c r="E6" s="14">
        <f>SUMPRODUCT(($A$7:$A$255="Exceptional")*(E$7:E$255="Completed"))+SUMPRODUCT(($A$7:$A$255="Exceptional")*(E$7:E$255="Pre-Passed"))+0.5*SUMPRODUCT(($A$7:$A$255="Exceptional")*(E$7:E$255="Partial"))</f>
        <v>0</v>
      </c>
      <c r="F6" s="14">
        <f>SUMPRODUCT(($A$7:$A$255="Exceptional")*(F$7:F$255="Completed"))+SUMPRODUCT(($A$7:$A$255="Exceptional")*(F$7:F$255="Pre-Passed"))+0.5*SUMPRODUCT(($A$7:$A$255="Exceptional")*(F$7:F$255="Partial"))</f>
        <v>0</v>
      </c>
      <c r="G6" s="11" t="str">
        <f>"Exceptionals "&amp;A4</f>
        <v>Exceptionals Completed</v>
      </c>
    </row>
    <row r="7" spans="1:7" ht="16.5" thickBot="1">
      <c r="A7" s="248" t="s">
        <v>557</v>
      </c>
      <c r="B7" s="249"/>
      <c r="C7" s="4" t="s">
        <v>40</v>
      </c>
      <c r="D7" s="4" t="s">
        <v>212</v>
      </c>
      <c r="E7" s="4" t="s">
        <v>41</v>
      </c>
      <c r="F7" s="4" t="s">
        <v>42</v>
      </c>
      <c r="G7" s="4" t="s">
        <v>213</v>
      </c>
    </row>
    <row r="8" spans="1:7" ht="16.5" thickBot="1">
      <c r="A8" s="120" t="s">
        <v>409</v>
      </c>
      <c r="B8" s="11" t="s">
        <v>558</v>
      </c>
      <c r="C8" s="11" t="s">
        <v>559</v>
      </c>
      <c r="D8" s="11"/>
      <c r="E8" s="14">
        <v>0</v>
      </c>
      <c r="F8" s="14">
        <v>0</v>
      </c>
      <c r="G8" s="11"/>
    </row>
    <row r="9" spans="1:7" ht="16.5" thickBot="1">
      <c r="A9" s="121" t="s">
        <v>392</v>
      </c>
      <c r="B9" s="11" t="s">
        <v>396</v>
      </c>
      <c r="C9" s="11" t="s">
        <v>560</v>
      </c>
      <c r="D9" s="11"/>
      <c r="E9" s="14">
        <v>0</v>
      </c>
      <c r="F9" s="14">
        <v>0</v>
      </c>
      <c r="G9" s="11"/>
    </row>
    <row r="10" spans="1:7" ht="16.5" thickBot="1">
      <c r="A10" s="121" t="s">
        <v>393</v>
      </c>
      <c r="B10" s="11" t="s">
        <v>398</v>
      </c>
      <c r="C10" s="11" t="s">
        <v>561</v>
      </c>
      <c r="D10" s="11"/>
      <c r="E10" s="14">
        <v>0</v>
      </c>
      <c r="F10" s="14">
        <v>0</v>
      </c>
      <c r="G10" s="11"/>
    </row>
    <row r="11" spans="1:7" ht="16.5" thickBot="1">
      <c r="A11" s="122" t="s">
        <v>394</v>
      </c>
      <c r="B11" s="11" t="s">
        <v>391</v>
      </c>
      <c r="C11" s="11" t="s">
        <v>562</v>
      </c>
      <c r="D11" s="11"/>
      <c r="E11" s="14">
        <v>0</v>
      </c>
      <c r="F11" s="14">
        <v>0</v>
      </c>
      <c r="G11" s="11"/>
    </row>
    <row r="12" spans="1:7" ht="17.100000000000001" customHeight="1" thickBot="1">
      <c r="A12" s="248" t="s">
        <v>825</v>
      </c>
      <c r="B12" s="249"/>
      <c r="C12" s="4" t="s">
        <v>826</v>
      </c>
      <c r="D12" s="4" t="s">
        <v>212</v>
      </c>
      <c r="E12" s="4" t="s">
        <v>41</v>
      </c>
      <c r="F12" s="4" t="s">
        <v>42</v>
      </c>
      <c r="G12" s="4" t="s">
        <v>213</v>
      </c>
    </row>
    <row r="13" spans="1:7" ht="16.5" thickBot="1">
      <c r="A13" s="15" t="s">
        <v>43</v>
      </c>
      <c r="B13" s="11" t="s">
        <v>796</v>
      </c>
      <c r="C13" s="11" t="s">
        <v>837</v>
      </c>
      <c r="D13" s="11"/>
      <c r="E13" s="4" t="s">
        <v>30</v>
      </c>
      <c r="F13" s="4" t="s">
        <v>30</v>
      </c>
      <c r="G13" s="11"/>
    </row>
    <row r="14" spans="1:7" ht="26.25" thickBot="1">
      <c r="A14" s="15" t="s">
        <v>43</v>
      </c>
      <c r="B14" s="11" t="s">
        <v>798</v>
      </c>
      <c r="C14" s="11" t="s">
        <v>799</v>
      </c>
      <c r="D14" s="11"/>
      <c r="E14" s="4" t="s">
        <v>30</v>
      </c>
      <c r="F14" s="4" t="s">
        <v>30</v>
      </c>
      <c r="G14" s="11"/>
    </row>
    <row r="15" spans="1:7" ht="16.5" thickBot="1">
      <c r="A15" s="15" t="s">
        <v>43</v>
      </c>
      <c r="B15" s="11" t="s">
        <v>800</v>
      </c>
      <c r="C15" s="11" t="s">
        <v>801</v>
      </c>
      <c r="D15" s="11"/>
      <c r="E15" s="4" t="s">
        <v>30</v>
      </c>
      <c r="F15" s="4" t="s">
        <v>30</v>
      </c>
      <c r="G15" s="11"/>
    </row>
    <row r="16" spans="1:7" ht="16.5" thickBot="1">
      <c r="A16" s="15" t="s">
        <v>43</v>
      </c>
      <c r="B16" s="11" t="s">
        <v>802</v>
      </c>
      <c r="C16" s="11" t="s">
        <v>838</v>
      </c>
      <c r="D16" s="11"/>
      <c r="E16" s="4" t="s">
        <v>30</v>
      </c>
      <c r="F16" s="4" t="s">
        <v>30</v>
      </c>
      <c r="G16" s="11"/>
    </row>
    <row r="17" spans="1:7" ht="16.5" thickBot="1">
      <c r="A17" s="15" t="s">
        <v>43</v>
      </c>
      <c r="B17" s="11" t="s">
        <v>138</v>
      </c>
      <c r="C17" s="11" t="s">
        <v>804</v>
      </c>
      <c r="D17" s="11"/>
      <c r="E17" s="4" t="s">
        <v>30</v>
      </c>
      <c r="F17" s="4" t="s">
        <v>30</v>
      </c>
      <c r="G17" s="11"/>
    </row>
    <row r="18" spans="1:7" ht="16.5" thickBot="1">
      <c r="A18" s="16" t="s">
        <v>44</v>
      </c>
      <c r="B18" s="11" t="s">
        <v>805</v>
      </c>
      <c r="C18" s="11" t="s">
        <v>839</v>
      </c>
      <c r="D18" s="11"/>
      <c r="E18" s="4" t="s">
        <v>30</v>
      </c>
      <c r="F18" s="4" t="s">
        <v>30</v>
      </c>
      <c r="G18" s="11"/>
    </row>
    <row r="19" spans="1:7" ht="16.5" thickBot="1">
      <c r="A19" s="16" t="s">
        <v>44</v>
      </c>
      <c r="B19" s="11" t="s">
        <v>846</v>
      </c>
      <c r="C19" s="11" t="s">
        <v>808</v>
      </c>
      <c r="D19" s="11"/>
      <c r="E19" s="4" t="s">
        <v>30</v>
      </c>
      <c r="F19" s="4" t="s">
        <v>30</v>
      </c>
      <c r="G19" s="11"/>
    </row>
    <row r="20" spans="1:7" ht="16.5" thickBot="1">
      <c r="A20" s="16" t="s">
        <v>44</v>
      </c>
      <c r="B20" s="11" t="s">
        <v>809</v>
      </c>
      <c r="C20" s="11" t="s">
        <v>810</v>
      </c>
      <c r="D20" s="11"/>
      <c r="E20" s="4" t="s">
        <v>30</v>
      </c>
      <c r="F20" s="4" t="s">
        <v>30</v>
      </c>
      <c r="G20" s="11"/>
    </row>
    <row r="21" spans="1:7" ht="26.25" thickBot="1">
      <c r="A21" s="16" t="s">
        <v>44</v>
      </c>
      <c r="B21" s="11" t="s">
        <v>811</v>
      </c>
      <c r="C21" s="11" t="s">
        <v>812</v>
      </c>
      <c r="D21" s="11"/>
      <c r="E21" s="4" t="s">
        <v>30</v>
      </c>
      <c r="F21" s="4" t="s">
        <v>30</v>
      </c>
      <c r="G21" s="11"/>
    </row>
    <row r="22" spans="1:7" ht="26.25" thickBot="1">
      <c r="A22" s="27" t="s">
        <v>45</v>
      </c>
      <c r="B22" s="11" t="s">
        <v>813</v>
      </c>
      <c r="C22" s="11" t="s">
        <v>814</v>
      </c>
      <c r="D22" s="11"/>
      <c r="E22" s="4" t="s">
        <v>30</v>
      </c>
      <c r="F22" s="4" t="s">
        <v>30</v>
      </c>
      <c r="G22" s="11"/>
    </row>
    <row r="23" spans="1:7" ht="16.5" thickBot="1">
      <c r="A23" s="27" t="s">
        <v>45</v>
      </c>
      <c r="B23" s="11" t="s">
        <v>815</v>
      </c>
      <c r="C23" s="11" t="s">
        <v>816</v>
      </c>
      <c r="D23" s="11"/>
      <c r="E23" s="4" t="s">
        <v>30</v>
      </c>
      <c r="F23" s="4" t="s">
        <v>30</v>
      </c>
      <c r="G23" s="11"/>
    </row>
    <row r="24" spans="1:7" ht="16.5" thickBot="1">
      <c r="A24" s="27" t="s">
        <v>45</v>
      </c>
      <c r="B24" s="11" t="s">
        <v>817</v>
      </c>
      <c r="C24" s="11" t="s">
        <v>818</v>
      </c>
      <c r="D24" s="11"/>
      <c r="E24" s="4" t="s">
        <v>30</v>
      </c>
      <c r="F24" s="4" t="s">
        <v>30</v>
      </c>
      <c r="G24" s="11"/>
    </row>
    <row r="25" spans="1:7" ht="16.5" thickBot="1">
      <c r="A25" s="27" t="s">
        <v>45</v>
      </c>
      <c r="B25" s="11" t="s">
        <v>819</v>
      </c>
      <c r="C25" s="11" t="s">
        <v>820</v>
      </c>
      <c r="D25" s="11"/>
      <c r="E25" s="4" t="s">
        <v>30</v>
      </c>
      <c r="F25" s="4" t="s">
        <v>30</v>
      </c>
      <c r="G25" s="11"/>
    </row>
    <row r="26" spans="1:7" ht="17.100000000000001" customHeight="1" thickBot="1">
      <c r="A26" s="27" t="s">
        <v>45</v>
      </c>
      <c r="B26" s="11" t="s">
        <v>139</v>
      </c>
      <c r="C26" s="11" t="s">
        <v>821</v>
      </c>
      <c r="D26" s="11"/>
      <c r="E26" s="4" t="s">
        <v>30</v>
      </c>
      <c r="F26" s="4" t="s">
        <v>30</v>
      </c>
      <c r="G26" s="11"/>
    </row>
    <row r="27" spans="1:7" ht="16.5" thickBot="1">
      <c r="A27" s="18" t="s">
        <v>58</v>
      </c>
      <c r="B27" s="11" t="s">
        <v>822</v>
      </c>
      <c r="C27" s="11" t="s">
        <v>823</v>
      </c>
      <c r="D27" s="11"/>
      <c r="E27" s="4" t="s">
        <v>30</v>
      </c>
      <c r="F27" s="4" t="s">
        <v>30</v>
      </c>
      <c r="G27" s="11"/>
    </row>
    <row r="28" spans="1:7" ht="26.25" thickBot="1">
      <c r="A28" s="18" t="s">
        <v>58</v>
      </c>
      <c r="B28" s="11" t="s">
        <v>140</v>
      </c>
      <c r="C28" s="11" t="s">
        <v>824</v>
      </c>
      <c r="D28" s="11"/>
      <c r="E28" s="4" t="s">
        <v>30</v>
      </c>
      <c r="F28" s="4" t="s">
        <v>30</v>
      </c>
      <c r="G28" s="11"/>
    </row>
    <row r="29" spans="1:7" ht="16.5" thickBot="1">
      <c r="A29" s="29" t="s">
        <v>210</v>
      </c>
      <c r="B29" s="11" t="s">
        <v>141</v>
      </c>
      <c r="C29" s="11" t="s">
        <v>142</v>
      </c>
      <c r="D29" s="11"/>
      <c r="E29" s="4" t="s">
        <v>30</v>
      </c>
      <c r="F29" s="4" t="s">
        <v>30</v>
      </c>
      <c r="G29" s="11"/>
    </row>
    <row r="30" spans="1:7" ht="16.5" thickBot="1">
      <c r="A30" s="248" t="s">
        <v>572</v>
      </c>
      <c r="B30" s="249"/>
      <c r="C30" s="4" t="s">
        <v>828</v>
      </c>
      <c r="D30" s="4" t="s">
        <v>212</v>
      </c>
      <c r="E30" s="4" t="s">
        <v>41</v>
      </c>
      <c r="F30" s="4" t="s">
        <v>42</v>
      </c>
      <c r="G30" s="4" t="s">
        <v>213</v>
      </c>
    </row>
    <row r="31" spans="1:7" ht="26.25" thickBot="1">
      <c r="A31" s="15" t="s">
        <v>43</v>
      </c>
      <c r="B31" s="11" t="s">
        <v>779</v>
      </c>
      <c r="C31" s="11" t="s">
        <v>840</v>
      </c>
      <c r="D31" s="11"/>
      <c r="E31" s="4" t="s">
        <v>30</v>
      </c>
      <c r="F31" s="4" t="s">
        <v>30</v>
      </c>
      <c r="G31" s="11"/>
    </row>
    <row r="32" spans="1:7" ht="16.5" thickBot="1">
      <c r="A32" s="15" t="s">
        <v>43</v>
      </c>
      <c r="B32" s="11" t="s">
        <v>780</v>
      </c>
      <c r="C32" s="11" t="s">
        <v>781</v>
      </c>
      <c r="D32" s="11"/>
      <c r="E32" s="4" t="s">
        <v>30</v>
      </c>
      <c r="F32" s="4" t="s">
        <v>30</v>
      </c>
      <c r="G32" s="11"/>
    </row>
    <row r="33" spans="1:7" ht="16.5" thickBot="1">
      <c r="A33" s="15" t="s">
        <v>43</v>
      </c>
      <c r="B33" s="11" t="s">
        <v>782</v>
      </c>
      <c r="C33" s="11" t="s">
        <v>836</v>
      </c>
      <c r="D33" s="11"/>
      <c r="E33" s="4" t="s">
        <v>30</v>
      </c>
      <c r="F33" s="4" t="s">
        <v>30</v>
      </c>
      <c r="G33" s="11"/>
    </row>
    <row r="34" spans="1:7" ht="16.5" thickBot="1">
      <c r="A34" s="16" t="s">
        <v>44</v>
      </c>
      <c r="B34" s="11" t="s">
        <v>784</v>
      </c>
      <c r="C34" s="11" t="s">
        <v>785</v>
      </c>
      <c r="D34" s="11"/>
      <c r="E34" s="4" t="s">
        <v>30</v>
      </c>
      <c r="F34" s="4" t="s">
        <v>30</v>
      </c>
      <c r="G34" s="11"/>
    </row>
    <row r="35" spans="1:7" ht="16.5" thickBot="1">
      <c r="A35" s="27" t="s">
        <v>45</v>
      </c>
      <c r="B35" s="11" t="s">
        <v>786</v>
      </c>
      <c r="C35" s="11" t="s">
        <v>787</v>
      </c>
      <c r="D35" s="11"/>
      <c r="E35" s="4" t="s">
        <v>30</v>
      </c>
      <c r="F35" s="4" t="s">
        <v>30</v>
      </c>
      <c r="G35" s="11"/>
    </row>
    <row r="36" spans="1:7" ht="26.25" thickBot="1">
      <c r="A36" s="27" t="s">
        <v>45</v>
      </c>
      <c r="B36" s="11" t="s">
        <v>788</v>
      </c>
      <c r="C36" s="11" t="s">
        <v>789</v>
      </c>
      <c r="D36" s="11"/>
      <c r="E36" s="4" t="s">
        <v>30</v>
      </c>
      <c r="F36" s="4" t="s">
        <v>30</v>
      </c>
      <c r="G36" s="11"/>
    </row>
    <row r="37" spans="1:7" ht="16.5" thickBot="1">
      <c r="A37" s="27" t="s">
        <v>45</v>
      </c>
      <c r="B37" s="11" t="s">
        <v>790</v>
      </c>
      <c r="C37" s="11" t="s">
        <v>791</v>
      </c>
      <c r="D37" s="11"/>
      <c r="E37" s="4" t="s">
        <v>30</v>
      </c>
      <c r="F37" s="4" t="s">
        <v>30</v>
      </c>
      <c r="G37" s="11"/>
    </row>
    <row r="38" spans="1:7" ht="26.25" thickBot="1">
      <c r="A38" s="18" t="s">
        <v>58</v>
      </c>
      <c r="B38" s="11" t="s">
        <v>792</v>
      </c>
      <c r="C38" s="11" t="s">
        <v>827</v>
      </c>
      <c r="D38" s="11"/>
      <c r="E38" s="4" t="s">
        <v>30</v>
      </c>
      <c r="F38" s="4" t="s">
        <v>30</v>
      </c>
      <c r="G38" s="11"/>
    </row>
    <row r="39" spans="1:7" ht="26.25" thickBot="1">
      <c r="A39" s="18" t="s">
        <v>58</v>
      </c>
      <c r="B39" s="11" t="s">
        <v>793</v>
      </c>
      <c r="C39" s="11" t="s">
        <v>794</v>
      </c>
      <c r="D39" s="11"/>
      <c r="E39" s="4" t="s">
        <v>30</v>
      </c>
      <c r="F39" s="4" t="s">
        <v>30</v>
      </c>
      <c r="G39" s="11"/>
    </row>
    <row r="40" spans="1:7" ht="16.5" thickBot="1">
      <c r="A40" s="29" t="s">
        <v>210</v>
      </c>
      <c r="B40" s="11" t="s">
        <v>573</v>
      </c>
      <c r="C40" s="11" t="s">
        <v>574</v>
      </c>
      <c r="D40" s="11"/>
      <c r="E40" s="4" t="s">
        <v>30</v>
      </c>
      <c r="F40" s="4" t="s">
        <v>30</v>
      </c>
      <c r="G40" s="11"/>
    </row>
    <row r="41" spans="1:7" ht="16.5" thickBot="1">
      <c r="A41" s="29" t="s">
        <v>210</v>
      </c>
      <c r="B41" s="11" t="s">
        <v>575</v>
      </c>
      <c r="C41" s="11" t="s">
        <v>576</v>
      </c>
      <c r="D41" s="11"/>
      <c r="E41" s="4" t="s">
        <v>30</v>
      </c>
      <c r="F41" s="4" t="s">
        <v>30</v>
      </c>
      <c r="G41" s="11"/>
    </row>
    <row r="42" spans="1:7" ht="17.100000000000001" customHeight="1" thickBot="1">
      <c r="A42" s="248" t="s">
        <v>778</v>
      </c>
      <c r="B42" s="249"/>
      <c r="C42" s="4" t="s">
        <v>571</v>
      </c>
      <c r="D42" s="4" t="s">
        <v>212</v>
      </c>
      <c r="E42" s="4" t="s">
        <v>41</v>
      </c>
      <c r="F42" s="4" t="s">
        <v>42</v>
      </c>
      <c r="G42" s="4" t="s">
        <v>213</v>
      </c>
    </row>
    <row r="43" spans="1:7" ht="26.25" thickBot="1">
      <c r="A43" s="15" t="s">
        <v>43</v>
      </c>
      <c r="B43" s="11" t="s">
        <v>760</v>
      </c>
      <c r="C43" s="11" t="s">
        <v>761</v>
      </c>
      <c r="D43" s="11"/>
      <c r="E43" s="4" t="s">
        <v>30</v>
      </c>
      <c r="F43" s="4" t="s">
        <v>30</v>
      </c>
      <c r="G43" s="11"/>
    </row>
    <row r="44" spans="1:7" ht="16.5" thickBot="1">
      <c r="A44" s="15" t="s">
        <v>43</v>
      </c>
      <c r="B44" s="11" t="s">
        <v>762</v>
      </c>
      <c r="C44" s="11" t="s">
        <v>763</v>
      </c>
      <c r="D44" s="11"/>
      <c r="E44" s="4" t="s">
        <v>30</v>
      </c>
      <c r="F44" s="4" t="s">
        <v>30</v>
      </c>
      <c r="G44" s="11"/>
    </row>
    <row r="45" spans="1:7" ht="26.25" thickBot="1">
      <c r="A45" s="15" t="s">
        <v>43</v>
      </c>
      <c r="B45" s="11" t="s">
        <v>764</v>
      </c>
      <c r="C45" s="11" t="s">
        <v>765</v>
      </c>
      <c r="D45" s="11"/>
      <c r="E45" s="4" t="s">
        <v>30</v>
      </c>
      <c r="F45" s="4" t="s">
        <v>30</v>
      </c>
      <c r="G45" s="11"/>
    </row>
    <row r="46" spans="1:7" ht="16.5" thickBot="1">
      <c r="A46" s="15" t="s">
        <v>43</v>
      </c>
      <c r="B46" s="11" t="s">
        <v>841</v>
      </c>
      <c r="C46" s="11" t="s">
        <v>843</v>
      </c>
      <c r="D46" s="11"/>
      <c r="E46" s="4" t="s">
        <v>30</v>
      </c>
      <c r="F46" s="4" t="s">
        <v>30</v>
      </c>
      <c r="G46" s="11"/>
    </row>
    <row r="47" spans="1:7" ht="16.5" thickBot="1">
      <c r="A47" s="16" t="s">
        <v>44</v>
      </c>
      <c r="B47" s="11" t="s">
        <v>842</v>
      </c>
      <c r="C47" s="11" t="s">
        <v>844</v>
      </c>
      <c r="D47" s="11"/>
      <c r="E47" s="4" t="s">
        <v>30</v>
      </c>
      <c r="F47" s="4" t="s">
        <v>30</v>
      </c>
      <c r="G47" s="11"/>
    </row>
    <row r="48" spans="1:7" ht="26.25" thickBot="1">
      <c r="A48" s="16" t="s">
        <v>44</v>
      </c>
      <c r="B48" s="11" t="s">
        <v>776</v>
      </c>
      <c r="C48" s="11" t="s">
        <v>766</v>
      </c>
      <c r="D48" s="11"/>
      <c r="E48" s="4" t="s">
        <v>30</v>
      </c>
      <c r="F48" s="4" t="s">
        <v>30</v>
      </c>
      <c r="G48" s="11"/>
    </row>
    <row r="49" spans="1:7" ht="26.25" thickBot="1">
      <c r="A49" s="27" t="s">
        <v>45</v>
      </c>
      <c r="B49" s="11" t="s">
        <v>777</v>
      </c>
      <c r="C49" s="11" t="s">
        <v>767</v>
      </c>
      <c r="D49" s="11"/>
      <c r="E49" s="4" t="s">
        <v>30</v>
      </c>
      <c r="F49" s="4" t="s">
        <v>30</v>
      </c>
      <c r="G49" s="11"/>
    </row>
    <row r="50" spans="1:7" ht="26.25" thickBot="1">
      <c r="A50" s="27" t="s">
        <v>45</v>
      </c>
      <c r="B50" s="11" t="s">
        <v>768</v>
      </c>
      <c r="C50" s="11" t="s">
        <v>769</v>
      </c>
      <c r="D50" s="11"/>
      <c r="E50" s="4" t="s">
        <v>30</v>
      </c>
      <c r="F50" s="4" t="s">
        <v>30</v>
      </c>
      <c r="G50" s="11"/>
    </row>
    <row r="51" spans="1:7" ht="26.25" thickBot="1">
      <c r="A51" s="18" t="s">
        <v>58</v>
      </c>
      <c r="B51" s="11" t="s">
        <v>770</v>
      </c>
      <c r="C51" s="11" t="s">
        <v>845</v>
      </c>
      <c r="D51" s="11"/>
      <c r="E51" s="4" t="s">
        <v>30</v>
      </c>
      <c r="F51" s="4" t="s">
        <v>30</v>
      </c>
      <c r="G51" s="11"/>
    </row>
    <row r="52" spans="1:7" ht="26.25" thickBot="1">
      <c r="A52" s="18" t="s">
        <v>58</v>
      </c>
      <c r="B52" s="11" t="s">
        <v>771</v>
      </c>
      <c r="C52" s="11" t="s">
        <v>772</v>
      </c>
      <c r="D52" s="11"/>
      <c r="E52" s="4" t="s">
        <v>30</v>
      </c>
      <c r="F52" s="4" t="s">
        <v>30</v>
      </c>
      <c r="G52" s="11"/>
    </row>
    <row r="53" spans="1:7" ht="26.25" thickBot="1">
      <c r="A53" s="29" t="s">
        <v>210</v>
      </c>
      <c r="B53" s="11" t="s">
        <v>577</v>
      </c>
      <c r="C53" s="11" t="s">
        <v>773</v>
      </c>
      <c r="D53" s="11"/>
      <c r="E53" s="4" t="s">
        <v>30</v>
      </c>
      <c r="F53" s="4" t="s">
        <v>30</v>
      </c>
      <c r="G53" s="11"/>
    </row>
    <row r="54" spans="1:7" ht="16.5" thickBot="1">
      <c r="A54" s="29" t="s">
        <v>210</v>
      </c>
      <c r="B54" s="11" t="s">
        <v>578</v>
      </c>
      <c r="C54" s="11" t="s">
        <v>774</v>
      </c>
      <c r="D54" s="11"/>
      <c r="E54" s="4" t="s">
        <v>30</v>
      </c>
      <c r="F54" s="4" t="s">
        <v>30</v>
      </c>
      <c r="G54" s="11"/>
    </row>
    <row r="55" spans="1:7" ht="16.5" thickBot="1">
      <c r="A55" s="248" t="s">
        <v>51</v>
      </c>
      <c r="B55" s="249"/>
      <c r="C55" s="4" t="s">
        <v>40</v>
      </c>
      <c r="D55" s="4" t="s">
        <v>212</v>
      </c>
      <c r="E55" s="4" t="s">
        <v>41</v>
      </c>
      <c r="F55" s="4" t="s">
        <v>42</v>
      </c>
      <c r="G55" s="4" t="s">
        <v>213</v>
      </c>
    </row>
    <row r="56" spans="1:7" ht="16.5" thickBot="1">
      <c r="A56" s="15" t="s">
        <v>43</v>
      </c>
      <c r="B56" s="11" t="s">
        <v>146</v>
      </c>
      <c r="C56" s="11" t="s">
        <v>147</v>
      </c>
      <c r="D56" s="11"/>
      <c r="E56" s="4" t="s">
        <v>30</v>
      </c>
      <c r="F56" s="4" t="s">
        <v>30</v>
      </c>
      <c r="G56" s="11"/>
    </row>
    <row r="57" spans="1:7" ht="16.5" thickBot="1">
      <c r="A57" s="15" t="s">
        <v>43</v>
      </c>
      <c r="B57" s="11" t="s">
        <v>756</v>
      </c>
      <c r="C57" s="11" t="s">
        <v>757</v>
      </c>
      <c r="D57" s="11"/>
      <c r="E57" s="4" t="s">
        <v>30</v>
      </c>
      <c r="F57" s="4" t="s">
        <v>30</v>
      </c>
      <c r="G57" s="11"/>
    </row>
    <row r="58" spans="1:7" ht="39" thickBot="1">
      <c r="A58" s="15" t="s">
        <v>43</v>
      </c>
      <c r="B58" s="11" t="s">
        <v>148</v>
      </c>
      <c r="C58" s="11" t="s">
        <v>149</v>
      </c>
      <c r="D58" s="11"/>
      <c r="E58" s="4" t="s">
        <v>30</v>
      </c>
      <c r="F58" s="4" t="s">
        <v>30</v>
      </c>
      <c r="G58" s="11"/>
    </row>
    <row r="59" spans="1:7" ht="16.5" thickBot="1">
      <c r="A59" s="15" t="s">
        <v>43</v>
      </c>
      <c r="B59" s="11" t="s">
        <v>152</v>
      </c>
      <c r="C59" s="11" t="s">
        <v>153</v>
      </c>
      <c r="D59" s="11"/>
      <c r="E59" s="4" t="s">
        <v>30</v>
      </c>
      <c r="F59" s="4" t="s">
        <v>30</v>
      </c>
      <c r="G59" s="11"/>
    </row>
    <row r="60" spans="1:7" ht="26.25" thickBot="1">
      <c r="A60" s="15" t="s">
        <v>43</v>
      </c>
      <c r="B60" s="11" t="s">
        <v>150</v>
      </c>
      <c r="C60" s="11" t="s">
        <v>151</v>
      </c>
      <c r="D60" s="11"/>
      <c r="E60" s="4" t="s">
        <v>30</v>
      </c>
      <c r="F60" s="4" t="s">
        <v>30</v>
      </c>
      <c r="G60" s="11"/>
    </row>
    <row r="61" spans="1:7" ht="16.5" thickBot="1">
      <c r="A61" s="16" t="s">
        <v>44</v>
      </c>
      <c r="B61" s="11" t="s">
        <v>156</v>
      </c>
      <c r="C61" s="11" t="s">
        <v>157</v>
      </c>
      <c r="D61" s="11"/>
      <c r="E61" s="4" t="s">
        <v>30</v>
      </c>
      <c r="F61" s="4" t="s">
        <v>30</v>
      </c>
      <c r="G61" s="11"/>
    </row>
    <row r="62" spans="1:7" s="7" customFormat="1" ht="16.5" thickBot="1">
      <c r="A62" s="27" t="s">
        <v>45</v>
      </c>
      <c r="B62" s="11" t="s">
        <v>154</v>
      </c>
      <c r="C62" s="11" t="s">
        <v>155</v>
      </c>
      <c r="D62" s="11"/>
      <c r="E62" s="4" t="s">
        <v>30</v>
      </c>
      <c r="F62" s="4" t="s">
        <v>30</v>
      </c>
      <c r="G62" s="11"/>
    </row>
    <row r="63" spans="1:7" s="7" customFormat="1" ht="16.5" thickBot="1">
      <c r="A63" s="27" t="s">
        <v>45</v>
      </c>
      <c r="B63" s="11" t="s">
        <v>160</v>
      </c>
      <c r="C63" s="11" t="s">
        <v>161</v>
      </c>
      <c r="D63" s="11"/>
      <c r="E63" s="4" t="s">
        <v>30</v>
      </c>
      <c r="F63" s="4" t="s">
        <v>30</v>
      </c>
      <c r="G63" s="11"/>
    </row>
    <row r="64" spans="1:7" s="7" customFormat="1" ht="26.25" thickBot="1">
      <c r="A64" s="18" t="s">
        <v>58</v>
      </c>
      <c r="B64" s="11" t="s">
        <v>758</v>
      </c>
      <c r="C64" s="11" t="s">
        <v>759</v>
      </c>
      <c r="D64" s="11"/>
      <c r="E64" s="4" t="s">
        <v>30</v>
      </c>
      <c r="F64" s="4" t="s">
        <v>30</v>
      </c>
      <c r="G64" s="11"/>
    </row>
    <row r="65" spans="1:7" s="7" customFormat="1" ht="16.5" thickBot="1">
      <c r="A65" s="29" t="s">
        <v>210</v>
      </c>
      <c r="B65" s="11" t="s">
        <v>158</v>
      </c>
      <c r="C65" s="11" t="s">
        <v>159</v>
      </c>
      <c r="D65" s="11"/>
      <c r="E65" s="4" t="s">
        <v>30</v>
      </c>
      <c r="F65" s="4" t="s">
        <v>30</v>
      </c>
      <c r="G65" s="11"/>
    </row>
    <row r="66" spans="1:7" s="7" customFormat="1" ht="16.5" thickBot="1">
      <c r="A66" s="248" t="s">
        <v>162</v>
      </c>
      <c r="B66" s="249"/>
      <c r="C66" s="20" t="s">
        <v>198</v>
      </c>
      <c r="D66" s="4" t="s">
        <v>212</v>
      </c>
      <c r="E66" s="4" t="s">
        <v>41</v>
      </c>
      <c r="F66" s="4" t="s">
        <v>42</v>
      </c>
      <c r="G66" s="4" t="s">
        <v>213</v>
      </c>
    </row>
    <row r="67" spans="1:7" s="7" customFormat="1" ht="16.5" thickBot="1">
      <c r="A67" s="15" t="s">
        <v>43</v>
      </c>
      <c r="B67" s="11" t="s">
        <v>163</v>
      </c>
      <c r="C67" s="11" t="s">
        <v>164</v>
      </c>
      <c r="D67" s="11"/>
      <c r="E67" s="4" t="s">
        <v>30</v>
      </c>
      <c r="F67" s="4" t="s">
        <v>30</v>
      </c>
      <c r="G67" s="11"/>
    </row>
    <row r="68" spans="1:7" s="7" customFormat="1" ht="64.5" thickBot="1">
      <c r="A68" s="15" t="s">
        <v>43</v>
      </c>
      <c r="B68" s="11" t="s">
        <v>165</v>
      </c>
      <c r="C68" s="11" t="s">
        <v>166</v>
      </c>
      <c r="D68" s="11"/>
      <c r="E68" s="4" t="s">
        <v>30</v>
      </c>
      <c r="F68" s="4" t="s">
        <v>30</v>
      </c>
      <c r="G68" s="11"/>
    </row>
    <row r="69" spans="1:7" s="7" customFormat="1" ht="16.5" thickBot="1">
      <c r="A69" s="15" t="s">
        <v>43</v>
      </c>
      <c r="B69" s="11" t="s">
        <v>169</v>
      </c>
      <c r="C69" s="11" t="s">
        <v>170</v>
      </c>
      <c r="D69" s="11"/>
      <c r="E69" s="4" t="s">
        <v>30</v>
      </c>
      <c r="F69" s="4" t="s">
        <v>30</v>
      </c>
      <c r="G69" s="11"/>
    </row>
    <row r="70" spans="1:7" s="7" customFormat="1" ht="26.25" thickBot="1">
      <c r="A70" s="16" t="s">
        <v>44</v>
      </c>
      <c r="B70" s="11" t="s">
        <v>167</v>
      </c>
      <c r="C70" s="11" t="s">
        <v>168</v>
      </c>
      <c r="D70" s="11"/>
      <c r="E70" s="4" t="s">
        <v>30</v>
      </c>
      <c r="F70" s="4" t="s">
        <v>30</v>
      </c>
      <c r="G70" s="11"/>
    </row>
    <row r="71" spans="1:7" s="7" customFormat="1" ht="16.5" thickBot="1">
      <c r="A71" s="16" t="s">
        <v>44</v>
      </c>
      <c r="B71" s="11" t="s">
        <v>174</v>
      </c>
      <c r="C71" s="11" t="s">
        <v>175</v>
      </c>
      <c r="D71" s="11"/>
      <c r="E71" s="4" t="s">
        <v>30</v>
      </c>
      <c r="F71" s="4" t="s">
        <v>30</v>
      </c>
      <c r="G71" s="11"/>
    </row>
    <row r="72" spans="1:7" s="7" customFormat="1" ht="39" thickBot="1">
      <c r="A72" s="16" t="s">
        <v>44</v>
      </c>
      <c r="B72" s="11" t="s">
        <v>171</v>
      </c>
      <c r="C72" s="11" t="s">
        <v>287</v>
      </c>
      <c r="D72" s="11"/>
      <c r="E72" s="4" t="s">
        <v>30</v>
      </c>
      <c r="F72" s="4" t="s">
        <v>30</v>
      </c>
      <c r="G72" s="11"/>
    </row>
    <row r="73" spans="1:7" s="7" customFormat="1" ht="16.5" thickBot="1">
      <c r="A73" s="28" t="s">
        <v>58</v>
      </c>
      <c r="B73" s="11" t="s">
        <v>172</v>
      </c>
      <c r="C73" s="11" t="s">
        <v>173</v>
      </c>
      <c r="D73" s="11"/>
      <c r="E73" s="4" t="s">
        <v>30</v>
      </c>
      <c r="F73" s="4" t="s">
        <v>30</v>
      </c>
      <c r="G73" s="11"/>
    </row>
    <row r="74" spans="1:7" s="7" customFormat="1" ht="26.25" thickBot="1">
      <c r="A74" s="29" t="s">
        <v>210</v>
      </c>
      <c r="B74" s="11" t="s">
        <v>178</v>
      </c>
      <c r="C74" s="11" t="s">
        <v>179</v>
      </c>
      <c r="D74" s="11"/>
      <c r="E74" s="4" t="s">
        <v>30</v>
      </c>
      <c r="F74" s="4" t="s">
        <v>30</v>
      </c>
      <c r="G74" s="11"/>
    </row>
    <row r="75" spans="1:7" s="7" customFormat="1" ht="16.5" thickBot="1">
      <c r="A75" s="29" t="s">
        <v>210</v>
      </c>
      <c r="B75" s="11" t="s">
        <v>176</v>
      </c>
      <c r="C75" s="11" t="s">
        <v>177</v>
      </c>
      <c r="D75" s="11"/>
      <c r="E75" s="4" t="s">
        <v>30</v>
      </c>
      <c r="F75" s="4" t="s">
        <v>30</v>
      </c>
      <c r="G75" s="11"/>
    </row>
    <row r="76" spans="1:7" s="7" customFormat="1"/>
    <row r="77" spans="1:7" s="7" customFormat="1"/>
    <row r="78" spans="1:7" s="7" customFormat="1"/>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sheetData>
  <mergeCells count="7">
    <mergeCell ref="A66:B66"/>
    <mergeCell ref="A55:B55"/>
    <mergeCell ref="C2:D6"/>
    <mergeCell ref="A7:B7"/>
    <mergeCell ref="A12:B12"/>
    <mergeCell ref="A30:B30"/>
    <mergeCell ref="A42:B42"/>
  </mergeCells>
  <conditionalFormatting sqref="E76:F256 E13:F17">
    <cfRule type="beginsWith" dxfId="3605" priority="1785" stopIfTrue="1" operator="beginsWith" text="Not Applicable">
      <formula>LEFT(E13,LEN("Not Applicable"))="Not Applicable"</formula>
    </cfRule>
    <cfRule type="beginsWith" dxfId="3604" priority="1786" stopIfTrue="1" operator="beginsWith" text="Waived">
      <formula>LEFT(E13,LEN("Waived"))="Waived"</formula>
    </cfRule>
    <cfRule type="beginsWith" dxfId="3603" priority="1787" stopIfTrue="1" operator="beginsWith" text="Pre-Passed">
      <formula>LEFT(E13,LEN("Pre-Passed"))="Pre-Passed"</formula>
    </cfRule>
    <cfRule type="beginsWith" dxfId="3602" priority="1788" stopIfTrue="1" operator="beginsWith" text="Completed">
      <formula>LEFT(E13,LEN("Completed"))="Completed"</formula>
    </cfRule>
    <cfRule type="beginsWith" dxfId="3601" priority="1789" stopIfTrue="1" operator="beginsWith" text="Partial">
      <formula>LEFT(E13,LEN("Partial"))="Partial"</formula>
    </cfRule>
    <cfRule type="beginsWith" dxfId="3600" priority="1790" stopIfTrue="1" operator="beginsWith" text="Missing">
      <formula>LEFT(E13,LEN("Missing"))="Missing"</formula>
    </cfRule>
    <cfRule type="beginsWith" dxfId="3599" priority="1791" stopIfTrue="1" operator="beginsWith" text="Untested">
      <formula>LEFT(E13,LEN("Untested"))="Untested"</formula>
    </cfRule>
    <cfRule type="notContainsBlanks" dxfId="3598" priority="1799" stopIfTrue="1">
      <formula>LEN(TRIM(E13))&gt;0</formula>
    </cfRule>
  </conditionalFormatting>
  <conditionalFormatting sqref="A7 A76:A256">
    <cfRule type="beginsWith" dxfId="3597" priority="1792" stopIfTrue="1" operator="beginsWith" text="Exceptional">
      <formula>LEFT(A7,LEN("Exceptional"))="Exceptional"</formula>
    </cfRule>
    <cfRule type="beginsWith" dxfId="3596" priority="1793" stopIfTrue="1" operator="beginsWith" text="Professional">
      <formula>LEFT(A7,LEN("Professional"))="Professional"</formula>
    </cfRule>
    <cfRule type="beginsWith" dxfId="3595" priority="1794" stopIfTrue="1" operator="beginsWith" text="Advanced">
      <formula>LEFT(A7,LEN("Advanced"))="Advanced"</formula>
    </cfRule>
    <cfRule type="beginsWith" dxfId="3594" priority="1795" stopIfTrue="1" operator="beginsWith" text="Intermediate">
      <formula>LEFT(A7,LEN("Intermediate"))="Intermediate"</formula>
    </cfRule>
    <cfRule type="beginsWith" dxfId="3593" priority="1796" stopIfTrue="1" operator="beginsWith" text="Basic">
      <formula>LEFT(A7,LEN("Basic"))="Basic"</formula>
    </cfRule>
    <cfRule type="beginsWith" dxfId="3592" priority="1797" stopIfTrue="1" operator="beginsWith" text="Required">
      <formula>LEFT(A7,LEN("Required"))="Required"</formula>
    </cfRule>
    <cfRule type="notContainsBlanks" dxfId="3591" priority="1798" stopIfTrue="1">
      <formula>LEN(TRIM(A7))&gt;0</formula>
    </cfRule>
  </conditionalFormatting>
  <conditionalFormatting sqref="F7">
    <cfRule type="beginsWith" dxfId="3590" priority="1745" stopIfTrue="1" operator="beginsWith" text="Not Applicable">
      <formula>LEFT(F7,LEN("Not Applicable"))="Not Applicable"</formula>
    </cfRule>
    <cfRule type="beginsWith" dxfId="3589" priority="1746" stopIfTrue="1" operator="beginsWith" text="Waived">
      <formula>LEFT(F7,LEN("Waived"))="Waived"</formula>
    </cfRule>
    <cfRule type="beginsWith" dxfId="3588" priority="1747" stopIfTrue="1" operator="beginsWith" text="Pre-Passed">
      <formula>LEFT(F7,LEN("Pre-Passed"))="Pre-Passed"</formula>
    </cfRule>
    <cfRule type="beginsWith" dxfId="3587" priority="1748" stopIfTrue="1" operator="beginsWith" text="Completed">
      <formula>LEFT(F7,LEN("Completed"))="Completed"</formula>
    </cfRule>
    <cfRule type="beginsWith" dxfId="3586" priority="1749" stopIfTrue="1" operator="beginsWith" text="Partial">
      <formula>LEFT(F7,LEN("Partial"))="Partial"</formula>
    </cfRule>
    <cfRule type="beginsWith" dxfId="3585" priority="1750" stopIfTrue="1" operator="beginsWith" text="Missing">
      <formula>LEFT(F7,LEN("Missing"))="Missing"</formula>
    </cfRule>
    <cfRule type="beginsWith" dxfId="3584" priority="1751" stopIfTrue="1" operator="beginsWith" text="Untested">
      <formula>LEFT(F7,LEN("Untested"))="Untested"</formula>
    </cfRule>
    <cfRule type="notContainsBlanks" dxfId="3583" priority="1752" stopIfTrue="1">
      <formula>LEN(TRIM(F7))&gt;0</formula>
    </cfRule>
  </conditionalFormatting>
  <conditionalFormatting sqref="E7">
    <cfRule type="beginsWith" dxfId="3582" priority="1753" stopIfTrue="1" operator="beginsWith" text="Not Applicable">
      <formula>LEFT(E7,LEN("Not Applicable"))="Not Applicable"</formula>
    </cfRule>
    <cfRule type="beginsWith" dxfId="3581" priority="1754" stopIfTrue="1" operator="beginsWith" text="Waived">
      <formula>LEFT(E7,LEN("Waived"))="Waived"</formula>
    </cfRule>
    <cfRule type="beginsWith" dxfId="3580" priority="1755" stopIfTrue="1" operator="beginsWith" text="Pre-Passed">
      <formula>LEFT(E7,LEN("Pre-Passed"))="Pre-Passed"</formula>
    </cfRule>
    <cfRule type="beginsWith" dxfId="3579" priority="1756" stopIfTrue="1" operator="beginsWith" text="Completed">
      <formula>LEFT(E7,LEN("Completed"))="Completed"</formula>
    </cfRule>
    <cfRule type="beginsWith" dxfId="3578" priority="1757" stopIfTrue="1" operator="beginsWith" text="Partial">
      <formula>LEFT(E7,LEN("Partial"))="Partial"</formula>
    </cfRule>
    <cfRule type="beginsWith" dxfId="3577" priority="1758" stopIfTrue="1" operator="beginsWith" text="Missing">
      <formula>LEFT(E7,LEN("Missing"))="Missing"</formula>
    </cfRule>
    <cfRule type="beginsWith" dxfId="3576" priority="1759" stopIfTrue="1" operator="beginsWith" text="Untested">
      <formula>LEFT(E7,LEN("Untested"))="Untested"</formula>
    </cfRule>
    <cfRule type="notContainsBlanks" dxfId="3575" priority="1760" stopIfTrue="1">
      <formula>LEN(TRIM(E7))&gt;0</formula>
    </cfRule>
  </conditionalFormatting>
  <conditionalFormatting sqref="F55">
    <cfRule type="beginsWith" dxfId="3574" priority="424" stopIfTrue="1" operator="beginsWith" text="Not Applicable">
      <formula>LEFT(F55,LEN("Not Applicable"))="Not Applicable"</formula>
    </cfRule>
    <cfRule type="beginsWith" dxfId="3573" priority="425" stopIfTrue="1" operator="beginsWith" text="Waived">
      <formula>LEFT(F55,LEN("Waived"))="Waived"</formula>
    </cfRule>
    <cfRule type="beginsWith" dxfId="3572" priority="426" stopIfTrue="1" operator="beginsWith" text="Pre-Passed">
      <formula>LEFT(F55,LEN("Pre-Passed"))="Pre-Passed"</formula>
    </cfRule>
    <cfRule type="beginsWith" dxfId="3571" priority="427" stopIfTrue="1" operator="beginsWith" text="Completed">
      <formula>LEFT(F55,LEN("Completed"))="Completed"</formula>
    </cfRule>
    <cfRule type="beginsWith" dxfId="3570" priority="428" stopIfTrue="1" operator="beginsWith" text="Partial">
      <formula>LEFT(F55,LEN("Partial"))="Partial"</formula>
    </cfRule>
    <cfRule type="beginsWith" dxfId="3569" priority="429" stopIfTrue="1" operator="beginsWith" text="Missing">
      <formula>LEFT(F55,LEN("Missing"))="Missing"</formula>
    </cfRule>
    <cfRule type="beginsWith" dxfId="3568" priority="430" stopIfTrue="1" operator="beginsWith" text="Untested">
      <formula>LEFT(F55,LEN("Untested"))="Untested"</formula>
    </cfRule>
    <cfRule type="notContainsBlanks" dxfId="3567" priority="431" stopIfTrue="1">
      <formula>LEN(TRIM(F55))&gt;0</formula>
    </cfRule>
  </conditionalFormatting>
  <conditionalFormatting sqref="F66">
    <cfRule type="beginsWith" dxfId="3566" priority="416" stopIfTrue="1" operator="beginsWith" text="Not Applicable">
      <formula>LEFT(F66,LEN("Not Applicable"))="Not Applicable"</formula>
    </cfRule>
    <cfRule type="beginsWith" dxfId="3565" priority="417" stopIfTrue="1" operator="beginsWith" text="Waived">
      <formula>LEFT(F66,LEN("Waived"))="Waived"</formula>
    </cfRule>
    <cfRule type="beginsWith" dxfId="3564" priority="418" stopIfTrue="1" operator="beginsWith" text="Pre-Passed">
      <formula>LEFT(F66,LEN("Pre-Passed"))="Pre-Passed"</formula>
    </cfRule>
    <cfRule type="beginsWith" dxfId="3563" priority="419" stopIfTrue="1" operator="beginsWith" text="Completed">
      <formula>LEFT(F66,LEN("Completed"))="Completed"</formula>
    </cfRule>
    <cfRule type="beginsWith" dxfId="3562" priority="420" stopIfTrue="1" operator="beginsWith" text="Partial">
      <formula>LEFT(F66,LEN("Partial"))="Partial"</formula>
    </cfRule>
    <cfRule type="beginsWith" dxfId="3561" priority="421" stopIfTrue="1" operator="beginsWith" text="Missing">
      <formula>LEFT(F66,LEN("Missing"))="Missing"</formula>
    </cfRule>
    <cfRule type="beginsWith" dxfId="3560" priority="422" stopIfTrue="1" operator="beginsWith" text="Untested">
      <formula>LEFT(F66,LEN("Untested"))="Untested"</formula>
    </cfRule>
    <cfRule type="notContainsBlanks" dxfId="3559" priority="423" stopIfTrue="1">
      <formula>LEN(TRIM(F66))&gt;0</formula>
    </cfRule>
  </conditionalFormatting>
  <conditionalFormatting sqref="E73:F75 E67:F71 E56:F56 E58:F62 E64:F65">
    <cfRule type="beginsWith" dxfId="3558" priority="456" stopIfTrue="1" operator="beginsWith" text="Not Applicable">
      <formula>LEFT(E56,LEN("Not Applicable"))="Not Applicable"</formula>
    </cfRule>
    <cfRule type="beginsWith" dxfId="3557" priority="457" stopIfTrue="1" operator="beginsWith" text="Waived">
      <formula>LEFT(E56,LEN("Waived"))="Waived"</formula>
    </cfRule>
    <cfRule type="beginsWith" dxfId="3556" priority="458" stopIfTrue="1" operator="beginsWith" text="Pre-Passed">
      <formula>LEFT(E56,LEN("Pre-Passed"))="Pre-Passed"</formula>
    </cfRule>
    <cfRule type="beginsWith" dxfId="3555" priority="459" stopIfTrue="1" operator="beginsWith" text="Completed">
      <formula>LEFT(E56,LEN("Completed"))="Completed"</formula>
    </cfRule>
    <cfRule type="beginsWith" dxfId="3554" priority="460" stopIfTrue="1" operator="beginsWith" text="Partial">
      <formula>LEFT(E56,LEN("Partial"))="Partial"</formula>
    </cfRule>
    <cfRule type="beginsWith" dxfId="3553" priority="461" stopIfTrue="1" operator="beginsWith" text="Missing">
      <formula>LEFT(E56,LEN("Missing"))="Missing"</formula>
    </cfRule>
    <cfRule type="beginsWith" dxfId="3552" priority="462" stopIfTrue="1" operator="beginsWith" text="Untested">
      <formula>LEFT(E56,LEN("Untested"))="Untested"</formula>
    </cfRule>
    <cfRule type="notContainsBlanks" dxfId="3551" priority="463" stopIfTrue="1">
      <formula>LEN(TRIM(E56))&gt;0</formula>
    </cfRule>
  </conditionalFormatting>
  <conditionalFormatting sqref="E72:F72">
    <cfRule type="beginsWith" dxfId="3550" priority="448" stopIfTrue="1" operator="beginsWith" text="Not Applicable">
      <formula>LEFT(E72,LEN("Not Applicable"))="Not Applicable"</formula>
    </cfRule>
    <cfRule type="beginsWith" dxfId="3549" priority="449" stopIfTrue="1" operator="beginsWith" text="Waived">
      <formula>LEFT(E72,LEN("Waived"))="Waived"</formula>
    </cfRule>
    <cfRule type="beginsWith" dxfId="3548" priority="450" stopIfTrue="1" operator="beginsWith" text="Pre-Passed">
      <formula>LEFT(E72,LEN("Pre-Passed"))="Pre-Passed"</formula>
    </cfRule>
    <cfRule type="beginsWith" dxfId="3547" priority="451" stopIfTrue="1" operator="beginsWith" text="Completed">
      <formula>LEFT(E72,LEN("Completed"))="Completed"</formula>
    </cfRule>
    <cfRule type="beginsWith" dxfId="3546" priority="452" stopIfTrue="1" operator="beginsWith" text="Partial">
      <formula>LEFT(E72,LEN("Partial"))="Partial"</formula>
    </cfRule>
    <cfRule type="beginsWith" dxfId="3545" priority="453" stopIfTrue="1" operator="beginsWith" text="Missing">
      <formula>LEFT(E72,LEN("Missing"))="Missing"</formula>
    </cfRule>
    <cfRule type="beginsWith" dxfId="3544" priority="454" stopIfTrue="1" operator="beginsWith" text="Untested">
      <formula>LEFT(E72,LEN("Untested"))="Untested"</formula>
    </cfRule>
    <cfRule type="notContainsBlanks" dxfId="3543" priority="455" stopIfTrue="1">
      <formula>LEN(TRIM(E72))&gt;0</formula>
    </cfRule>
  </conditionalFormatting>
  <conditionalFormatting sqref="E55">
    <cfRule type="beginsWith" dxfId="3542" priority="440" stopIfTrue="1" operator="beginsWith" text="Not Applicable">
      <formula>LEFT(E55,LEN("Not Applicable"))="Not Applicable"</formula>
    </cfRule>
    <cfRule type="beginsWith" dxfId="3541" priority="441" stopIfTrue="1" operator="beginsWith" text="Waived">
      <formula>LEFT(E55,LEN("Waived"))="Waived"</formula>
    </cfRule>
    <cfRule type="beginsWith" dxfId="3540" priority="442" stopIfTrue="1" operator="beginsWith" text="Pre-Passed">
      <formula>LEFT(E55,LEN("Pre-Passed"))="Pre-Passed"</formula>
    </cfRule>
    <cfRule type="beginsWith" dxfId="3539" priority="443" stopIfTrue="1" operator="beginsWith" text="Completed">
      <formula>LEFT(E55,LEN("Completed"))="Completed"</formula>
    </cfRule>
    <cfRule type="beginsWith" dxfId="3538" priority="444" stopIfTrue="1" operator="beginsWith" text="Partial">
      <formula>LEFT(E55,LEN("Partial"))="Partial"</formula>
    </cfRule>
    <cfRule type="beginsWith" dxfId="3537" priority="445" stopIfTrue="1" operator="beginsWith" text="Missing">
      <formula>LEFT(E55,LEN("Missing"))="Missing"</formula>
    </cfRule>
    <cfRule type="beginsWith" dxfId="3536" priority="446" stopIfTrue="1" operator="beginsWith" text="Untested">
      <formula>LEFT(E55,LEN("Untested"))="Untested"</formula>
    </cfRule>
    <cfRule type="notContainsBlanks" dxfId="3535" priority="447" stopIfTrue="1">
      <formula>LEN(TRIM(E55))&gt;0</formula>
    </cfRule>
  </conditionalFormatting>
  <conditionalFormatting sqref="E66">
    <cfRule type="beginsWith" dxfId="3534" priority="432" stopIfTrue="1" operator="beginsWith" text="Not Applicable">
      <formula>LEFT(E66,LEN("Not Applicable"))="Not Applicable"</formula>
    </cfRule>
    <cfRule type="beginsWith" dxfId="3533" priority="433" stopIfTrue="1" operator="beginsWith" text="Waived">
      <formula>LEFT(E66,LEN("Waived"))="Waived"</formula>
    </cfRule>
    <cfRule type="beginsWith" dxfId="3532" priority="434" stopIfTrue="1" operator="beginsWith" text="Pre-Passed">
      <formula>LEFT(E66,LEN("Pre-Passed"))="Pre-Passed"</formula>
    </cfRule>
    <cfRule type="beginsWith" dxfId="3531" priority="435" stopIfTrue="1" operator="beginsWith" text="Completed">
      <formula>LEFT(E66,LEN("Completed"))="Completed"</formula>
    </cfRule>
    <cfRule type="beginsWith" dxfId="3530" priority="436" stopIfTrue="1" operator="beginsWith" text="Partial">
      <formula>LEFT(E66,LEN("Partial"))="Partial"</formula>
    </cfRule>
    <cfRule type="beginsWith" dxfId="3529" priority="437" stopIfTrue="1" operator="beginsWith" text="Missing">
      <formula>LEFT(E66,LEN("Missing"))="Missing"</formula>
    </cfRule>
    <cfRule type="beginsWith" dxfId="3528" priority="438" stopIfTrue="1" operator="beginsWith" text="Untested">
      <formula>LEFT(E66,LEN("Untested"))="Untested"</formula>
    </cfRule>
    <cfRule type="notContainsBlanks" dxfId="3527" priority="439" stopIfTrue="1">
      <formula>LEN(TRIM(E66))&gt;0</formula>
    </cfRule>
  </conditionalFormatting>
  <conditionalFormatting sqref="E57:F57">
    <cfRule type="beginsWith" dxfId="3526" priority="394" stopIfTrue="1" operator="beginsWith" text="Not Applicable">
      <formula>LEFT(E57,LEN("Not Applicable"))="Not Applicable"</formula>
    </cfRule>
    <cfRule type="beginsWith" dxfId="3525" priority="395" stopIfTrue="1" operator="beginsWith" text="Waived">
      <formula>LEFT(E57,LEN("Waived"))="Waived"</formula>
    </cfRule>
    <cfRule type="beginsWith" dxfId="3524" priority="396" stopIfTrue="1" operator="beginsWith" text="Pre-Passed">
      <formula>LEFT(E57,LEN("Pre-Passed"))="Pre-Passed"</formula>
    </cfRule>
    <cfRule type="beginsWith" dxfId="3523" priority="397" stopIfTrue="1" operator="beginsWith" text="Completed">
      <formula>LEFT(E57,LEN("Completed"))="Completed"</formula>
    </cfRule>
    <cfRule type="beginsWith" dxfId="3522" priority="398" stopIfTrue="1" operator="beginsWith" text="Partial">
      <formula>LEFT(E57,LEN("Partial"))="Partial"</formula>
    </cfRule>
    <cfRule type="beginsWith" dxfId="3521" priority="399" stopIfTrue="1" operator="beginsWith" text="Missing">
      <formula>LEFT(E57,LEN("Missing"))="Missing"</formula>
    </cfRule>
    <cfRule type="beginsWith" dxfId="3520" priority="400" stopIfTrue="1" operator="beginsWith" text="Untested">
      <formula>LEFT(E57,LEN("Untested"))="Untested"</formula>
    </cfRule>
    <cfRule type="notContainsBlanks" dxfId="3519" priority="401" stopIfTrue="1">
      <formula>LEN(TRIM(E57))&gt;0</formula>
    </cfRule>
  </conditionalFormatting>
  <conditionalFormatting sqref="E63:F63">
    <cfRule type="beginsWith" dxfId="3518" priority="365" stopIfTrue="1" operator="beginsWith" text="Not Applicable">
      <formula>LEFT(E63,LEN("Not Applicable"))="Not Applicable"</formula>
    </cfRule>
    <cfRule type="beginsWith" dxfId="3517" priority="366" stopIfTrue="1" operator="beginsWith" text="Waived">
      <formula>LEFT(E63,LEN("Waived"))="Waived"</formula>
    </cfRule>
    <cfRule type="beginsWith" dxfId="3516" priority="367" stopIfTrue="1" operator="beginsWith" text="Pre-Passed">
      <formula>LEFT(E63,LEN("Pre-Passed"))="Pre-Passed"</formula>
    </cfRule>
    <cfRule type="beginsWith" dxfId="3515" priority="368" stopIfTrue="1" operator="beginsWith" text="Completed">
      <formula>LEFT(E63,LEN("Completed"))="Completed"</formula>
    </cfRule>
    <cfRule type="beginsWith" dxfId="3514" priority="369" stopIfTrue="1" operator="beginsWith" text="Partial">
      <formula>LEFT(E63,LEN("Partial"))="Partial"</formula>
    </cfRule>
    <cfRule type="beginsWith" dxfId="3513" priority="370" stopIfTrue="1" operator="beginsWith" text="Missing">
      <formula>LEFT(E63,LEN("Missing"))="Missing"</formula>
    </cfRule>
    <cfRule type="beginsWith" dxfId="3512" priority="371" stopIfTrue="1" operator="beginsWith" text="Untested">
      <formula>LEFT(E63,LEN("Untested"))="Untested"</formula>
    </cfRule>
    <cfRule type="notContainsBlanks" dxfId="3511" priority="372" stopIfTrue="1">
      <formula>LEN(TRIM(E63))&gt;0</formula>
    </cfRule>
  </conditionalFormatting>
  <conditionalFormatting sqref="E35:F35">
    <cfRule type="beginsWith" dxfId="3510" priority="357" stopIfTrue="1" operator="beginsWith" text="Not Applicable">
      <formula>LEFT(E35,LEN("Not Applicable"))="Not Applicable"</formula>
    </cfRule>
    <cfRule type="beginsWith" dxfId="3509" priority="358" stopIfTrue="1" operator="beginsWith" text="Waived">
      <formula>LEFT(E35,LEN("Waived"))="Waived"</formula>
    </cfRule>
    <cfRule type="beginsWith" dxfId="3508" priority="359" stopIfTrue="1" operator="beginsWith" text="Pre-Passed">
      <formula>LEFT(E35,LEN("Pre-Passed"))="Pre-Passed"</formula>
    </cfRule>
    <cfRule type="beginsWith" dxfId="3507" priority="360" stopIfTrue="1" operator="beginsWith" text="Completed">
      <formula>LEFT(E35,LEN("Completed"))="Completed"</formula>
    </cfRule>
    <cfRule type="beginsWith" dxfId="3506" priority="361" stopIfTrue="1" operator="beginsWith" text="Partial">
      <formula>LEFT(E35,LEN("Partial"))="Partial"</formula>
    </cfRule>
    <cfRule type="beginsWith" dxfId="3505" priority="362" stopIfTrue="1" operator="beginsWith" text="Missing">
      <formula>LEFT(E35,LEN("Missing"))="Missing"</formula>
    </cfRule>
    <cfRule type="beginsWith" dxfId="3504" priority="363" stopIfTrue="1" operator="beginsWith" text="Untested">
      <formula>LEFT(E35,LEN("Untested"))="Untested"</formula>
    </cfRule>
    <cfRule type="notContainsBlanks" dxfId="3503" priority="364" stopIfTrue="1">
      <formula>LEN(TRIM(E35))&gt;0</formula>
    </cfRule>
  </conditionalFormatting>
  <conditionalFormatting sqref="E30">
    <cfRule type="beginsWith" dxfId="3502" priority="325" stopIfTrue="1" operator="beginsWith" text="Not Applicable">
      <formula>LEFT(E30,LEN("Not Applicable"))="Not Applicable"</formula>
    </cfRule>
    <cfRule type="beginsWith" dxfId="3501" priority="326" stopIfTrue="1" operator="beginsWith" text="Waived">
      <formula>LEFT(E30,LEN("Waived"))="Waived"</formula>
    </cfRule>
    <cfRule type="beginsWith" dxfId="3500" priority="327" stopIfTrue="1" operator="beginsWith" text="Pre-Passed">
      <formula>LEFT(E30,LEN("Pre-Passed"))="Pre-Passed"</formula>
    </cfRule>
    <cfRule type="beginsWith" dxfId="3499" priority="328" stopIfTrue="1" operator="beginsWith" text="Completed">
      <formula>LEFT(E30,LEN("Completed"))="Completed"</formula>
    </cfRule>
    <cfRule type="beginsWith" dxfId="3498" priority="329" stopIfTrue="1" operator="beginsWith" text="Partial">
      <formula>LEFT(E30,LEN("Partial"))="Partial"</formula>
    </cfRule>
    <cfRule type="beginsWith" dxfId="3497" priority="330" stopIfTrue="1" operator="beginsWith" text="Missing">
      <formula>LEFT(E30,LEN("Missing"))="Missing"</formula>
    </cfRule>
    <cfRule type="beginsWith" dxfId="3496" priority="331" stopIfTrue="1" operator="beginsWith" text="Untested">
      <formula>LEFT(E30,LEN("Untested"))="Untested"</formula>
    </cfRule>
    <cfRule type="notContainsBlanks" dxfId="3495" priority="332" stopIfTrue="1">
      <formula>LEN(TRIM(E30))&gt;0</formula>
    </cfRule>
  </conditionalFormatting>
  <conditionalFormatting sqref="E34:F34 E36:F39">
    <cfRule type="beginsWith" dxfId="3494" priority="349" stopIfTrue="1" operator="beginsWith" text="Not Applicable">
      <formula>LEFT(E34,LEN("Not Applicable"))="Not Applicable"</formula>
    </cfRule>
    <cfRule type="beginsWith" dxfId="3493" priority="350" stopIfTrue="1" operator="beginsWith" text="Waived">
      <formula>LEFT(E34,LEN("Waived"))="Waived"</formula>
    </cfRule>
    <cfRule type="beginsWith" dxfId="3492" priority="351" stopIfTrue="1" operator="beginsWith" text="Pre-Passed">
      <formula>LEFT(E34,LEN("Pre-Passed"))="Pre-Passed"</formula>
    </cfRule>
    <cfRule type="beginsWith" dxfId="3491" priority="352" stopIfTrue="1" operator="beginsWith" text="Completed">
      <formula>LEFT(E34,LEN("Completed"))="Completed"</formula>
    </cfRule>
    <cfRule type="beginsWith" dxfId="3490" priority="353" stopIfTrue="1" operator="beginsWith" text="Partial">
      <formula>LEFT(E34,LEN("Partial"))="Partial"</formula>
    </cfRule>
    <cfRule type="beginsWith" dxfId="3489" priority="354" stopIfTrue="1" operator="beginsWith" text="Missing">
      <formula>LEFT(E34,LEN("Missing"))="Missing"</formula>
    </cfRule>
    <cfRule type="beginsWith" dxfId="3488" priority="355" stopIfTrue="1" operator="beginsWith" text="Untested">
      <formula>LEFT(E34,LEN("Untested"))="Untested"</formula>
    </cfRule>
    <cfRule type="notContainsBlanks" dxfId="3487" priority="356" stopIfTrue="1">
      <formula>LEN(TRIM(E34))&gt;0</formula>
    </cfRule>
  </conditionalFormatting>
  <conditionalFormatting sqref="E40:F41">
    <cfRule type="beginsWith" dxfId="3486" priority="333" stopIfTrue="1" operator="beginsWith" text="Not Applicable">
      <formula>LEFT(E40,LEN("Not Applicable"))="Not Applicable"</formula>
    </cfRule>
    <cfRule type="beginsWith" dxfId="3485" priority="334" stopIfTrue="1" operator="beginsWith" text="Waived">
      <formula>LEFT(E40,LEN("Waived"))="Waived"</formula>
    </cfRule>
    <cfRule type="beginsWith" dxfId="3484" priority="335" stopIfTrue="1" operator="beginsWith" text="Pre-Passed">
      <formula>LEFT(E40,LEN("Pre-Passed"))="Pre-Passed"</formula>
    </cfRule>
    <cfRule type="beginsWith" dxfId="3483" priority="336" stopIfTrue="1" operator="beginsWith" text="Completed">
      <formula>LEFT(E40,LEN("Completed"))="Completed"</formula>
    </cfRule>
    <cfRule type="beginsWith" dxfId="3482" priority="337" stopIfTrue="1" operator="beginsWith" text="Partial">
      <formula>LEFT(E40,LEN("Partial"))="Partial"</formula>
    </cfRule>
    <cfRule type="beginsWith" dxfId="3481" priority="338" stopIfTrue="1" operator="beginsWith" text="Missing">
      <formula>LEFT(E40,LEN("Missing"))="Missing"</formula>
    </cfRule>
    <cfRule type="beginsWith" dxfId="3480" priority="339" stopIfTrue="1" operator="beginsWith" text="Untested">
      <formula>LEFT(E40,LEN("Untested"))="Untested"</formula>
    </cfRule>
    <cfRule type="notContainsBlanks" dxfId="3479" priority="340" stopIfTrue="1">
      <formula>LEN(TRIM(E40))&gt;0</formula>
    </cfRule>
  </conditionalFormatting>
  <conditionalFormatting sqref="E32:F33">
    <cfRule type="beginsWith" dxfId="3478" priority="341" stopIfTrue="1" operator="beginsWith" text="Not Applicable">
      <formula>LEFT(E32,LEN("Not Applicable"))="Not Applicable"</formula>
    </cfRule>
    <cfRule type="beginsWith" dxfId="3477" priority="342" stopIfTrue="1" operator="beginsWith" text="Waived">
      <formula>LEFT(E32,LEN("Waived"))="Waived"</formula>
    </cfRule>
    <cfRule type="beginsWith" dxfId="3476" priority="343" stopIfTrue="1" operator="beginsWith" text="Pre-Passed">
      <formula>LEFT(E32,LEN("Pre-Passed"))="Pre-Passed"</formula>
    </cfRule>
    <cfRule type="beginsWith" dxfId="3475" priority="344" stopIfTrue="1" operator="beginsWith" text="Completed">
      <formula>LEFT(E32,LEN("Completed"))="Completed"</formula>
    </cfRule>
    <cfRule type="beginsWith" dxfId="3474" priority="345" stopIfTrue="1" operator="beginsWith" text="Partial">
      <formula>LEFT(E32,LEN("Partial"))="Partial"</formula>
    </cfRule>
    <cfRule type="beginsWith" dxfId="3473" priority="346" stopIfTrue="1" operator="beginsWith" text="Missing">
      <formula>LEFT(E32,LEN("Missing"))="Missing"</formula>
    </cfRule>
    <cfRule type="beginsWith" dxfId="3472" priority="347" stopIfTrue="1" operator="beginsWith" text="Untested">
      <formula>LEFT(E32,LEN("Untested"))="Untested"</formula>
    </cfRule>
    <cfRule type="notContainsBlanks" dxfId="3471" priority="348" stopIfTrue="1">
      <formula>LEN(TRIM(E32))&gt;0</formula>
    </cfRule>
  </conditionalFormatting>
  <conditionalFormatting sqref="F30">
    <cfRule type="beginsWith" dxfId="3470" priority="310" stopIfTrue="1" operator="beginsWith" text="Not Applicable">
      <formula>LEFT(F30,LEN("Not Applicable"))="Not Applicable"</formula>
    </cfRule>
    <cfRule type="beginsWith" dxfId="3469" priority="311" stopIfTrue="1" operator="beginsWith" text="Waived">
      <formula>LEFT(F30,LEN("Waived"))="Waived"</formula>
    </cfRule>
    <cfRule type="beginsWith" dxfId="3468" priority="312" stopIfTrue="1" operator="beginsWith" text="Pre-Passed">
      <formula>LEFT(F30,LEN("Pre-Passed"))="Pre-Passed"</formula>
    </cfRule>
    <cfRule type="beginsWith" dxfId="3467" priority="313" stopIfTrue="1" operator="beginsWith" text="Completed">
      <formula>LEFT(F30,LEN("Completed"))="Completed"</formula>
    </cfRule>
    <cfRule type="beginsWith" dxfId="3466" priority="314" stopIfTrue="1" operator="beginsWith" text="Partial">
      <formula>LEFT(F30,LEN("Partial"))="Partial"</formula>
    </cfRule>
    <cfRule type="beginsWith" dxfId="3465" priority="315" stopIfTrue="1" operator="beginsWith" text="Missing">
      <formula>LEFT(F30,LEN("Missing"))="Missing"</formula>
    </cfRule>
    <cfRule type="beginsWith" dxfId="3464" priority="316" stopIfTrue="1" operator="beginsWith" text="Untested">
      <formula>LEFT(F30,LEN("Untested"))="Untested"</formula>
    </cfRule>
    <cfRule type="notContainsBlanks" dxfId="3463" priority="317" stopIfTrue="1">
      <formula>LEN(TRIM(F30))&gt;0</formula>
    </cfRule>
  </conditionalFormatting>
  <conditionalFormatting sqref="E31:F31">
    <cfRule type="beginsWith" dxfId="3462" priority="302" stopIfTrue="1" operator="beginsWith" text="Not Applicable">
      <formula>LEFT(E31,LEN("Not Applicable"))="Not Applicable"</formula>
    </cfRule>
    <cfRule type="beginsWith" dxfId="3461" priority="303" stopIfTrue="1" operator="beginsWith" text="Waived">
      <formula>LEFT(E31,LEN("Waived"))="Waived"</formula>
    </cfRule>
    <cfRule type="beginsWith" dxfId="3460" priority="304" stopIfTrue="1" operator="beginsWith" text="Pre-Passed">
      <formula>LEFT(E31,LEN("Pre-Passed"))="Pre-Passed"</formula>
    </cfRule>
    <cfRule type="beginsWith" dxfId="3459" priority="305" stopIfTrue="1" operator="beginsWith" text="Completed">
      <formula>LEFT(E31,LEN("Completed"))="Completed"</formula>
    </cfRule>
    <cfRule type="beginsWith" dxfId="3458" priority="306" stopIfTrue="1" operator="beginsWith" text="Partial">
      <formula>LEFT(E31,LEN("Partial"))="Partial"</formula>
    </cfRule>
    <cfRule type="beginsWith" dxfId="3457" priority="307" stopIfTrue="1" operator="beginsWith" text="Missing">
      <formula>LEFT(E31,LEN("Missing"))="Missing"</formula>
    </cfRule>
    <cfRule type="beginsWith" dxfId="3456" priority="308" stopIfTrue="1" operator="beginsWith" text="Untested">
      <formula>LEFT(E31,LEN("Untested"))="Untested"</formula>
    </cfRule>
    <cfRule type="notContainsBlanks" dxfId="3455" priority="309" stopIfTrue="1">
      <formula>LEN(TRIM(E31))&gt;0</formula>
    </cfRule>
  </conditionalFormatting>
  <conditionalFormatting sqref="E22:F29">
    <cfRule type="beginsWith" dxfId="3454" priority="273" stopIfTrue="1" operator="beginsWith" text="Not Applicable">
      <formula>LEFT(E22,LEN("Not Applicable"))="Not Applicable"</formula>
    </cfRule>
    <cfRule type="beginsWith" dxfId="3453" priority="274" stopIfTrue="1" operator="beginsWith" text="Waived">
      <formula>LEFT(E22,LEN("Waived"))="Waived"</formula>
    </cfRule>
    <cfRule type="beginsWith" dxfId="3452" priority="275" stopIfTrue="1" operator="beginsWith" text="Pre-Passed">
      <formula>LEFT(E22,LEN("Pre-Passed"))="Pre-Passed"</formula>
    </cfRule>
    <cfRule type="beginsWith" dxfId="3451" priority="276" stopIfTrue="1" operator="beginsWith" text="Completed">
      <formula>LEFT(E22,LEN("Completed"))="Completed"</formula>
    </cfRule>
    <cfRule type="beginsWith" dxfId="3450" priority="277" stopIfTrue="1" operator="beginsWith" text="Partial">
      <formula>LEFT(E22,LEN("Partial"))="Partial"</formula>
    </cfRule>
    <cfRule type="beginsWith" dxfId="3449" priority="278" stopIfTrue="1" operator="beginsWith" text="Missing">
      <formula>LEFT(E22,LEN("Missing"))="Missing"</formula>
    </cfRule>
    <cfRule type="beginsWith" dxfId="3448" priority="279" stopIfTrue="1" operator="beginsWith" text="Untested">
      <formula>LEFT(E22,LEN("Untested"))="Untested"</formula>
    </cfRule>
    <cfRule type="notContainsBlanks" dxfId="3447" priority="280" stopIfTrue="1">
      <formula>LEN(TRIM(E22))&gt;0</formula>
    </cfRule>
  </conditionalFormatting>
  <conditionalFormatting sqref="E18:F21">
    <cfRule type="beginsWith" dxfId="3446" priority="265" stopIfTrue="1" operator="beginsWith" text="Not Applicable">
      <formula>LEFT(E18,LEN("Not Applicable"))="Not Applicable"</formula>
    </cfRule>
    <cfRule type="beginsWith" dxfId="3445" priority="266" stopIfTrue="1" operator="beginsWith" text="Waived">
      <formula>LEFT(E18,LEN("Waived"))="Waived"</formula>
    </cfRule>
    <cfRule type="beginsWith" dxfId="3444" priority="267" stopIfTrue="1" operator="beginsWith" text="Pre-Passed">
      <formula>LEFT(E18,LEN("Pre-Passed"))="Pre-Passed"</formula>
    </cfRule>
    <cfRule type="beginsWith" dxfId="3443" priority="268" stopIfTrue="1" operator="beginsWith" text="Completed">
      <formula>LEFT(E18,LEN("Completed"))="Completed"</formula>
    </cfRule>
    <cfRule type="beginsWith" dxfId="3442" priority="269" stopIfTrue="1" operator="beginsWith" text="Partial">
      <formula>LEFT(E18,LEN("Partial"))="Partial"</formula>
    </cfRule>
    <cfRule type="beginsWith" dxfId="3441" priority="270" stopIfTrue="1" operator="beginsWith" text="Missing">
      <formula>LEFT(E18,LEN("Missing"))="Missing"</formula>
    </cfRule>
    <cfRule type="beginsWith" dxfId="3440" priority="271" stopIfTrue="1" operator="beginsWith" text="Untested">
      <formula>LEFT(E18,LEN("Untested"))="Untested"</formula>
    </cfRule>
    <cfRule type="notContainsBlanks" dxfId="3439" priority="272" stopIfTrue="1">
      <formula>LEN(TRIM(E18))&gt;0</formula>
    </cfRule>
  </conditionalFormatting>
  <conditionalFormatting sqref="E12">
    <cfRule type="beginsWith" dxfId="3438" priority="257" stopIfTrue="1" operator="beginsWith" text="Not Applicable">
      <formula>LEFT(E12,LEN("Not Applicable"))="Not Applicable"</formula>
    </cfRule>
    <cfRule type="beginsWith" dxfId="3437" priority="258" stopIfTrue="1" operator="beginsWith" text="Waived">
      <formula>LEFT(E12,LEN("Waived"))="Waived"</formula>
    </cfRule>
    <cfRule type="beginsWith" dxfId="3436" priority="259" stopIfTrue="1" operator="beginsWith" text="Pre-Passed">
      <formula>LEFT(E12,LEN("Pre-Passed"))="Pre-Passed"</formula>
    </cfRule>
    <cfRule type="beginsWith" dxfId="3435" priority="260" stopIfTrue="1" operator="beginsWith" text="Completed">
      <formula>LEFT(E12,LEN("Completed"))="Completed"</formula>
    </cfRule>
    <cfRule type="beginsWith" dxfId="3434" priority="261" stopIfTrue="1" operator="beginsWith" text="Partial">
      <formula>LEFT(E12,LEN("Partial"))="Partial"</formula>
    </cfRule>
    <cfRule type="beginsWith" dxfId="3433" priority="262" stopIfTrue="1" operator="beginsWith" text="Missing">
      <formula>LEFT(E12,LEN("Missing"))="Missing"</formula>
    </cfRule>
    <cfRule type="beginsWith" dxfId="3432" priority="263" stopIfTrue="1" operator="beginsWith" text="Untested">
      <formula>LEFT(E12,LEN("Untested"))="Untested"</formula>
    </cfRule>
    <cfRule type="notContainsBlanks" dxfId="3431" priority="264" stopIfTrue="1">
      <formula>LEN(TRIM(E12))&gt;0</formula>
    </cfRule>
  </conditionalFormatting>
  <conditionalFormatting sqref="F12">
    <cfRule type="beginsWith" dxfId="3430" priority="242" stopIfTrue="1" operator="beginsWith" text="Not Applicable">
      <formula>LEFT(F12,LEN("Not Applicable"))="Not Applicable"</formula>
    </cfRule>
    <cfRule type="beginsWith" dxfId="3429" priority="243" stopIfTrue="1" operator="beginsWith" text="Waived">
      <formula>LEFT(F12,LEN("Waived"))="Waived"</formula>
    </cfRule>
    <cfRule type="beginsWith" dxfId="3428" priority="244" stopIfTrue="1" operator="beginsWith" text="Pre-Passed">
      <formula>LEFT(F12,LEN("Pre-Passed"))="Pre-Passed"</formula>
    </cfRule>
    <cfRule type="beginsWith" dxfId="3427" priority="245" stopIfTrue="1" operator="beginsWith" text="Completed">
      <formula>LEFT(F12,LEN("Completed"))="Completed"</formula>
    </cfRule>
    <cfRule type="beginsWith" dxfId="3426" priority="246" stopIfTrue="1" operator="beginsWith" text="Partial">
      <formula>LEFT(F12,LEN("Partial"))="Partial"</formula>
    </cfRule>
    <cfRule type="beginsWith" dxfId="3425" priority="247" stopIfTrue="1" operator="beginsWith" text="Missing">
      <formula>LEFT(F12,LEN("Missing"))="Missing"</formula>
    </cfRule>
    <cfRule type="beginsWith" dxfId="3424" priority="248" stopIfTrue="1" operator="beginsWith" text="Untested">
      <formula>LEFT(F12,LEN("Untested"))="Untested"</formula>
    </cfRule>
    <cfRule type="notContainsBlanks" dxfId="3423" priority="249" stopIfTrue="1">
      <formula>LEN(TRIM(F12))&gt;0</formula>
    </cfRule>
  </conditionalFormatting>
  <conditionalFormatting sqref="F42">
    <cfRule type="beginsWith" dxfId="3422" priority="143" stopIfTrue="1" operator="beginsWith" text="Not Applicable">
      <formula>LEFT(F42,LEN("Not Applicable"))="Not Applicable"</formula>
    </cfRule>
    <cfRule type="beginsWith" dxfId="3421" priority="144" stopIfTrue="1" operator="beginsWith" text="Waived">
      <formula>LEFT(F42,LEN("Waived"))="Waived"</formula>
    </cfRule>
    <cfRule type="beginsWith" dxfId="3420" priority="145" stopIfTrue="1" operator="beginsWith" text="Pre-Passed">
      <formula>LEFT(F42,LEN("Pre-Passed"))="Pre-Passed"</formula>
    </cfRule>
    <cfRule type="beginsWith" dxfId="3419" priority="146" stopIfTrue="1" operator="beginsWith" text="Completed">
      <formula>LEFT(F42,LEN("Completed"))="Completed"</formula>
    </cfRule>
    <cfRule type="beginsWith" dxfId="3418" priority="147" stopIfTrue="1" operator="beginsWith" text="Partial">
      <formula>LEFT(F42,LEN("Partial"))="Partial"</formula>
    </cfRule>
    <cfRule type="beginsWith" dxfId="3417" priority="148" stopIfTrue="1" operator="beginsWith" text="Missing">
      <formula>LEFT(F42,LEN("Missing"))="Missing"</formula>
    </cfRule>
    <cfRule type="beginsWith" dxfId="3416" priority="149" stopIfTrue="1" operator="beginsWith" text="Untested">
      <formula>LEFT(F42,LEN("Untested"))="Untested"</formula>
    </cfRule>
    <cfRule type="notContainsBlanks" dxfId="3415" priority="150" stopIfTrue="1">
      <formula>LEN(TRIM(F42))&gt;0</formula>
    </cfRule>
  </conditionalFormatting>
  <conditionalFormatting sqref="E47:F48 E51:F51 E54:F54">
    <cfRule type="beginsWith" dxfId="3414" priority="199" stopIfTrue="1" operator="beginsWith" text="Not Applicable">
      <formula>LEFT(E47,LEN("Not Applicable"))="Not Applicable"</formula>
    </cfRule>
    <cfRule type="beginsWith" dxfId="3413" priority="200" stopIfTrue="1" operator="beginsWith" text="Waived">
      <formula>LEFT(E47,LEN("Waived"))="Waived"</formula>
    </cfRule>
    <cfRule type="beginsWith" dxfId="3412" priority="201" stopIfTrue="1" operator="beginsWith" text="Pre-Passed">
      <formula>LEFT(E47,LEN("Pre-Passed"))="Pre-Passed"</formula>
    </cfRule>
    <cfRule type="beginsWith" dxfId="3411" priority="202" stopIfTrue="1" operator="beginsWith" text="Completed">
      <formula>LEFT(E47,LEN("Completed"))="Completed"</formula>
    </cfRule>
    <cfRule type="beginsWith" dxfId="3410" priority="203" stopIfTrue="1" operator="beginsWith" text="Partial">
      <formula>LEFT(E47,LEN("Partial"))="Partial"</formula>
    </cfRule>
    <cfRule type="beginsWith" dxfId="3409" priority="204" stopIfTrue="1" operator="beginsWith" text="Missing">
      <formula>LEFT(E47,LEN("Missing"))="Missing"</formula>
    </cfRule>
    <cfRule type="beginsWith" dxfId="3408" priority="205" stopIfTrue="1" operator="beginsWith" text="Untested">
      <formula>LEFT(E47,LEN("Untested"))="Untested"</formula>
    </cfRule>
    <cfRule type="notContainsBlanks" dxfId="3407" priority="206" stopIfTrue="1">
      <formula>LEN(TRIM(E47))&gt;0</formula>
    </cfRule>
  </conditionalFormatting>
  <conditionalFormatting sqref="E44:F46">
    <cfRule type="beginsWith" dxfId="3406" priority="191" stopIfTrue="1" operator="beginsWith" text="Not Applicable">
      <formula>LEFT(E44,LEN("Not Applicable"))="Not Applicable"</formula>
    </cfRule>
    <cfRule type="beginsWith" dxfId="3405" priority="192" stopIfTrue="1" operator="beginsWith" text="Waived">
      <formula>LEFT(E44,LEN("Waived"))="Waived"</formula>
    </cfRule>
    <cfRule type="beginsWith" dxfId="3404" priority="193" stopIfTrue="1" operator="beginsWith" text="Pre-Passed">
      <formula>LEFT(E44,LEN("Pre-Passed"))="Pre-Passed"</formula>
    </cfRule>
    <cfRule type="beginsWith" dxfId="3403" priority="194" stopIfTrue="1" operator="beginsWith" text="Completed">
      <formula>LEFT(E44,LEN("Completed"))="Completed"</formula>
    </cfRule>
    <cfRule type="beginsWith" dxfId="3402" priority="195" stopIfTrue="1" operator="beginsWith" text="Partial">
      <formula>LEFT(E44,LEN("Partial"))="Partial"</formula>
    </cfRule>
    <cfRule type="beginsWith" dxfId="3401" priority="196" stopIfTrue="1" operator="beginsWith" text="Missing">
      <formula>LEFT(E44,LEN("Missing"))="Missing"</formula>
    </cfRule>
    <cfRule type="beginsWith" dxfId="3400" priority="197" stopIfTrue="1" operator="beginsWith" text="Untested">
      <formula>LEFT(E44,LEN("Untested"))="Untested"</formula>
    </cfRule>
    <cfRule type="notContainsBlanks" dxfId="3399" priority="198" stopIfTrue="1">
      <formula>LEN(TRIM(E44))&gt;0</formula>
    </cfRule>
  </conditionalFormatting>
  <conditionalFormatting sqref="E42">
    <cfRule type="beginsWith" dxfId="3398" priority="183" stopIfTrue="1" operator="beginsWith" text="Not Applicable">
      <formula>LEFT(E42,LEN("Not Applicable"))="Not Applicable"</formula>
    </cfRule>
    <cfRule type="beginsWith" dxfId="3397" priority="184" stopIfTrue="1" operator="beginsWith" text="Waived">
      <formula>LEFT(E42,LEN("Waived"))="Waived"</formula>
    </cfRule>
    <cfRule type="beginsWith" dxfId="3396" priority="185" stopIfTrue="1" operator="beginsWith" text="Pre-Passed">
      <formula>LEFT(E42,LEN("Pre-Passed"))="Pre-Passed"</formula>
    </cfRule>
    <cfRule type="beginsWith" dxfId="3395" priority="186" stopIfTrue="1" operator="beginsWith" text="Completed">
      <formula>LEFT(E42,LEN("Completed"))="Completed"</formula>
    </cfRule>
    <cfRule type="beginsWith" dxfId="3394" priority="187" stopIfTrue="1" operator="beginsWith" text="Partial">
      <formula>LEFT(E42,LEN("Partial"))="Partial"</formula>
    </cfRule>
    <cfRule type="beginsWith" dxfId="3393" priority="188" stopIfTrue="1" operator="beginsWith" text="Missing">
      <formula>LEFT(E42,LEN("Missing"))="Missing"</formula>
    </cfRule>
    <cfRule type="beginsWith" dxfId="3392" priority="189" stopIfTrue="1" operator="beginsWith" text="Untested">
      <formula>LEFT(E42,LEN("Untested"))="Untested"</formula>
    </cfRule>
    <cfRule type="notContainsBlanks" dxfId="3391" priority="190" stopIfTrue="1">
      <formula>LEN(TRIM(E42))&gt;0</formula>
    </cfRule>
  </conditionalFormatting>
  <conditionalFormatting sqref="E43:F43">
    <cfRule type="beginsWith" dxfId="3390" priority="175" stopIfTrue="1" operator="beginsWith" text="Not Applicable">
      <formula>LEFT(E43,LEN("Not Applicable"))="Not Applicable"</formula>
    </cfRule>
    <cfRule type="beginsWith" dxfId="3389" priority="176" stopIfTrue="1" operator="beginsWith" text="Waived">
      <formula>LEFT(E43,LEN("Waived"))="Waived"</formula>
    </cfRule>
    <cfRule type="beginsWith" dxfId="3388" priority="177" stopIfTrue="1" operator="beginsWith" text="Pre-Passed">
      <formula>LEFT(E43,LEN("Pre-Passed"))="Pre-Passed"</formula>
    </cfRule>
    <cfRule type="beginsWith" dxfId="3387" priority="178" stopIfTrue="1" operator="beginsWith" text="Completed">
      <formula>LEFT(E43,LEN("Completed"))="Completed"</formula>
    </cfRule>
    <cfRule type="beginsWith" dxfId="3386" priority="179" stopIfTrue="1" operator="beginsWith" text="Partial">
      <formula>LEFT(E43,LEN("Partial"))="Partial"</formula>
    </cfRule>
    <cfRule type="beginsWith" dxfId="3385" priority="180" stopIfTrue="1" operator="beginsWith" text="Missing">
      <formula>LEFT(E43,LEN("Missing"))="Missing"</formula>
    </cfRule>
    <cfRule type="beginsWith" dxfId="3384" priority="181" stopIfTrue="1" operator="beginsWith" text="Untested">
      <formula>LEFT(E43,LEN("Untested"))="Untested"</formula>
    </cfRule>
    <cfRule type="notContainsBlanks" dxfId="3383" priority="182" stopIfTrue="1">
      <formula>LEN(TRIM(E43))&gt;0</formula>
    </cfRule>
  </conditionalFormatting>
  <conditionalFormatting sqref="E49:F49">
    <cfRule type="beginsWith" dxfId="3382" priority="159" stopIfTrue="1" operator="beginsWith" text="Not Applicable">
      <formula>LEFT(E49,LEN("Not Applicable"))="Not Applicable"</formula>
    </cfRule>
    <cfRule type="beginsWith" dxfId="3381" priority="160" stopIfTrue="1" operator="beginsWith" text="Waived">
      <formula>LEFT(E49,LEN("Waived"))="Waived"</formula>
    </cfRule>
    <cfRule type="beginsWith" dxfId="3380" priority="161" stopIfTrue="1" operator="beginsWith" text="Pre-Passed">
      <formula>LEFT(E49,LEN("Pre-Passed"))="Pre-Passed"</formula>
    </cfRule>
    <cfRule type="beginsWith" dxfId="3379" priority="162" stopIfTrue="1" operator="beginsWith" text="Completed">
      <formula>LEFT(E49,LEN("Completed"))="Completed"</formula>
    </cfRule>
    <cfRule type="beginsWith" dxfId="3378" priority="163" stopIfTrue="1" operator="beginsWith" text="Partial">
      <formula>LEFT(E49,LEN("Partial"))="Partial"</formula>
    </cfRule>
    <cfRule type="beginsWith" dxfId="3377" priority="164" stopIfTrue="1" operator="beginsWith" text="Missing">
      <formula>LEFT(E49,LEN("Missing"))="Missing"</formula>
    </cfRule>
    <cfRule type="beginsWith" dxfId="3376" priority="165" stopIfTrue="1" operator="beginsWith" text="Untested">
      <formula>LEFT(E49,LEN("Untested"))="Untested"</formula>
    </cfRule>
    <cfRule type="notContainsBlanks" dxfId="3375" priority="166" stopIfTrue="1">
      <formula>LEN(TRIM(E49))&gt;0</formula>
    </cfRule>
  </conditionalFormatting>
  <conditionalFormatting sqref="E50:F50">
    <cfRule type="beginsWith" dxfId="3374" priority="167" stopIfTrue="1" operator="beginsWith" text="Not Applicable">
      <formula>LEFT(E50,LEN("Not Applicable"))="Not Applicable"</formula>
    </cfRule>
    <cfRule type="beginsWith" dxfId="3373" priority="168" stopIfTrue="1" operator="beginsWith" text="Waived">
      <formula>LEFT(E50,LEN("Waived"))="Waived"</formula>
    </cfRule>
    <cfRule type="beginsWith" dxfId="3372" priority="169" stopIfTrue="1" operator="beginsWith" text="Pre-Passed">
      <formula>LEFT(E50,LEN("Pre-Passed"))="Pre-Passed"</formula>
    </cfRule>
    <cfRule type="beginsWith" dxfId="3371" priority="170" stopIfTrue="1" operator="beginsWith" text="Completed">
      <formula>LEFT(E50,LEN("Completed"))="Completed"</formula>
    </cfRule>
    <cfRule type="beginsWith" dxfId="3370" priority="171" stopIfTrue="1" operator="beginsWith" text="Partial">
      <formula>LEFT(E50,LEN("Partial"))="Partial"</formula>
    </cfRule>
    <cfRule type="beginsWith" dxfId="3369" priority="172" stopIfTrue="1" operator="beginsWith" text="Missing">
      <formula>LEFT(E50,LEN("Missing"))="Missing"</formula>
    </cfRule>
    <cfRule type="beginsWith" dxfId="3368" priority="173" stopIfTrue="1" operator="beginsWith" text="Untested">
      <formula>LEFT(E50,LEN("Untested"))="Untested"</formula>
    </cfRule>
    <cfRule type="notContainsBlanks" dxfId="3367" priority="174" stopIfTrue="1">
      <formula>LEN(TRIM(E50))&gt;0</formula>
    </cfRule>
  </conditionalFormatting>
  <conditionalFormatting sqref="E53:F53">
    <cfRule type="beginsWith" dxfId="3366" priority="135" stopIfTrue="1" operator="beginsWith" text="Not Applicable">
      <formula>LEFT(E53,LEN("Not Applicable"))="Not Applicable"</formula>
    </cfRule>
    <cfRule type="beginsWith" dxfId="3365" priority="136" stopIfTrue="1" operator="beginsWith" text="Waived">
      <formula>LEFT(E53,LEN("Waived"))="Waived"</formula>
    </cfRule>
    <cfRule type="beginsWith" dxfId="3364" priority="137" stopIfTrue="1" operator="beginsWith" text="Pre-Passed">
      <formula>LEFT(E53,LEN("Pre-Passed"))="Pre-Passed"</formula>
    </cfRule>
    <cfRule type="beginsWith" dxfId="3363" priority="138" stopIfTrue="1" operator="beginsWith" text="Completed">
      <formula>LEFT(E53,LEN("Completed"))="Completed"</formula>
    </cfRule>
    <cfRule type="beginsWith" dxfId="3362" priority="139" stopIfTrue="1" operator="beginsWith" text="Partial">
      <formula>LEFT(E53,LEN("Partial"))="Partial"</formula>
    </cfRule>
    <cfRule type="beginsWith" dxfId="3361" priority="140" stopIfTrue="1" operator="beginsWith" text="Missing">
      <formula>LEFT(E53,LEN("Missing"))="Missing"</formula>
    </cfRule>
    <cfRule type="beginsWith" dxfId="3360" priority="141" stopIfTrue="1" operator="beginsWith" text="Untested">
      <formula>LEFT(E53,LEN("Untested"))="Untested"</formula>
    </cfRule>
    <cfRule type="notContainsBlanks" dxfId="3359" priority="142" stopIfTrue="1">
      <formula>LEN(TRIM(E53))&gt;0</formula>
    </cfRule>
  </conditionalFormatting>
  <conditionalFormatting sqref="E52:F52">
    <cfRule type="beginsWith" dxfId="3358" priority="127" stopIfTrue="1" operator="beginsWith" text="Not Applicable">
      <formula>LEFT(E52,LEN("Not Applicable"))="Not Applicable"</formula>
    </cfRule>
    <cfRule type="beginsWith" dxfId="3357" priority="128" stopIfTrue="1" operator="beginsWith" text="Waived">
      <formula>LEFT(E52,LEN("Waived"))="Waived"</formula>
    </cfRule>
    <cfRule type="beginsWith" dxfId="3356" priority="129" stopIfTrue="1" operator="beginsWith" text="Pre-Passed">
      <formula>LEFT(E52,LEN("Pre-Passed"))="Pre-Passed"</formula>
    </cfRule>
    <cfRule type="beginsWith" dxfId="3355" priority="130" stopIfTrue="1" operator="beginsWith" text="Completed">
      <formula>LEFT(E52,LEN("Completed"))="Completed"</formula>
    </cfRule>
    <cfRule type="beginsWith" dxfId="3354" priority="131" stopIfTrue="1" operator="beginsWith" text="Partial">
      <formula>LEFT(E52,LEN("Partial"))="Partial"</formula>
    </cfRule>
    <cfRule type="beginsWith" dxfId="3353" priority="132" stopIfTrue="1" operator="beginsWith" text="Missing">
      <formula>LEFT(E52,LEN("Missing"))="Missing"</formula>
    </cfRule>
    <cfRule type="beginsWith" dxfId="3352" priority="133" stopIfTrue="1" operator="beginsWith" text="Untested">
      <formula>LEFT(E52,LEN("Untested"))="Untested"</formula>
    </cfRule>
    <cfRule type="notContainsBlanks" dxfId="3351" priority="134" stopIfTrue="1">
      <formula>LEN(TRIM(E52))&gt;0</formula>
    </cfRule>
  </conditionalFormatting>
  <conditionalFormatting sqref="A13:A17">
    <cfRule type="beginsWith" dxfId="3350" priority="92" stopIfTrue="1" operator="beginsWith" text="Exceptional">
      <formula>LEFT(A13,LEN("Exceptional"))="Exceptional"</formula>
    </cfRule>
    <cfRule type="beginsWith" dxfId="3349" priority="93" stopIfTrue="1" operator="beginsWith" text="Professional">
      <formula>LEFT(A13,LEN("Professional"))="Professional"</formula>
    </cfRule>
    <cfRule type="beginsWith" dxfId="3348" priority="94" stopIfTrue="1" operator="beginsWith" text="Advanced">
      <formula>LEFT(A13,LEN("Advanced"))="Advanced"</formula>
    </cfRule>
    <cfRule type="beginsWith" dxfId="3347" priority="95" stopIfTrue="1" operator="beginsWith" text="Intermediate">
      <formula>LEFT(A13,LEN("Intermediate"))="Intermediate"</formula>
    </cfRule>
    <cfRule type="beginsWith" dxfId="3346" priority="96" stopIfTrue="1" operator="beginsWith" text="Basic">
      <formula>LEFT(A13,LEN("Basic"))="Basic"</formula>
    </cfRule>
    <cfRule type="beginsWith" dxfId="3345" priority="97" stopIfTrue="1" operator="beginsWith" text="Required">
      <formula>LEFT(A13,LEN("Required"))="Required"</formula>
    </cfRule>
    <cfRule type="notContainsBlanks" dxfId="3344" priority="98" stopIfTrue="1">
      <formula>LEN(TRIM(A13))&gt;0</formula>
    </cfRule>
  </conditionalFormatting>
  <conditionalFormatting sqref="A18:A21">
    <cfRule type="beginsWith" dxfId="3343" priority="85" stopIfTrue="1" operator="beginsWith" text="Exceptional">
      <formula>LEFT(A18,LEN("Exceptional"))="Exceptional"</formula>
    </cfRule>
    <cfRule type="beginsWith" dxfId="3342" priority="86" stopIfTrue="1" operator="beginsWith" text="Professional">
      <formula>LEFT(A18,LEN("Professional"))="Professional"</formula>
    </cfRule>
    <cfRule type="beginsWith" dxfId="3341" priority="87" stopIfTrue="1" operator="beginsWith" text="Advanced">
      <formula>LEFT(A18,LEN("Advanced"))="Advanced"</formula>
    </cfRule>
    <cfRule type="beginsWith" dxfId="3340" priority="88" stopIfTrue="1" operator="beginsWith" text="Intermediate">
      <formula>LEFT(A18,LEN("Intermediate"))="Intermediate"</formula>
    </cfRule>
    <cfRule type="beginsWith" dxfId="3339" priority="89" stopIfTrue="1" operator="beginsWith" text="Basic">
      <formula>LEFT(A18,LEN("Basic"))="Basic"</formula>
    </cfRule>
    <cfRule type="beginsWith" dxfId="3338" priority="90" stopIfTrue="1" operator="beginsWith" text="Required">
      <formula>LEFT(A18,LEN("Required"))="Required"</formula>
    </cfRule>
    <cfRule type="notContainsBlanks" dxfId="3337" priority="91" stopIfTrue="1">
      <formula>LEN(TRIM(A18))&gt;0</formula>
    </cfRule>
  </conditionalFormatting>
  <conditionalFormatting sqref="A31:A33">
    <cfRule type="beginsWith" dxfId="3336" priority="78" stopIfTrue="1" operator="beginsWith" text="Exceptional">
      <formula>LEFT(A31,LEN("Exceptional"))="Exceptional"</formula>
    </cfRule>
    <cfRule type="beginsWith" dxfId="3335" priority="79" stopIfTrue="1" operator="beginsWith" text="Professional">
      <formula>LEFT(A31,LEN("Professional"))="Professional"</formula>
    </cfRule>
    <cfRule type="beginsWith" dxfId="3334" priority="80" stopIfTrue="1" operator="beginsWith" text="Advanced">
      <formula>LEFT(A31,LEN("Advanced"))="Advanced"</formula>
    </cfRule>
    <cfRule type="beginsWith" dxfId="3333" priority="81" stopIfTrue="1" operator="beginsWith" text="Intermediate">
      <formula>LEFT(A31,LEN("Intermediate"))="Intermediate"</formula>
    </cfRule>
    <cfRule type="beginsWith" dxfId="3332" priority="82" stopIfTrue="1" operator="beginsWith" text="Basic">
      <formula>LEFT(A31,LEN("Basic"))="Basic"</formula>
    </cfRule>
    <cfRule type="beginsWith" dxfId="3331" priority="83" stopIfTrue="1" operator="beginsWith" text="Required">
      <formula>LEFT(A31,LEN("Required"))="Required"</formula>
    </cfRule>
    <cfRule type="notContainsBlanks" dxfId="3330" priority="84" stopIfTrue="1">
      <formula>LEN(TRIM(A31))&gt;0</formula>
    </cfRule>
  </conditionalFormatting>
  <conditionalFormatting sqref="A34">
    <cfRule type="beginsWith" dxfId="3329" priority="71" stopIfTrue="1" operator="beginsWith" text="Exceptional">
      <formula>LEFT(A34,LEN("Exceptional"))="Exceptional"</formula>
    </cfRule>
    <cfRule type="beginsWith" dxfId="3328" priority="72" stopIfTrue="1" operator="beginsWith" text="Professional">
      <formula>LEFT(A34,LEN("Professional"))="Professional"</formula>
    </cfRule>
    <cfRule type="beginsWith" dxfId="3327" priority="73" stopIfTrue="1" operator="beginsWith" text="Advanced">
      <formula>LEFT(A34,LEN("Advanced"))="Advanced"</formula>
    </cfRule>
    <cfRule type="beginsWith" dxfId="3326" priority="74" stopIfTrue="1" operator="beginsWith" text="Intermediate">
      <formula>LEFT(A34,LEN("Intermediate"))="Intermediate"</formula>
    </cfRule>
    <cfRule type="beginsWith" dxfId="3325" priority="75" stopIfTrue="1" operator="beginsWith" text="Basic">
      <formula>LEFT(A34,LEN("Basic"))="Basic"</formula>
    </cfRule>
    <cfRule type="beginsWith" dxfId="3324" priority="76" stopIfTrue="1" operator="beginsWith" text="Required">
      <formula>LEFT(A34,LEN("Required"))="Required"</formula>
    </cfRule>
    <cfRule type="notContainsBlanks" dxfId="3323" priority="77" stopIfTrue="1">
      <formula>LEN(TRIM(A34))&gt;0</formula>
    </cfRule>
  </conditionalFormatting>
  <conditionalFormatting sqref="A43:A46">
    <cfRule type="beginsWith" dxfId="3322" priority="64" stopIfTrue="1" operator="beginsWith" text="Exceptional">
      <formula>LEFT(A43,LEN("Exceptional"))="Exceptional"</formula>
    </cfRule>
    <cfRule type="beginsWith" dxfId="3321" priority="65" stopIfTrue="1" operator="beginsWith" text="Professional">
      <formula>LEFT(A43,LEN("Professional"))="Professional"</formula>
    </cfRule>
    <cfRule type="beginsWith" dxfId="3320" priority="66" stopIfTrue="1" operator="beginsWith" text="Advanced">
      <formula>LEFT(A43,LEN("Advanced"))="Advanced"</formula>
    </cfRule>
    <cfRule type="beginsWith" dxfId="3319" priority="67" stopIfTrue="1" operator="beginsWith" text="Intermediate">
      <formula>LEFT(A43,LEN("Intermediate"))="Intermediate"</formula>
    </cfRule>
    <cfRule type="beginsWith" dxfId="3318" priority="68" stopIfTrue="1" operator="beginsWith" text="Basic">
      <formula>LEFT(A43,LEN("Basic"))="Basic"</formula>
    </cfRule>
    <cfRule type="beginsWith" dxfId="3317" priority="69" stopIfTrue="1" operator="beginsWith" text="Required">
      <formula>LEFT(A43,LEN("Required"))="Required"</formula>
    </cfRule>
    <cfRule type="notContainsBlanks" dxfId="3316" priority="70" stopIfTrue="1">
      <formula>LEN(TRIM(A43))&gt;0</formula>
    </cfRule>
  </conditionalFormatting>
  <conditionalFormatting sqref="A56:A60">
    <cfRule type="beginsWith" dxfId="3315" priority="57" stopIfTrue="1" operator="beginsWith" text="Exceptional">
      <formula>LEFT(A56,LEN("Exceptional"))="Exceptional"</formula>
    </cfRule>
    <cfRule type="beginsWith" dxfId="3314" priority="58" stopIfTrue="1" operator="beginsWith" text="Professional">
      <formula>LEFT(A56,LEN("Professional"))="Professional"</formula>
    </cfRule>
    <cfRule type="beginsWith" dxfId="3313" priority="59" stopIfTrue="1" operator="beginsWith" text="Advanced">
      <formula>LEFT(A56,LEN("Advanced"))="Advanced"</formula>
    </cfRule>
    <cfRule type="beginsWith" dxfId="3312" priority="60" stopIfTrue="1" operator="beginsWith" text="Intermediate">
      <formula>LEFT(A56,LEN("Intermediate"))="Intermediate"</formula>
    </cfRule>
    <cfRule type="beginsWith" dxfId="3311" priority="61" stopIfTrue="1" operator="beginsWith" text="Basic">
      <formula>LEFT(A56,LEN("Basic"))="Basic"</formula>
    </cfRule>
    <cfRule type="beginsWith" dxfId="3310" priority="62" stopIfTrue="1" operator="beginsWith" text="Required">
      <formula>LEFT(A56,LEN("Required"))="Required"</formula>
    </cfRule>
    <cfRule type="notContainsBlanks" dxfId="3309" priority="63" stopIfTrue="1">
      <formula>LEN(TRIM(A56))&gt;0</formula>
    </cfRule>
  </conditionalFormatting>
  <conditionalFormatting sqref="A67:A69">
    <cfRule type="beginsWith" dxfId="3308" priority="50" stopIfTrue="1" operator="beginsWith" text="Exceptional">
      <formula>LEFT(A67,LEN("Exceptional"))="Exceptional"</formula>
    </cfRule>
    <cfRule type="beginsWith" dxfId="3307" priority="51" stopIfTrue="1" operator="beginsWith" text="Professional">
      <formula>LEFT(A67,LEN("Professional"))="Professional"</formula>
    </cfRule>
    <cfRule type="beginsWith" dxfId="3306" priority="52" stopIfTrue="1" operator="beginsWith" text="Advanced">
      <formula>LEFT(A67,LEN("Advanced"))="Advanced"</formula>
    </cfRule>
    <cfRule type="beginsWith" dxfId="3305" priority="53" stopIfTrue="1" operator="beginsWith" text="Intermediate">
      <formula>LEFT(A67,LEN("Intermediate"))="Intermediate"</formula>
    </cfRule>
    <cfRule type="beginsWith" dxfId="3304" priority="54" stopIfTrue="1" operator="beginsWith" text="Basic">
      <formula>LEFT(A67,LEN("Basic"))="Basic"</formula>
    </cfRule>
    <cfRule type="beginsWith" dxfId="3303" priority="55" stopIfTrue="1" operator="beginsWith" text="Required">
      <formula>LEFT(A67,LEN("Required"))="Required"</formula>
    </cfRule>
    <cfRule type="notContainsBlanks" dxfId="3302" priority="56" stopIfTrue="1">
      <formula>LEN(TRIM(A67))&gt;0</formula>
    </cfRule>
  </conditionalFormatting>
  <conditionalFormatting sqref="A70:A72">
    <cfRule type="beginsWith" dxfId="3301" priority="43" stopIfTrue="1" operator="beginsWith" text="Exceptional">
      <formula>LEFT(A70,LEN("Exceptional"))="Exceptional"</formula>
    </cfRule>
    <cfRule type="beginsWith" dxfId="3300" priority="44" stopIfTrue="1" operator="beginsWith" text="Professional">
      <formula>LEFT(A70,LEN("Professional"))="Professional"</formula>
    </cfRule>
    <cfRule type="beginsWith" dxfId="3299" priority="45" stopIfTrue="1" operator="beginsWith" text="Advanced">
      <formula>LEFT(A70,LEN("Advanced"))="Advanced"</formula>
    </cfRule>
    <cfRule type="beginsWith" dxfId="3298" priority="46" stopIfTrue="1" operator="beginsWith" text="Intermediate">
      <formula>LEFT(A70,LEN("Intermediate"))="Intermediate"</formula>
    </cfRule>
    <cfRule type="beginsWith" dxfId="3297" priority="47" stopIfTrue="1" operator="beginsWith" text="Basic">
      <formula>LEFT(A70,LEN("Basic"))="Basic"</formula>
    </cfRule>
    <cfRule type="beginsWith" dxfId="3296" priority="48" stopIfTrue="1" operator="beginsWith" text="Required">
      <formula>LEFT(A70,LEN("Required"))="Required"</formula>
    </cfRule>
    <cfRule type="notContainsBlanks" dxfId="3295" priority="49" stopIfTrue="1">
      <formula>LEN(TRIM(A70))&gt;0</formula>
    </cfRule>
  </conditionalFormatting>
  <conditionalFormatting sqref="A27:A28">
    <cfRule type="beginsWith" dxfId="3294" priority="36" stopIfTrue="1" operator="beginsWith" text="Exceptional">
      <formula>LEFT(A27,LEN("Exceptional"))="Exceptional"</formula>
    </cfRule>
    <cfRule type="beginsWith" dxfId="3293" priority="37" stopIfTrue="1" operator="beginsWith" text="Professional">
      <formula>LEFT(A27,LEN("Professional"))="Professional"</formula>
    </cfRule>
    <cfRule type="beginsWith" dxfId="3292" priority="38" stopIfTrue="1" operator="beginsWith" text="Advanced">
      <formula>LEFT(A27,LEN("Advanced"))="Advanced"</formula>
    </cfRule>
    <cfRule type="beginsWith" dxfId="3291" priority="39" stopIfTrue="1" operator="beginsWith" text="Intermediate">
      <formula>LEFT(A27,LEN("Intermediate"))="Intermediate"</formula>
    </cfRule>
    <cfRule type="beginsWith" dxfId="3290" priority="40" stopIfTrue="1" operator="beginsWith" text="Basic">
      <formula>LEFT(A27,LEN("Basic"))="Basic"</formula>
    </cfRule>
    <cfRule type="beginsWith" dxfId="3289" priority="41" stopIfTrue="1" operator="beginsWith" text="Required">
      <formula>LEFT(A27,LEN("Required"))="Required"</formula>
    </cfRule>
    <cfRule type="notContainsBlanks" dxfId="3288" priority="42" stopIfTrue="1">
      <formula>LEN(TRIM(A27))&gt;0</formula>
    </cfRule>
  </conditionalFormatting>
  <conditionalFormatting sqref="A38:A39">
    <cfRule type="beginsWith" dxfId="3287" priority="29" stopIfTrue="1" operator="beginsWith" text="Exceptional">
      <formula>LEFT(A38,LEN("Exceptional"))="Exceptional"</formula>
    </cfRule>
    <cfRule type="beginsWith" dxfId="3286" priority="30" stopIfTrue="1" operator="beginsWith" text="Professional">
      <formula>LEFT(A38,LEN("Professional"))="Professional"</formula>
    </cfRule>
    <cfRule type="beginsWith" dxfId="3285" priority="31" stopIfTrue="1" operator="beginsWith" text="Advanced">
      <formula>LEFT(A38,LEN("Advanced"))="Advanced"</formula>
    </cfRule>
    <cfRule type="beginsWith" dxfId="3284" priority="32" stopIfTrue="1" operator="beginsWith" text="Intermediate">
      <formula>LEFT(A38,LEN("Intermediate"))="Intermediate"</formula>
    </cfRule>
    <cfRule type="beginsWith" dxfId="3283" priority="33" stopIfTrue="1" operator="beginsWith" text="Basic">
      <formula>LEFT(A38,LEN("Basic"))="Basic"</formula>
    </cfRule>
    <cfRule type="beginsWith" dxfId="3282" priority="34" stopIfTrue="1" operator="beginsWith" text="Required">
      <formula>LEFT(A38,LEN("Required"))="Required"</formula>
    </cfRule>
    <cfRule type="notContainsBlanks" dxfId="3281" priority="35" stopIfTrue="1">
      <formula>LEN(TRIM(A38))&gt;0</formula>
    </cfRule>
  </conditionalFormatting>
  <conditionalFormatting sqref="A51:A52">
    <cfRule type="beginsWith" dxfId="3280" priority="22" stopIfTrue="1" operator="beginsWith" text="Exceptional">
      <formula>LEFT(A51,LEN("Exceptional"))="Exceptional"</formula>
    </cfRule>
    <cfRule type="beginsWith" dxfId="3279" priority="23" stopIfTrue="1" operator="beginsWith" text="Professional">
      <formula>LEFT(A51,LEN("Professional"))="Professional"</formula>
    </cfRule>
    <cfRule type="beginsWith" dxfId="3278" priority="24" stopIfTrue="1" operator="beginsWith" text="Advanced">
      <formula>LEFT(A51,LEN("Advanced"))="Advanced"</formula>
    </cfRule>
    <cfRule type="beginsWith" dxfId="3277" priority="25" stopIfTrue="1" operator="beginsWith" text="Intermediate">
      <formula>LEFT(A51,LEN("Intermediate"))="Intermediate"</formula>
    </cfRule>
    <cfRule type="beginsWith" dxfId="3276" priority="26" stopIfTrue="1" operator="beginsWith" text="Basic">
      <formula>LEFT(A51,LEN("Basic"))="Basic"</formula>
    </cfRule>
    <cfRule type="beginsWith" dxfId="3275" priority="27" stopIfTrue="1" operator="beginsWith" text="Required">
      <formula>LEFT(A51,LEN("Required"))="Required"</formula>
    </cfRule>
    <cfRule type="notContainsBlanks" dxfId="3274" priority="28" stopIfTrue="1">
      <formula>LEN(TRIM(A51))&gt;0</formula>
    </cfRule>
  </conditionalFormatting>
  <conditionalFormatting sqref="A64">
    <cfRule type="beginsWith" dxfId="3273" priority="15" stopIfTrue="1" operator="beginsWith" text="Exceptional">
      <formula>LEFT(A64,LEN("Exceptional"))="Exceptional"</formula>
    </cfRule>
    <cfRule type="beginsWith" dxfId="3272" priority="16" stopIfTrue="1" operator="beginsWith" text="Professional">
      <formula>LEFT(A64,LEN("Professional"))="Professional"</formula>
    </cfRule>
    <cfRule type="beginsWith" dxfId="3271" priority="17" stopIfTrue="1" operator="beginsWith" text="Advanced">
      <formula>LEFT(A64,LEN("Advanced"))="Advanced"</formula>
    </cfRule>
    <cfRule type="beginsWith" dxfId="3270" priority="18" stopIfTrue="1" operator="beginsWith" text="Intermediate">
      <formula>LEFT(A64,LEN("Intermediate"))="Intermediate"</formula>
    </cfRule>
    <cfRule type="beginsWith" dxfId="3269" priority="19" stopIfTrue="1" operator="beginsWith" text="Basic">
      <formula>LEFT(A64,LEN("Basic"))="Basic"</formula>
    </cfRule>
    <cfRule type="beginsWith" dxfId="3268" priority="20" stopIfTrue="1" operator="beginsWith" text="Required">
      <formula>LEFT(A64,LEN("Required"))="Required"</formula>
    </cfRule>
    <cfRule type="notContainsBlanks" dxfId="3267" priority="21" stopIfTrue="1">
      <formula>LEN(TRIM(A64))&gt;0</formula>
    </cfRule>
  </conditionalFormatting>
  <conditionalFormatting sqref="A61">
    <cfRule type="beginsWith" dxfId="3266" priority="8" stopIfTrue="1" operator="beginsWith" text="Exceptional">
      <formula>LEFT(A61,LEN("Exceptional"))="Exceptional"</formula>
    </cfRule>
    <cfRule type="beginsWith" dxfId="3265" priority="9" stopIfTrue="1" operator="beginsWith" text="Professional">
      <formula>LEFT(A61,LEN("Professional"))="Professional"</formula>
    </cfRule>
    <cfRule type="beginsWith" dxfId="3264" priority="10" stopIfTrue="1" operator="beginsWith" text="Advanced">
      <formula>LEFT(A61,LEN("Advanced"))="Advanced"</formula>
    </cfRule>
    <cfRule type="beginsWith" dxfId="3263" priority="11" stopIfTrue="1" operator="beginsWith" text="Intermediate">
      <formula>LEFT(A61,LEN("Intermediate"))="Intermediate"</formula>
    </cfRule>
    <cfRule type="beginsWith" dxfId="3262" priority="12" stopIfTrue="1" operator="beginsWith" text="Basic">
      <formula>LEFT(A61,LEN("Basic"))="Basic"</formula>
    </cfRule>
    <cfRule type="beginsWith" dxfId="3261" priority="13" stopIfTrue="1" operator="beginsWith" text="Required">
      <formula>LEFT(A61,LEN("Required"))="Required"</formula>
    </cfRule>
    <cfRule type="notContainsBlanks" dxfId="3260" priority="14" stopIfTrue="1">
      <formula>LEN(TRIM(A61))&gt;0</formula>
    </cfRule>
  </conditionalFormatting>
  <conditionalFormatting sqref="A47:A48">
    <cfRule type="beginsWith" dxfId="3259" priority="1" stopIfTrue="1" operator="beginsWith" text="Exceptional">
      <formula>LEFT(A47,LEN("Exceptional"))="Exceptional"</formula>
    </cfRule>
    <cfRule type="beginsWith" dxfId="3258" priority="2" stopIfTrue="1" operator="beginsWith" text="Professional">
      <formula>LEFT(A47,LEN("Professional"))="Professional"</formula>
    </cfRule>
    <cfRule type="beginsWith" dxfId="3257" priority="3" stopIfTrue="1" operator="beginsWith" text="Advanced">
      <formula>LEFT(A47,LEN("Advanced"))="Advanced"</formula>
    </cfRule>
    <cfRule type="beginsWith" dxfId="3256" priority="4" stopIfTrue="1" operator="beginsWith" text="Intermediate">
      <formula>LEFT(A47,LEN("Intermediate"))="Intermediate"</formula>
    </cfRule>
    <cfRule type="beginsWith" dxfId="3255" priority="5" stopIfTrue="1" operator="beginsWith" text="Basic">
      <formula>LEFT(A47,LEN("Basic"))="Basic"</formula>
    </cfRule>
    <cfRule type="beginsWith" dxfId="3254" priority="6" stopIfTrue="1" operator="beginsWith" text="Required">
      <formula>LEFT(A47,LEN("Required"))="Required"</formula>
    </cfRule>
    <cfRule type="notContainsBlanks" dxfId="3253" priority="7" stopIfTrue="1">
      <formula>LEN(TRIM(A47))&gt;0</formula>
    </cfRule>
  </conditionalFormatting>
  <dataValidations count="1">
    <dataValidation type="list" showInputMessage="1" showErrorMessage="1" sqref="E115:F117 E124:F131 E119:F122 E93:F113 E79:F91 E13:F29 E67:F77 E31:F41 E56:F65 E43:F54" xr:uid="{00000000-0002-0000-0400-000000000000}">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G125"/>
  <sheetViews>
    <sheetView zoomScale="115" zoomScaleNormal="115" workbookViewId="0">
      <selection activeCell="C34" sqref="C34"/>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27</v>
      </c>
      <c r="B1" s="4" t="s">
        <v>28</v>
      </c>
      <c r="C1" s="4" t="s">
        <v>180</v>
      </c>
      <c r="D1" s="4"/>
      <c r="E1" s="3" t="str">
        <f>""&amp;COUNTIF(E$7:E$249,"Untested")&amp;" Untested"</f>
        <v>36 Untested</v>
      </c>
      <c r="F1" s="3" t="str">
        <f>""&amp;COUNTIF(F$7:F$249,"Untested")&amp;" Untested"</f>
        <v>36 Untested</v>
      </c>
      <c r="G1" s="4"/>
    </row>
    <row r="2" spans="1:7" ht="16.5" thickBot="1">
      <c r="A2" s="12" t="s">
        <v>31</v>
      </c>
      <c r="B2" s="11" t="s">
        <v>32</v>
      </c>
      <c r="C2" s="250" t="s">
        <v>488</v>
      </c>
      <c r="D2" s="251"/>
      <c r="E2" s="14">
        <f>SUMPRODUCT(($A$7:$A$249="Required")*(E$7:E$249="Missing"))+0.5*SUMPRODUCT(($A$7:$A$249="Required")*(E$7:E$249="Partial"))</f>
        <v>0</v>
      </c>
      <c r="F2" s="14">
        <f>SUMPRODUCT(($A$7:$A$249="Required")*(F$7:F$249="Missing"))+0.5*SUMPRODUCT(($A$7:$A$249="Required")*(F$7:F$249="Partial"))</f>
        <v>0</v>
      </c>
      <c r="G2" s="11" t="str">
        <f>"Requireds "&amp;A2</f>
        <v>Requireds Missing</v>
      </c>
    </row>
    <row r="3" spans="1:7" ht="16.5" thickBot="1">
      <c r="A3" s="12" t="s">
        <v>33</v>
      </c>
      <c r="B3" s="11" t="s">
        <v>34</v>
      </c>
      <c r="C3" s="252"/>
      <c r="D3" s="253"/>
      <c r="E3" s="14">
        <f>SUMPRODUCT(($A$7:$A$249="Basic")*(E$7:E$249="Missing"))+0.5*SUMPRODUCT(($A$7:$A$249="Basic")*(E$7:E$249="Partial"))</f>
        <v>0</v>
      </c>
      <c r="F3" s="14">
        <f>SUMPRODUCT(($A$7:$A$249="Basic")*(F$7:F$249="Missing"))+0.5*SUMPRODUCT(($A$7:$A$249="Basic")*(F$7:F$249="Partial"))</f>
        <v>0</v>
      </c>
      <c r="G3" s="11" t="str">
        <f>"Basics "&amp;A2</f>
        <v>Basics Missing</v>
      </c>
    </row>
    <row r="4" spans="1:7" ht="16.5" thickBot="1">
      <c r="A4" s="12" t="s">
        <v>35</v>
      </c>
      <c r="B4" s="11" t="s">
        <v>36</v>
      </c>
      <c r="C4" s="252"/>
      <c r="D4" s="253"/>
      <c r="E4" s="14">
        <f>SUMPRODUCT(($A$7:$A$249="Advanced")*(E$7:E$249="Completed"))+SUMPRODUCT(($A$7:$A$249="Advanced")*(E$7:E$249="Pre-Passed"))+0.5*SUMPRODUCT(($A$7:$A$249="Advanced")*(E$7:E$249="Partial"))</f>
        <v>0</v>
      </c>
      <c r="F4" s="14">
        <f>SUMPRODUCT(($A$7:$A$249="Advanced")*(F$7:F$249="Completed"))+SUMPRODUCT(($A$7:$A$249="Advanced")*(F$7:F$249="Pre-Passed"))+0.5*SUMPRODUCT(($A$7:$A$249="Advanced")*(F$7:F$249="Partial"))</f>
        <v>0</v>
      </c>
      <c r="G4" s="11" t="str">
        <f>"Advanceds "&amp;A4</f>
        <v>Advanceds Completed</v>
      </c>
    </row>
    <row r="5" spans="1:7" ht="16.5" thickBot="1">
      <c r="A5" s="12" t="s">
        <v>37</v>
      </c>
      <c r="B5" s="11" t="s">
        <v>209</v>
      </c>
      <c r="C5" s="252"/>
      <c r="D5" s="253"/>
      <c r="E5" s="14">
        <f>SUMPRODUCT(($A$7:$A$249="Professional")*(E$7:E$249="Completed"))+SUMPRODUCT(($A$7:$A$249="Professional")*(E$7:E$249="Pre-Passed"))+0.5*SUMPRODUCT(($A$7:$A$249="Professional")*(E$7:E$249="Partial"))</f>
        <v>0</v>
      </c>
      <c r="F5" s="14">
        <f>SUMPRODUCT(($A$7:$A$249="Professional")*(F$7:F$249="Completed"))+SUMPRODUCT(($A$7:$A$249="Professional")*(F$7:F$249="Pre-Passed"))+0.5*SUMPRODUCT(($A$7:$A$249="Professional")*(F$7:F$249="Partial"))</f>
        <v>0</v>
      </c>
      <c r="G5" s="11" t="str">
        <f>"Professionals "&amp;A4</f>
        <v>Professionals Completed</v>
      </c>
    </row>
    <row r="6" spans="1:7" ht="16.5" thickBot="1">
      <c r="A6" s="10" t="s">
        <v>38</v>
      </c>
      <c r="B6" s="11" t="s">
        <v>39</v>
      </c>
      <c r="C6" s="254"/>
      <c r="D6" s="255"/>
      <c r="E6" s="14">
        <f>SUMPRODUCT(($A$7:$A$249="Exceptional")*(E$7:E$249="Completed"))+SUMPRODUCT(($A$7:$A$249="Exceptional")*(E$7:E$249="Pre-Passed"))+0.5*SUMPRODUCT(($A$7:$A$249="Exceptional")*(E$7:E$249="Partial"))</f>
        <v>0</v>
      </c>
      <c r="F6" s="14">
        <f>SUMPRODUCT(($A$7:$A$249="Exceptional")*(F$7:F$249="Completed"))+SUMPRODUCT(($A$7:$A$249="Exceptional")*(F$7:F$249="Pre-Passed"))+0.5*SUMPRODUCT(($A$7:$A$249="Exceptional")*(F$7:F$249="Partial"))</f>
        <v>0</v>
      </c>
      <c r="G6" s="11" t="str">
        <f>"Exceptionals "&amp;A4</f>
        <v>Exceptionals Completed</v>
      </c>
    </row>
    <row r="7" spans="1:7" ht="16.5" thickBot="1">
      <c r="A7" s="248" t="s">
        <v>489</v>
      </c>
      <c r="B7" s="249"/>
      <c r="C7" s="4" t="s">
        <v>40</v>
      </c>
      <c r="D7" s="4" t="s">
        <v>212</v>
      </c>
      <c r="E7" s="4" t="s">
        <v>41</v>
      </c>
      <c r="F7" s="4" t="s">
        <v>42</v>
      </c>
      <c r="G7" s="4" t="s">
        <v>213</v>
      </c>
    </row>
    <row r="8" spans="1:7" ht="16.5" thickBot="1">
      <c r="A8" s="120" t="s">
        <v>409</v>
      </c>
      <c r="B8" s="11" t="s">
        <v>490</v>
      </c>
      <c r="C8" s="11" t="s">
        <v>491</v>
      </c>
      <c r="D8" s="11"/>
      <c r="E8" s="14">
        <v>0</v>
      </c>
      <c r="F8" s="14">
        <v>0</v>
      </c>
      <c r="G8" s="11"/>
    </row>
    <row r="9" spans="1:7" ht="16.5" thickBot="1">
      <c r="A9" s="121" t="s">
        <v>392</v>
      </c>
      <c r="B9" s="11" t="s">
        <v>396</v>
      </c>
      <c r="C9" s="11" t="s">
        <v>563</v>
      </c>
      <c r="D9" s="11"/>
      <c r="E9" s="14">
        <v>0</v>
      </c>
      <c r="F9" s="14">
        <v>0</v>
      </c>
      <c r="G9" s="11"/>
    </row>
    <row r="10" spans="1:7" ht="16.5" thickBot="1">
      <c r="A10" s="121" t="s">
        <v>393</v>
      </c>
      <c r="B10" s="11" t="s">
        <v>398</v>
      </c>
      <c r="C10" s="11" t="s">
        <v>492</v>
      </c>
      <c r="D10" s="11"/>
      <c r="E10" s="14">
        <v>0</v>
      </c>
      <c r="F10" s="14">
        <v>0</v>
      </c>
      <c r="G10" s="11"/>
    </row>
    <row r="11" spans="1:7" ht="16.5" thickBot="1">
      <c r="A11" s="122" t="s">
        <v>394</v>
      </c>
      <c r="B11" s="11" t="s">
        <v>391</v>
      </c>
      <c r="C11" s="11" t="s">
        <v>493</v>
      </c>
      <c r="D11" s="11"/>
      <c r="E11" s="14">
        <v>0</v>
      </c>
      <c r="F11" s="14">
        <v>0</v>
      </c>
      <c r="G11" s="11"/>
    </row>
    <row r="12" spans="1:7" ht="16.5" thickBot="1">
      <c r="A12" s="248" t="s">
        <v>477</v>
      </c>
      <c r="B12" s="249"/>
      <c r="C12" s="4" t="s">
        <v>40</v>
      </c>
      <c r="D12" s="4" t="s">
        <v>212</v>
      </c>
      <c r="E12" s="4" t="s">
        <v>41</v>
      </c>
      <c r="F12" s="4" t="s">
        <v>42</v>
      </c>
      <c r="G12" s="4" t="s">
        <v>213</v>
      </c>
    </row>
    <row r="13" spans="1:7" ht="16.5" thickBot="1">
      <c r="A13" s="15" t="s">
        <v>43</v>
      </c>
      <c r="B13" s="11" t="s">
        <v>548</v>
      </c>
      <c r="C13" s="66" t="s">
        <v>553</v>
      </c>
      <c r="D13" s="11"/>
      <c r="E13" s="4" t="s">
        <v>30</v>
      </c>
      <c r="F13" s="4" t="s">
        <v>30</v>
      </c>
      <c r="G13" s="11"/>
    </row>
    <row r="14" spans="1:7" ht="26.25" thickBot="1">
      <c r="A14" s="15" t="s">
        <v>43</v>
      </c>
      <c r="B14" s="11" t="s">
        <v>549</v>
      </c>
      <c r="C14" s="11" t="s">
        <v>552</v>
      </c>
      <c r="D14" s="11"/>
      <c r="E14" s="4" t="s">
        <v>30</v>
      </c>
      <c r="F14" s="4" t="s">
        <v>30</v>
      </c>
      <c r="G14" s="11"/>
    </row>
    <row r="15" spans="1:7" ht="26.25" thickBot="1">
      <c r="A15" s="16" t="s">
        <v>44</v>
      </c>
      <c r="B15" s="11" t="s">
        <v>550</v>
      </c>
      <c r="C15" s="11" t="s">
        <v>551</v>
      </c>
      <c r="D15" s="11"/>
      <c r="E15" s="4" t="s">
        <v>30</v>
      </c>
      <c r="F15" s="4" t="s">
        <v>30</v>
      </c>
      <c r="G15" s="11"/>
    </row>
    <row r="16" spans="1:7" ht="16.5" thickBot="1">
      <c r="A16" s="248" t="s">
        <v>51</v>
      </c>
      <c r="B16" s="249"/>
      <c r="C16" s="4" t="s">
        <v>40</v>
      </c>
      <c r="D16" s="4" t="s">
        <v>212</v>
      </c>
      <c r="E16" s="4" t="s">
        <v>41</v>
      </c>
      <c r="F16" s="4" t="s">
        <v>42</v>
      </c>
      <c r="G16" s="4" t="s">
        <v>213</v>
      </c>
    </row>
    <row r="17" spans="1:7" ht="16.5" thickBot="1">
      <c r="A17" s="15" t="s">
        <v>43</v>
      </c>
      <c r="B17" s="11" t="s">
        <v>535</v>
      </c>
      <c r="C17" s="66" t="s">
        <v>536</v>
      </c>
      <c r="D17" s="11"/>
      <c r="E17" s="4" t="s">
        <v>30</v>
      </c>
      <c r="F17" s="4" t="s">
        <v>30</v>
      </c>
      <c r="G17" s="11"/>
    </row>
    <row r="18" spans="1:7" ht="16.5" thickBot="1">
      <c r="A18" s="15" t="s">
        <v>43</v>
      </c>
      <c r="B18" s="11" t="s">
        <v>479</v>
      </c>
      <c r="C18" s="11" t="s">
        <v>537</v>
      </c>
      <c r="D18" s="11"/>
      <c r="E18" s="4" t="s">
        <v>30</v>
      </c>
      <c r="F18" s="4" t="s">
        <v>30</v>
      </c>
      <c r="G18" s="11"/>
    </row>
    <row r="19" spans="1:7" ht="26.25" thickBot="1">
      <c r="A19" s="15" t="s">
        <v>43</v>
      </c>
      <c r="B19" s="11" t="s">
        <v>538</v>
      </c>
      <c r="C19" s="11" t="s">
        <v>539</v>
      </c>
      <c r="D19" s="11"/>
      <c r="E19" s="4" t="s">
        <v>30</v>
      </c>
      <c r="F19" s="4" t="s">
        <v>30</v>
      </c>
      <c r="G19" s="11"/>
    </row>
    <row r="20" spans="1:7" ht="16.5" thickBot="1">
      <c r="A20" s="16" t="s">
        <v>44</v>
      </c>
      <c r="B20" s="11" t="s">
        <v>540</v>
      </c>
      <c r="C20" s="11" t="s">
        <v>541</v>
      </c>
      <c r="D20" s="11"/>
      <c r="E20" s="4" t="s">
        <v>30</v>
      </c>
      <c r="F20" s="4" t="s">
        <v>30</v>
      </c>
      <c r="G20" s="11"/>
    </row>
    <row r="21" spans="1:7" ht="16.5" thickBot="1">
      <c r="A21" s="16" t="s">
        <v>44</v>
      </c>
      <c r="B21" s="11" t="s">
        <v>542</v>
      </c>
      <c r="C21" s="11" t="s">
        <v>543</v>
      </c>
      <c r="D21" s="11"/>
      <c r="E21" s="4" t="s">
        <v>30</v>
      </c>
      <c r="F21" s="4" t="s">
        <v>30</v>
      </c>
      <c r="G21" s="11"/>
    </row>
    <row r="22" spans="1:7" ht="26.25" thickBot="1">
      <c r="A22" s="17" t="s">
        <v>45</v>
      </c>
      <c r="B22" s="11" t="s">
        <v>544</v>
      </c>
      <c r="C22" s="11" t="s">
        <v>545</v>
      </c>
      <c r="D22" s="11"/>
      <c r="E22" s="4" t="s">
        <v>30</v>
      </c>
      <c r="F22" s="4" t="s">
        <v>30</v>
      </c>
      <c r="G22" s="11"/>
    </row>
    <row r="23" spans="1:7" ht="26.25" thickBot="1">
      <c r="A23" s="17" t="s">
        <v>45</v>
      </c>
      <c r="B23" s="11" t="s">
        <v>546</v>
      </c>
      <c r="C23" s="11" t="s">
        <v>547</v>
      </c>
      <c r="D23" s="11"/>
      <c r="E23" s="4" t="s">
        <v>30</v>
      </c>
      <c r="F23" s="4" t="s">
        <v>30</v>
      </c>
      <c r="G23" s="11"/>
    </row>
    <row r="24" spans="1:7" ht="16.5" thickBot="1">
      <c r="A24" s="248" t="s">
        <v>478</v>
      </c>
      <c r="B24" s="249"/>
      <c r="C24" s="4" t="s">
        <v>40</v>
      </c>
      <c r="D24" s="4" t="s">
        <v>212</v>
      </c>
      <c r="E24" s="4" t="s">
        <v>41</v>
      </c>
      <c r="F24" s="4" t="s">
        <v>42</v>
      </c>
      <c r="G24" s="4" t="s">
        <v>213</v>
      </c>
    </row>
    <row r="25" spans="1:7" ht="26.25" thickBot="1">
      <c r="A25" s="15" t="s">
        <v>43</v>
      </c>
      <c r="B25" s="11" t="s">
        <v>535</v>
      </c>
      <c r="C25" s="11" t="s">
        <v>566</v>
      </c>
      <c r="D25" s="11"/>
      <c r="E25" s="4" t="s">
        <v>30</v>
      </c>
      <c r="F25" s="4" t="s">
        <v>30</v>
      </c>
      <c r="G25" s="11"/>
    </row>
    <row r="26" spans="1:7" ht="16.5" thickBot="1">
      <c r="A26" s="15" t="s">
        <v>43</v>
      </c>
      <c r="B26" s="11" t="s">
        <v>479</v>
      </c>
      <c r="C26" s="11" t="s">
        <v>567</v>
      </c>
      <c r="D26" s="11"/>
      <c r="E26" s="4" t="s">
        <v>30</v>
      </c>
      <c r="F26" s="4" t="s">
        <v>30</v>
      </c>
      <c r="G26" s="11"/>
    </row>
    <row r="27" spans="1:7" ht="26.25" thickBot="1">
      <c r="A27" s="15" t="s">
        <v>43</v>
      </c>
      <c r="B27" s="11" t="s">
        <v>533</v>
      </c>
      <c r="C27" s="11" t="s">
        <v>534</v>
      </c>
      <c r="D27" s="11"/>
      <c r="E27" s="4" t="s">
        <v>30</v>
      </c>
      <c r="F27" s="4" t="s">
        <v>30</v>
      </c>
      <c r="G27" s="11"/>
    </row>
    <row r="28" spans="1:7" ht="26.25" thickBot="1">
      <c r="A28" s="16" t="s">
        <v>44</v>
      </c>
      <c r="B28" s="11" t="s">
        <v>531</v>
      </c>
      <c r="C28" s="11" t="s">
        <v>532</v>
      </c>
      <c r="D28" s="11"/>
      <c r="E28" s="4" t="s">
        <v>30</v>
      </c>
      <c r="F28" s="4" t="s">
        <v>30</v>
      </c>
      <c r="G28" s="11"/>
    </row>
    <row r="29" spans="1:7" ht="26.25" thickBot="1">
      <c r="A29" s="16" t="s">
        <v>44</v>
      </c>
      <c r="B29" s="11" t="s">
        <v>480</v>
      </c>
      <c r="C29" s="11" t="s">
        <v>530</v>
      </c>
      <c r="D29" s="11"/>
      <c r="E29" s="4" t="s">
        <v>30</v>
      </c>
      <c r="F29" s="4" t="s">
        <v>30</v>
      </c>
      <c r="G29" s="11"/>
    </row>
    <row r="30" spans="1:7" ht="39" thickBot="1">
      <c r="A30" s="17" t="s">
        <v>45</v>
      </c>
      <c r="B30" s="11" t="s">
        <v>481</v>
      </c>
      <c r="C30" s="11" t="s">
        <v>529</v>
      </c>
      <c r="D30" s="11"/>
      <c r="E30" s="4" t="s">
        <v>37</v>
      </c>
      <c r="F30" s="4" t="s">
        <v>37</v>
      </c>
      <c r="G30" s="11"/>
    </row>
    <row r="31" spans="1:7" ht="26.25" thickBot="1">
      <c r="A31" s="17" t="s">
        <v>45</v>
      </c>
      <c r="B31" s="11" t="s">
        <v>1006</v>
      </c>
      <c r="C31" s="11" t="s">
        <v>528</v>
      </c>
      <c r="D31" s="11"/>
      <c r="E31" s="4" t="s">
        <v>30</v>
      </c>
      <c r="F31" s="4" t="s">
        <v>30</v>
      </c>
      <c r="G31" s="11"/>
    </row>
    <row r="32" spans="1:7" ht="26.25" thickBot="1">
      <c r="A32" s="17" t="s">
        <v>45</v>
      </c>
      <c r="B32" s="11" t="s">
        <v>526</v>
      </c>
      <c r="C32" s="11" t="s">
        <v>527</v>
      </c>
      <c r="D32" s="11"/>
      <c r="E32" s="4" t="s">
        <v>30</v>
      </c>
      <c r="F32" s="4" t="s">
        <v>30</v>
      </c>
      <c r="G32" s="11"/>
    </row>
    <row r="33" spans="1:7" ht="39" thickBot="1">
      <c r="A33" s="18" t="s">
        <v>58</v>
      </c>
      <c r="B33" s="11" t="s">
        <v>483</v>
      </c>
      <c r="C33" s="11" t="s">
        <v>525</v>
      </c>
      <c r="D33" s="11"/>
      <c r="E33" s="4" t="s">
        <v>37</v>
      </c>
      <c r="F33" s="4" t="s">
        <v>37</v>
      </c>
      <c r="G33" s="11"/>
    </row>
    <row r="34" spans="1:7" ht="16.5" thickBot="1">
      <c r="A34" s="18" t="s">
        <v>58</v>
      </c>
      <c r="B34" s="11" t="s">
        <v>1007</v>
      </c>
      <c r="C34" s="11" t="s">
        <v>524</v>
      </c>
      <c r="D34" s="13"/>
      <c r="E34" s="4" t="s">
        <v>30</v>
      </c>
      <c r="F34" s="4" t="s">
        <v>30</v>
      </c>
      <c r="G34" s="11"/>
    </row>
    <row r="35" spans="1:7" ht="26.25" thickBot="1">
      <c r="A35" s="19" t="s">
        <v>210</v>
      </c>
      <c r="B35" s="11" t="s">
        <v>1003</v>
      </c>
      <c r="C35" s="11" t="s">
        <v>522</v>
      </c>
      <c r="D35" s="11"/>
      <c r="E35" s="4" t="s">
        <v>30</v>
      </c>
      <c r="F35" s="4" t="s">
        <v>30</v>
      </c>
      <c r="G35" s="11"/>
    </row>
    <row r="36" spans="1:7" ht="39" thickBot="1">
      <c r="A36" s="19" t="s">
        <v>210</v>
      </c>
      <c r="B36" s="11" t="s">
        <v>1004</v>
      </c>
      <c r="C36" s="11" t="s">
        <v>521</v>
      </c>
      <c r="D36" s="11"/>
      <c r="E36" s="4" t="s">
        <v>30</v>
      </c>
      <c r="F36" s="4" t="s">
        <v>30</v>
      </c>
      <c r="G36" s="11"/>
    </row>
    <row r="37" spans="1:7" ht="26.25" thickBot="1">
      <c r="A37" s="19" t="s">
        <v>210</v>
      </c>
      <c r="B37" s="11" t="s">
        <v>1005</v>
      </c>
      <c r="C37" s="11" t="s">
        <v>484</v>
      </c>
      <c r="D37" s="11"/>
      <c r="E37" s="4" t="s">
        <v>30</v>
      </c>
      <c r="F37" s="4" t="s">
        <v>30</v>
      </c>
      <c r="G37" s="11"/>
    </row>
    <row r="38" spans="1:7" ht="16.5" thickBot="1">
      <c r="A38" s="248" t="s">
        <v>485</v>
      </c>
      <c r="B38" s="249"/>
      <c r="C38" s="4" t="s">
        <v>40</v>
      </c>
      <c r="D38" s="4" t="s">
        <v>212</v>
      </c>
      <c r="E38" s="4" t="s">
        <v>41</v>
      </c>
      <c r="F38" s="4" t="s">
        <v>42</v>
      </c>
      <c r="G38" s="4" t="s">
        <v>213</v>
      </c>
    </row>
    <row r="39" spans="1:7" ht="16.5" thickBot="1">
      <c r="A39" s="15" t="s">
        <v>43</v>
      </c>
      <c r="B39" s="11" t="s">
        <v>512</v>
      </c>
      <c r="C39" s="11" t="s">
        <v>516</v>
      </c>
      <c r="D39" s="11"/>
      <c r="E39" s="4" t="s">
        <v>30</v>
      </c>
      <c r="F39" s="4" t="s">
        <v>30</v>
      </c>
      <c r="G39" s="11"/>
    </row>
    <row r="40" spans="1:7" ht="26.25" thickBot="1">
      <c r="A40" s="16" t="s">
        <v>44</v>
      </c>
      <c r="B40" s="11" t="s">
        <v>513</v>
      </c>
      <c r="C40" s="11" t="s">
        <v>517</v>
      </c>
      <c r="D40" s="11"/>
      <c r="E40" s="4" t="s">
        <v>30</v>
      </c>
      <c r="F40" s="4" t="s">
        <v>30</v>
      </c>
      <c r="G40" s="11"/>
    </row>
    <row r="41" spans="1:7" ht="26.25" thickBot="1">
      <c r="A41" s="16" t="s">
        <v>44</v>
      </c>
      <c r="B41" s="11" t="s">
        <v>514</v>
      </c>
      <c r="C41" s="11" t="s">
        <v>519</v>
      </c>
      <c r="D41" s="11"/>
      <c r="E41" s="4" t="s">
        <v>30</v>
      </c>
      <c r="F41" s="4" t="s">
        <v>30</v>
      </c>
      <c r="G41" s="11"/>
    </row>
    <row r="42" spans="1:7" ht="26.25" thickBot="1">
      <c r="A42" s="17" t="s">
        <v>45</v>
      </c>
      <c r="B42" s="11" t="s">
        <v>515</v>
      </c>
      <c r="C42" s="11" t="s">
        <v>518</v>
      </c>
      <c r="D42" s="11"/>
      <c r="E42" s="4" t="s">
        <v>30</v>
      </c>
      <c r="F42" s="4" t="s">
        <v>30</v>
      </c>
      <c r="G42" s="11"/>
    </row>
    <row r="43" spans="1:7" ht="16.5" thickBot="1">
      <c r="A43" s="248" t="s">
        <v>486</v>
      </c>
      <c r="B43" s="249"/>
      <c r="C43" s="4" t="s">
        <v>503</v>
      </c>
      <c r="D43" s="4" t="s">
        <v>212</v>
      </c>
      <c r="E43" s="4" t="s">
        <v>41</v>
      </c>
      <c r="F43" s="4" t="s">
        <v>42</v>
      </c>
      <c r="G43" s="4" t="s">
        <v>213</v>
      </c>
    </row>
    <row r="44" spans="1:7" ht="16.5" thickBot="1">
      <c r="A44" s="15" t="s">
        <v>43</v>
      </c>
      <c r="B44" s="11" t="s">
        <v>504</v>
      </c>
      <c r="C44" s="11" t="s">
        <v>568</v>
      </c>
      <c r="D44" s="11"/>
      <c r="E44" s="4" t="s">
        <v>30</v>
      </c>
      <c r="F44" s="4" t="s">
        <v>30</v>
      </c>
      <c r="G44" s="11"/>
    </row>
    <row r="45" spans="1:7" ht="16.5" thickBot="1">
      <c r="A45" s="15" t="s">
        <v>43</v>
      </c>
      <c r="B45" s="11" t="s">
        <v>505</v>
      </c>
      <c r="C45" s="11" t="s">
        <v>511</v>
      </c>
      <c r="D45" s="11"/>
      <c r="E45" s="4" t="s">
        <v>30</v>
      </c>
      <c r="F45" s="4" t="s">
        <v>30</v>
      </c>
      <c r="G45" s="11"/>
    </row>
    <row r="46" spans="1:7" ht="16.5" thickBot="1">
      <c r="A46" s="15" t="s">
        <v>43</v>
      </c>
      <c r="B46" s="11" t="s">
        <v>482</v>
      </c>
      <c r="C46" s="11" t="s">
        <v>510</v>
      </c>
      <c r="D46" s="11"/>
      <c r="E46" s="4" t="s">
        <v>30</v>
      </c>
      <c r="F46" s="4" t="s">
        <v>30</v>
      </c>
      <c r="G46" s="11"/>
    </row>
    <row r="47" spans="1:7" ht="26.25" thickBot="1">
      <c r="A47" s="16" t="s">
        <v>44</v>
      </c>
      <c r="B47" s="11" t="s">
        <v>506</v>
      </c>
      <c r="C47" s="11" t="s">
        <v>509</v>
      </c>
      <c r="D47" s="11"/>
      <c r="E47" s="4" t="s">
        <v>30</v>
      </c>
      <c r="F47" s="4" t="s">
        <v>30</v>
      </c>
      <c r="G47" s="11"/>
    </row>
    <row r="48" spans="1:7" ht="16.5" thickBot="1">
      <c r="A48" s="16" t="s">
        <v>44</v>
      </c>
      <c r="B48" s="11" t="s">
        <v>487</v>
      </c>
      <c r="C48" s="11" t="s">
        <v>508</v>
      </c>
      <c r="D48" s="11"/>
      <c r="E48" s="4" t="s">
        <v>30</v>
      </c>
      <c r="F48" s="4" t="s">
        <v>30</v>
      </c>
      <c r="G48" s="11"/>
    </row>
    <row r="49" spans="1:7" ht="26.25" thickBot="1">
      <c r="A49" s="17" t="s">
        <v>45</v>
      </c>
      <c r="B49" s="11" t="s">
        <v>501</v>
      </c>
      <c r="C49" s="11" t="s">
        <v>507</v>
      </c>
      <c r="D49" s="11"/>
      <c r="E49" s="4" t="s">
        <v>30</v>
      </c>
      <c r="F49" s="4" t="s">
        <v>30</v>
      </c>
      <c r="G49" s="11"/>
    </row>
    <row r="50" spans="1:7" ht="16.5" thickBot="1">
      <c r="A50" s="248" t="s">
        <v>197</v>
      </c>
      <c r="B50" s="249"/>
      <c r="C50" s="4" t="s">
        <v>502</v>
      </c>
      <c r="D50" s="4" t="s">
        <v>212</v>
      </c>
      <c r="E50" s="4" t="s">
        <v>41</v>
      </c>
      <c r="F50" s="4" t="s">
        <v>42</v>
      </c>
      <c r="G50" s="4" t="s">
        <v>213</v>
      </c>
    </row>
    <row r="51" spans="1:7" ht="16.5" thickBot="1">
      <c r="A51" s="16" t="s">
        <v>44</v>
      </c>
      <c r="B51" s="11" t="s">
        <v>500</v>
      </c>
      <c r="C51" s="11" t="s">
        <v>847</v>
      </c>
      <c r="D51" s="11"/>
      <c r="E51" s="4" t="s">
        <v>30</v>
      </c>
      <c r="F51" s="4" t="s">
        <v>30</v>
      </c>
      <c r="G51" s="11"/>
    </row>
    <row r="52" spans="1:7" ht="16.5" thickBot="1">
      <c r="A52" s="16" t="s">
        <v>44</v>
      </c>
      <c r="B52" s="11" t="s">
        <v>288</v>
      </c>
      <c r="C52" s="11" t="s">
        <v>289</v>
      </c>
      <c r="D52" s="11"/>
      <c r="E52" s="4" t="s">
        <v>30</v>
      </c>
      <c r="F52" s="4" t="s">
        <v>30</v>
      </c>
      <c r="G52" s="11"/>
    </row>
    <row r="53" spans="1:7" ht="16.5" thickBot="1">
      <c r="A53" s="17" t="s">
        <v>45</v>
      </c>
      <c r="B53" s="11" t="s">
        <v>498</v>
      </c>
      <c r="C53" s="11" t="s">
        <v>499</v>
      </c>
      <c r="D53" s="11"/>
      <c r="E53" s="4" t="s">
        <v>30</v>
      </c>
      <c r="F53" s="4" t="s">
        <v>30</v>
      </c>
      <c r="G53" s="11"/>
    </row>
    <row r="54" spans="1:7" ht="16.5" thickBot="1">
      <c r="A54" s="18" t="s">
        <v>58</v>
      </c>
      <c r="B54" s="11" t="s">
        <v>496</v>
      </c>
      <c r="C54" s="11" t="s">
        <v>497</v>
      </c>
      <c r="D54" s="11"/>
      <c r="E54" s="4" t="s">
        <v>30</v>
      </c>
      <c r="F54" s="4" t="s">
        <v>30</v>
      </c>
      <c r="G54" s="11"/>
    </row>
    <row r="55" spans="1:7" ht="26.25" thickBot="1">
      <c r="A55" s="19" t="s">
        <v>210</v>
      </c>
      <c r="B55" s="11" t="s">
        <v>494</v>
      </c>
      <c r="C55" s="11" t="s">
        <v>495</v>
      </c>
      <c r="D55" s="11"/>
      <c r="E55" s="4" t="s">
        <v>30</v>
      </c>
      <c r="F55" s="4" t="s">
        <v>30</v>
      </c>
      <c r="G55" s="11"/>
    </row>
    <row r="56" spans="1:7" s="7" customFormat="1"/>
    <row r="57" spans="1:7" s="7" customFormat="1"/>
    <row r="58" spans="1:7" s="7" customFormat="1"/>
    <row r="59" spans="1:7" s="7" customFormat="1"/>
    <row r="60" spans="1:7" s="7" customFormat="1"/>
    <row r="61" spans="1:7" s="7" customFormat="1"/>
    <row r="62" spans="1:7" s="7" customFormat="1"/>
    <row r="63" spans="1:7" s="7" customFormat="1"/>
    <row r="64" spans="1:7" s="7" customFormat="1"/>
    <row r="65" s="7" customFormat="1"/>
    <row r="66" s="7" customFormat="1"/>
    <row r="67" s="7" customFormat="1"/>
    <row r="68" s="7" customFormat="1"/>
    <row r="69" s="7" customFormat="1"/>
    <row r="70" s="7" customFormat="1"/>
    <row r="71" s="7" customFormat="1"/>
    <row r="72" s="7" customFormat="1"/>
    <row r="73" s="7" customFormat="1"/>
    <row r="74" s="7" customFormat="1"/>
    <row r="75" s="7" customFormat="1"/>
    <row r="76" s="7" customFormat="1"/>
    <row r="77" s="7" customFormat="1"/>
    <row r="78" s="7" customFormat="1"/>
    <row r="79" s="7" customFormat="1"/>
    <row r="80"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sheetData>
  <mergeCells count="8">
    <mergeCell ref="A43:B43"/>
    <mergeCell ref="A50:B50"/>
    <mergeCell ref="C2:D6"/>
    <mergeCell ref="A7:B7"/>
    <mergeCell ref="A12:B12"/>
    <mergeCell ref="A16:B16"/>
    <mergeCell ref="A24:B24"/>
    <mergeCell ref="A38:B38"/>
  </mergeCells>
  <conditionalFormatting sqref="E19:F23 E56:F250 E39:F41 E13:F13 E44:F49">
    <cfRule type="beginsWith" dxfId="3252" priority="781" stopIfTrue="1" operator="beginsWith" text="Not Applicable">
      <formula>LEFT(E13,LEN("Not Applicable"))="Not Applicable"</formula>
    </cfRule>
    <cfRule type="beginsWith" dxfId="3251" priority="782" stopIfTrue="1" operator="beginsWith" text="Waived">
      <formula>LEFT(E13,LEN("Waived"))="Waived"</formula>
    </cfRule>
    <cfRule type="beginsWith" dxfId="3250" priority="783" stopIfTrue="1" operator="beginsWith" text="Pre-Passed">
      <formula>LEFT(E13,LEN("Pre-Passed"))="Pre-Passed"</formula>
    </cfRule>
    <cfRule type="beginsWith" dxfId="3249" priority="784" stopIfTrue="1" operator="beginsWith" text="Completed">
      <formula>LEFT(E13,LEN("Completed"))="Completed"</formula>
    </cfRule>
    <cfRule type="beginsWith" dxfId="3248" priority="785" stopIfTrue="1" operator="beginsWith" text="Partial">
      <formula>LEFT(E13,LEN("Partial"))="Partial"</formula>
    </cfRule>
    <cfRule type="beginsWith" dxfId="3247" priority="786" stopIfTrue="1" operator="beginsWith" text="Missing">
      <formula>LEFT(E13,LEN("Missing"))="Missing"</formula>
    </cfRule>
    <cfRule type="beginsWith" dxfId="3246" priority="787" stopIfTrue="1" operator="beginsWith" text="Untested">
      <formula>LEFT(E13,LEN("Untested"))="Untested"</formula>
    </cfRule>
    <cfRule type="notContainsBlanks" dxfId="3245" priority="795" stopIfTrue="1">
      <formula>LEN(TRIM(E13))&gt;0</formula>
    </cfRule>
  </conditionalFormatting>
  <conditionalFormatting sqref="A7 A34:A35 A56:A250 A16 A42 A49">
    <cfRule type="beginsWith" dxfId="3244" priority="788" stopIfTrue="1" operator="beginsWith" text="Exceptional">
      <formula>LEFT(A7,LEN("Exceptional"))="Exceptional"</formula>
    </cfRule>
    <cfRule type="beginsWith" dxfId="3243" priority="789" stopIfTrue="1" operator="beginsWith" text="Professional">
      <formula>LEFT(A7,LEN("Professional"))="Professional"</formula>
    </cfRule>
    <cfRule type="beginsWith" dxfId="3242" priority="790" stopIfTrue="1" operator="beginsWith" text="Advanced">
      <formula>LEFT(A7,LEN("Advanced"))="Advanced"</formula>
    </cfRule>
    <cfRule type="beginsWith" dxfId="3241" priority="791" stopIfTrue="1" operator="beginsWith" text="Intermediate">
      <formula>LEFT(A7,LEN("Intermediate"))="Intermediate"</formula>
    </cfRule>
    <cfRule type="beginsWith" dxfId="3240" priority="792" stopIfTrue="1" operator="beginsWith" text="Basic">
      <formula>LEFT(A7,LEN("Basic"))="Basic"</formula>
    </cfRule>
    <cfRule type="beginsWith" dxfId="3239" priority="793" stopIfTrue="1" operator="beginsWith" text="Required">
      <formula>LEFT(A7,LEN("Required"))="Required"</formula>
    </cfRule>
    <cfRule type="notContainsBlanks" dxfId="3238" priority="794" stopIfTrue="1">
      <formula>LEN(TRIM(A7))&gt;0</formula>
    </cfRule>
  </conditionalFormatting>
  <conditionalFormatting sqref="E34:F35">
    <cfRule type="beginsWith" dxfId="3237" priority="773" stopIfTrue="1" operator="beginsWith" text="Not Applicable">
      <formula>LEFT(E34,LEN("Not Applicable"))="Not Applicable"</formula>
    </cfRule>
    <cfRule type="beginsWith" dxfId="3236" priority="774" stopIfTrue="1" operator="beginsWith" text="Waived">
      <formula>LEFT(E34,LEN("Waived"))="Waived"</formula>
    </cfRule>
    <cfRule type="beginsWith" dxfId="3235" priority="775" stopIfTrue="1" operator="beginsWith" text="Pre-Passed">
      <formula>LEFT(E34,LEN("Pre-Passed"))="Pre-Passed"</formula>
    </cfRule>
    <cfRule type="beginsWith" dxfId="3234" priority="776" stopIfTrue="1" operator="beginsWith" text="Completed">
      <formula>LEFT(E34,LEN("Completed"))="Completed"</formula>
    </cfRule>
    <cfRule type="beginsWith" dxfId="3233" priority="777" stopIfTrue="1" operator="beginsWith" text="Partial">
      <formula>LEFT(E34,LEN("Partial"))="Partial"</formula>
    </cfRule>
    <cfRule type="beginsWith" dxfId="3232" priority="778" stopIfTrue="1" operator="beginsWith" text="Missing">
      <formula>LEFT(E34,LEN("Missing"))="Missing"</formula>
    </cfRule>
    <cfRule type="beginsWith" dxfId="3231" priority="779" stopIfTrue="1" operator="beginsWith" text="Untested">
      <formula>LEFT(E34,LEN("Untested"))="Untested"</formula>
    </cfRule>
    <cfRule type="notContainsBlanks" dxfId="3230" priority="780" stopIfTrue="1">
      <formula>LEN(TRIM(E34))&gt;0</formula>
    </cfRule>
  </conditionalFormatting>
  <conditionalFormatting sqref="E17:F23">
    <cfRule type="beginsWith" dxfId="3229" priority="757" stopIfTrue="1" operator="beginsWith" text="Not Applicable">
      <formula>LEFT(E17,LEN("Not Applicable"))="Not Applicable"</formula>
    </cfRule>
    <cfRule type="beginsWith" dxfId="3228" priority="758" stopIfTrue="1" operator="beginsWith" text="Waived">
      <formula>LEFT(E17,LEN("Waived"))="Waived"</formula>
    </cfRule>
    <cfRule type="beginsWith" dxfId="3227" priority="759" stopIfTrue="1" operator="beginsWith" text="Pre-Passed">
      <formula>LEFT(E17,LEN("Pre-Passed"))="Pre-Passed"</formula>
    </cfRule>
    <cfRule type="beginsWith" dxfId="3226" priority="760" stopIfTrue="1" operator="beginsWith" text="Completed">
      <formula>LEFT(E17,LEN("Completed"))="Completed"</formula>
    </cfRule>
    <cfRule type="beginsWith" dxfId="3225" priority="761" stopIfTrue="1" operator="beginsWith" text="Partial">
      <formula>LEFT(E17,LEN("Partial"))="Partial"</formula>
    </cfRule>
    <cfRule type="beginsWith" dxfId="3224" priority="762" stopIfTrue="1" operator="beginsWith" text="Missing">
      <formula>LEFT(E17,LEN("Missing"))="Missing"</formula>
    </cfRule>
    <cfRule type="beginsWith" dxfId="3223" priority="763" stopIfTrue="1" operator="beginsWith" text="Untested">
      <formula>LEFT(E17,LEN("Untested"))="Untested"</formula>
    </cfRule>
    <cfRule type="notContainsBlanks" dxfId="3222" priority="764" stopIfTrue="1">
      <formula>LEN(TRIM(E17))&gt;0</formula>
    </cfRule>
  </conditionalFormatting>
  <conditionalFormatting sqref="F7">
    <cfRule type="beginsWith" dxfId="3221" priority="741" stopIfTrue="1" operator="beginsWith" text="Not Applicable">
      <formula>LEFT(F7,LEN("Not Applicable"))="Not Applicable"</formula>
    </cfRule>
    <cfRule type="beginsWith" dxfId="3220" priority="742" stopIfTrue="1" operator="beginsWith" text="Waived">
      <formula>LEFT(F7,LEN("Waived"))="Waived"</formula>
    </cfRule>
    <cfRule type="beginsWith" dxfId="3219" priority="743" stopIfTrue="1" operator="beginsWith" text="Pre-Passed">
      <formula>LEFT(F7,LEN("Pre-Passed"))="Pre-Passed"</formula>
    </cfRule>
    <cfRule type="beginsWith" dxfId="3218" priority="744" stopIfTrue="1" operator="beginsWith" text="Completed">
      <formula>LEFT(F7,LEN("Completed"))="Completed"</formula>
    </cfRule>
    <cfRule type="beginsWith" dxfId="3217" priority="745" stopIfTrue="1" operator="beginsWith" text="Partial">
      <formula>LEFT(F7,LEN("Partial"))="Partial"</formula>
    </cfRule>
    <cfRule type="beginsWith" dxfId="3216" priority="746" stopIfTrue="1" operator="beginsWith" text="Missing">
      <formula>LEFT(F7,LEN("Missing"))="Missing"</formula>
    </cfRule>
    <cfRule type="beginsWith" dxfId="3215" priority="747" stopIfTrue="1" operator="beginsWith" text="Untested">
      <formula>LEFT(F7,LEN("Untested"))="Untested"</formula>
    </cfRule>
    <cfRule type="notContainsBlanks" dxfId="3214" priority="748" stopIfTrue="1">
      <formula>LEN(TRIM(F7))&gt;0</formula>
    </cfRule>
  </conditionalFormatting>
  <conditionalFormatting sqref="E7">
    <cfRule type="beginsWith" dxfId="3213" priority="749" stopIfTrue="1" operator="beginsWith" text="Not Applicable">
      <formula>LEFT(E7,LEN("Not Applicable"))="Not Applicable"</formula>
    </cfRule>
    <cfRule type="beginsWith" dxfId="3212" priority="750" stopIfTrue="1" operator="beginsWith" text="Waived">
      <formula>LEFT(E7,LEN("Waived"))="Waived"</formula>
    </cfRule>
    <cfRule type="beginsWith" dxfId="3211" priority="751" stopIfTrue="1" operator="beginsWith" text="Pre-Passed">
      <formula>LEFT(E7,LEN("Pre-Passed"))="Pre-Passed"</formula>
    </cfRule>
    <cfRule type="beginsWith" dxfId="3210" priority="752" stopIfTrue="1" operator="beginsWith" text="Completed">
      <formula>LEFT(E7,LEN("Completed"))="Completed"</formula>
    </cfRule>
    <cfRule type="beginsWith" dxfId="3209" priority="753" stopIfTrue="1" operator="beginsWith" text="Partial">
      <formula>LEFT(E7,LEN("Partial"))="Partial"</formula>
    </cfRule>
    <cfRule type="beginsWith" dxfId="3208" priority="754" stopIfTrue="1" operator="beginsWith" text="Missing">
      <formula>LEFT(E7,LEN("Missing"))="Missing"</formula>
    </cfRule>
    <cfRule type="beginsWith" dxfId="3207" priority="755" stopIfTrue="1" operator="beginsWith" text="Untested">
      <formula>LEFT(E7,LEN("Untested"))="Untested"</formula>
    </cfRule>
    <cfRule type="notContainsBlanks" dxfId="3206" priority="756" stopIfTrue="1">
      <formula>LEN(TRIM(E7))&gt;0</formula>
    </cfRule>
  </conditionalFormatting>
  <conditionalFormatting sqref="E24">
    <cfRule type="beginsWith" dxfId="3205" priority="725" stopIfTrue="1" operator="beginsWith" text="Not Applicable">
      <formula>LEFT(E24,LEN("Not Applicable"))="Not Applicable"</formula>
    </cfRule>
    <cfRule type="beginsWith" dxfId="3204" priority="726" stopIfTrue="1" operator="beginsWith" text="Waived">
      <formula>LEFT(E24,LEN("Waived"))="Waived"</formula>
    </cfRule>
    <cfRule type="beginsWith" dxfId="3203" priority="727" stopIfTrue="1" operator="beginsWith" text="Pre-Passed">
      <formula>LEFT(E24,LEN("Pre-Passed"))="Pre-Passed"</formula>
    </cfRule>
    <cfRule type="beginsWith" dxfId="3202" priority="728" stopIfTrue="1" operator="beginsWith" text="Completed">
      <formula>LEFT(E24,LEN("Completed"))="Completed"</formula>
    </cfRule>
    <cfRule type="beginsWith" dxfId="3201" priority="729" stopIfTrue="1" operator="beginsWith" text="Partial">
      <formula>LEFT(E24,LEN("Partial"))="Partial"</formula>
    </cfRule>
    <cfRule type="beginsWith" dxfId="3200" priority="730" stopIfTrue="1" operator="beginsWith" text="Missing">
      <formula>LEFT(E24,LEN("Missing"))="Missing"</formula>
    </cfRule>
    <cfRule type="beginsWith" dxfId="3199" priority="731" stopIfTrue="1" operator="beginsWith" text="Untested">
      <formula>LEFT(E24,LEN("Untested"))="Untested"</formula>
    </cfRule>
    <cfRule type="notContainsBlanks" dxfId="3198" priority="732" stopIfTrue="1">
      <formula>LEN(TRIM(E24))&gt;0</formula>
    </cfRule>
  </conditionalFormatting>
  <conditionalFormatting sqref="E16">
    <cfRule type="beginsWith" dxfId="3197" priority="733" stopIfTrue="1" operator="beginsWith" text="Not Applicable">
      <formula>LEFT(E16,LEN("Not Applicable"))="Not Applicable"</formula>
    </cfRule>
    <cfRule type="beginsWith" dxfId="3196" priority="734" stopIfTrue="1" operator="beginsWith" text="Waived">
      <formula>LEFT(E16,LEN("Waived"))="Waived"</formula>
    </cfRule>
    <cfRule type="beginsWith" dxfId="3195" priority="735" stopIfTrue="1" operator="beginsWith" text="Pre-Passed">
      <formula>LEFT(E16,LEN("Pre-Passed"))="Pre-Passed"</formula>
    </cfRule>
    <cfRule type="beginsWith" dxfId="3194" priority="736" stopIfTrue="1" operator="beginsWith" text="Completed">
      <formula>LEFT(E16,LEN("Completed"))="Completed"</formula>
    </cfRule>
    <cfRule type="beginsWith" dxfId="3193" priority="737" stopIfTrue="1" operator="beginsWith" text="Partial">
      <formula>LEFT(E16,LEN("Partial"))="Partial"</formula>
    </cfRule>
    <cfRule type="beginsWith" dxfId="3192" priority="738" stopIfTrue="1" operator="beginsWith" text="Missing">
      <formula>LEFT(E16,LEN("Missing"))="Missing"</formula>
    </cfRule>
    <cfRule type="beginsWith" dxfId="3191" priority="739" stopIfTrue="1" operator="beginsWith" text="Untested">
      <formula>LEFT(E16,LEN("Untested"))="Untested"</formula>
    </cfRule>
    <cfRule type="notContainsBlanks" dxfId="3190" priority="740" stopIfTrue="1">
      <formula>LEN(TRIM(E16))&gt;0</formula>
    </cfRule>
  </conditionalFormatting>
  <conditionalFormatting sqref="E36:F36">
    <cfRule type="beginsWith" dxfId="3189" priority="671" stopIfTrue="1" operator="beginsWith" text="Not Applicable">
      <formula>LEFT(E36,LEN("Not Applicable"))="Not Applicable"</formula>
    </cfRule>
    <cfRule type="beginsWith" dxfId="3188" priority="672" stopIfTrue="1" operator="beginsWith" text="Waived">
      <formula>LEFT(E36,LEN("Waived"))="Waived"</formula>
    </cfRule>
    <cfRule type="beginsWith" dxfId="3187" priority="673" stopIfTrue="1" operator="beginsWith" text="Pre-Passed">
      <formula>LEFT(E36,LEN("Pre-Passed"))="Pre-Passed"</formula>
    </cfRule>
    <cfRule type="beginsWith" dxfId="3186" priority="674" stopIfTrue="1" operator="beginsWith" text="Completed">
      <formula>LEFT(E36,LEN("Completed"))="Completed"</formula>
    </cfRule>
    <cfRule type="beginsWith" dxfId="3185" priority="675" stopIfTrue="1" operator="beginsWith" text="Partial">
      <formula>LEFT(E36,LEN("Partial"))="Partial"</formula>
    </cfRule>
    <cfRule type="beginsWith" dxfId="3184" priority="676" stopIfTrue="1" operator="beginsWith" text="Missing">
      <formula>LEFT(E36,LEN("Missing"))="Missing"</formula>
    </cfRule>
    <cfRule type="beginsWith" dxfId="3183" priority="677" stopIfTrue="1" operator="beginsWith" text="Untested">
      <formula>LEFT(E36,LEN("Untested"))="Untested"</formula>
    </cfRule>
    <cfRule type="notContainsBlanks" dxfId="3182" priority="678" stopIfTrue="1">
      <formula>LEN(TRIM(E36))&gt;0</formula>
    </cfRule>
  </conditionalFormatting>
  <conditionalFormatting sqref="E46:F49">
    <cfRule type="beginsWith" dxfId="3181" priority="717" stopIfTrue="1" operator="beginsWith" text="Not Applicable">
      <formula>LEFT(E46,LEN("Not Applicable"))="Not Applicable"</formula>
    </cfRule>
    <cfRule type="beginsWith" dxfId="3180" priority="718" stopIfTrue="1" operator="beginsWith" text="Waived">
      <formula>LEFT(E46,LEN("Waived"))="Waived"</formula>
    </cfRule>
    <cfRule type="beginsWith" dxfId="3179" priority="719" stopIfTrue="1" operator="beginsWith" text="Pre-Passed">
      <formula>LEFT(E46,LEN("Pre-Passed"))="Pre-Passed"</formula>
    </cfRule>
    <cfRule type="beginsWith" dxfId="3178" priority="720" stopIfTrue="1" operator="beginsWith" text="Completed">
      <formula>LEFT(E46,LEN("Completed"))="Completed"</formula>
    </cfRule>
    <cfRule type="beginsWith" dxfId="3177" priority="721" stopIfTrue="1" operator="beginsWith" text="Partial">
      <formula>LEFT(E46,LEN("Partial"))="Partial"</formula>
    </cfRule>
    <cfRule type="beginsWith" dxfId="3176" priority="722" stopIfTrue="1" operator="beginsWith" text="Missing">
      <formula>LEFT(E46,LEN("Missing"))="Missing"</formula>
    </cfRule>
    <cfRule type="beginsWith" dxfId="3175" priority="723" stopIfTrue="1" operator="beginsWith" text="Untested">
      <formula>LEFT(E46,LEN("Untested"))="Untested"</formula>
    </cfRule>
    <cfRule type="notContainsBlanks" dxfId="3174" priority="724" stopIfTrue="1">
      <formula>LEN(TRIM(E46))&gt;0</formula>
    </cfRule>
  </conditionalFormatting>
  <conditionalFormatting sqref="E43">
    <cfRule type="beginsWith" dxfId="3173" priority="709" stopIfTrue="1" operator="beginsWith" text="Not Applicable">
      <formula>LEFT(E43,LEN("Not Applicable"))="Not Applicable"</formula>
    </cfRule>
    <cfRule type="beginsWith" dxfId="3172" priority="710" stopIfTrue="1" operator="beginsWith" text="Waived">
      <formula>LEFT(E43,LEN("Waived"))="Waived"</formula>
    </cfRule>
    <cfRule type="beginsWith" dxfId="3171" priority="711" stopIfTrue="1" operator="beginsWith" text="Pre-Passed">
      <formula>LEFT(E43,LEN("Pre-Passed"))="Pre-Passed"</formula>
    </cfRule>
    <cfRule type="beginsWith" dxfId="3170" priority="712" stopIfTrue="1" operator="beginsWith" text="Completed">
      <formula>LEFT(E43,LEN("Completed"))="Completed"</formula>
    </cfRule>
    <cfRule type="beginsWith" dxfId="3169" priority="713" stopIfTrue="1" operator="beginsWith" text="Partial">
      <formula>LEFT(E43,LEN("Partial"))="Partial"</formula>
    </cfRule>
    <cfRule type="beginsWith" dxfId="3168" priority="714" stopIfTrue="1" operator="beginsWith" text="Missing">
      <formula>LEFT(E43,LEN("Missing"))="Missing"</formula>
    </cfRule>
    <cfRule type="beginsWith" dxfId="3167" priority="715" stopIfTrue="1" operator="beginsWith" text="Untested">
      <formula>LEFT(E43,LEN("Untested"))="Untested"</formula>
    </cfRule>
    <cfRule type="notContainsBlanks" dxfId="3166" priority="716" stopIfTrue="1">
      <formula>LEN(TRIM(E43))&gt;0</formula>
    </cfRule>
  </conditionalFormatting>
  <conditionalFormatting sqref="E30:F30 E32:F33">
    <cfRule type="beginsWith" dxfId="3165" priority="602" stopIfTrue="1" operator="beginsWith" text="Not Applicable">
      <formula>LEFT(E30,LEN("Not Applicable"))="Not Applicable"</formula>
    </cfRule>
    <cfRule type="beginsWith" dxfId="3164" priority="603" stopIfTrue="1" operator="beginsWith" text="Waived">
      <formula>LEFT(E30,LEN("Waived"))="Waived"</formula>
    </cfRule>
    <cfRule type="beginsWith" dxfId="3163" priority="604" stopIfTrue="1" operator="beginsWith" text="Pre-Passed">
      <formula>LEFT(E30,LEN("Pre-Passed"))="Pre-Passed"</formula>
    </cfRule>
    <cfRule type="beginsWith" dxfId="3162" priority="605" stopIfTrue="1" operator="beginsWith" text="Completed">
      <formula>LEFT(E30,LEN("Completed"))="Completed"</formula>
    </cfRule>
    <cfRule type="beginsWith" dxfId="3161" priority="606" stopIfTrue="1" operator="beginsWith" text="Partial">
      <formula>LEFT(E30,LEN("Partial"))="Partial"</formula>
    </cfRule>
    <cfRule type="beginsWith" dxfId="3160" priority="607" stopIfTrue="1" operator="beginsWith" text="Missing">
      <formula>LEFT(E30,LEN("Missing"))="Missing"</formula>
    </cfRule>
    <cfRule type="beginsWith" dxfId="3159" priority="608" stopIfTrue="1" operator="beginsWith" text="Untested">
      <formula>LEFT(E30,LEN("Untested"))="Untested"</formula>
    </cfRule>
    <cfRule type="notContainsBlanks" dxfId="3158" priority="616" stopIfTrue="1">
      <formula>LEN(TRIM(E30))&gt;0</formula>
    </cfRule>
  </conditionalFormatting>
  <conditionalFormatting sqref="A30 A33">
    <cfRule type="beginsWith" dxfId="3157" priority="609" stopIfTrue="1" operator="beginsWith" text="Exceptional">
      <formula>LEFT(A30,LEN("Exceptional"))="Exceptional"</formula>
    </cfRule>
    <cfRule type="beginsWith" dxfId="3156" priority="610" stopIfTrue="1" operator="beginsWith" text="Professional">
      <formula>LEFT(A30,LEN("Professional"))="Professional"</formula>
    </cfRule>
    <cfRule type="beginsWith" dxfId="3155" priority="611" stopIfTrue="1" operator="beginsWith" text="Advanced">
      <formula>LEFT(A30,LEN("Advanced"))="Advanced"</formula>
    </cfRule>
    <cfRule type="beginsWith" dxfId="3154" priority="612" stopIfTrue="1" operator="beginsWith" text="Intermediate">
      <formula>LEFT(A30,LEN("Intermediate"))="Intermediate"</formula>
    </cfRule>
    <cfRule type="beginsWith" dxfId="3153" priority="613" stopIfTrue="1" operator="beginsWith" text="Basic">
      <formula>LEFT(A30,LEN("Basic"))="Basic"</formula>
    </cfRule>
    <cfRule type="beginsWith" dxfId="3152" priority="614" stopIfTrue="1" operator="beginsWith" text="Required">
      <formula>LEFT(A30,LEN("Required"))="Required"</formula>
    </cfRule>
    <cfRule type="notContainsBlanks" dxfId="3151" priority="615" stopIfTrue="1">
      <formula>LEN(TRIM(A30))&gt;0</formula>
    </cfRule>
  </conditionalFormatting>
  <conditionalFormatting sqref="E37:F37">
    <cfRule type="beginsWith" dxfId="3150" priority="647" stopIfTrue="1" operator="beginsWith" text="Not Applicable">
      <formula>LEFT(E37,LEN("Not Applicable"))="Not Applicable"</formula>
    </cfRule>
    <cfRule type="beginsWith" dxfId="3149" priority="648" stopIfTrue="1" operator="beginsWith" text="Waived">
      <formula>LEFT(E37,LEN("Waived"))="Waived"</formula>
    </cfRule>
    <cfRule type="beginsWith" dxfId="3148" priority="649" stopIfTrue="1" operator="beginsWith" text="Pre-Passed">
      <formula>LEFT(E37,LEN("Pre-Passed"))="Pre-Passed"</formula>
    </cfRule>
    <cfRule type="beginsWith" dxfId="3147" priority="650" stopIfTrue="1" operator="beginsWith" text="Completed">
      <formula>LEFT(E37,LEN("Completed"))="Completed"</formula>
    </cfRule>
    <cfRule type="beginsWith" dxfId="3146" priority="651" stopIfTrue="1" operator="beginsWith" text="Partial">
      <formula>LEFT(E37,LEN("Partial"))="Partial"</formula>
    </cfRule>
    <cfRule type="beginsWith" dxfId="3145" priority="652" stopIfTrue="1" operator="beginsWith" text="Missing">
      <formula>LEFT(E37,LEN("Missing"))="Missing"</formula>
    </cfRule>
    <cfRule type="beginsWith" dxfId="3144" priority="653" stopIfTrue="1" operator="beginsWith" text="Untested">
      <formula>LEFT(E37,LEN("Untested"))="Untested"</formula>
    </cfRule>
    <cfRule type="notContainsBlanks" dxfId="3143" priority="654" stopIfTrue="1">
      <formula>LEN(TRIM(E37))&gt;0</formula>
    </cfRule>
  </conditionalFormatting>
  <conditionalFormatting sqref="F16">
    <cfRule type="beginsWith" dxfId="3142" priority="639" stopIfTrue="1" operator="beginsWith" text="Not Applicable">
      <formula>LEFT(F16,LEN("Not Applicable"))="Not Applicable"</formula>
    </cfRule>
    <cfRule type="beginsWith" dxfId="3141" priority="640" stopIfTrue="1" operator="beginsWith" text="Waived">
      <formula>LEFT(F16,LEN("Waived"))="Waived"</formula>
    </cfRule>
    <cfRule type="beginsWith" dxfId="3140" priority="641" stopIfTrue="1" operator="beginsWith" text="Pre-Passed">
      <formula>LEFT(F16,LEN("Pre-Passed"))="Pre-Passed"</formula>
    </cfRule>
    <cfRule type="beginsWith" dxfId="3139" priority="642" stopIfTrue="1" operator="beginsWith" text="Completed">
      <formula>LEFT(F16,LEN("Completed"))="Completed"</formula>
    </cfRule>
    <cfRule type="beginsWith" dxfId="3138" priority="643" stopIfTrue="1" operator="beginsWith" text="Partial">
      <formula>LEFT(F16,LEN("Partial"))="Partial"</formula>
    </cfRule>
    <cfRule type="beginsWith" dxfId="3137" priority="644" stopIfTrue="1" operator="beginsWith" text="Missing">
      <formula>LEFT(F16,LEN("Missing"))="Missing"</formula>
    </cfRule>
    <cfRule type="beginsWith" dxfId="3136" priority="645" stopIfTrue="1" operator="beginsWith" text="Untested">
      <formula>LEFT(F16,LEN("Untested"))="Untested"</formula>
    </cfRule>
    <cfRule type="notContainsBlanks" dxfId="3135" priority="646" stopIfTrue="1">
      <formula>LEN(TRIM(F16))&gt;0</formula>
    </cfRule>
  </conditionalFormatting>
  <conditionalFormatting sqref="A24">
    <cfRule type="beginsWith" dxfId="3134" priority="625" stopIfTrue="1" operator="beginsWith" text="Exceptional">
      <formula>LEFT(A24,LEN("Exceptional"))="Exceptional"</formula>
    </cfRule>
    <cfRule type="beginsWith" dxfId="3133" priority="626" stopIfTrue="1" operator="beginsWith" text="Professional">
      <formula>LEFT(A24,LEN("Professional"))="Professional"</formula>
    </cfRule>
    <cfRule type="beginsWith" dxfId="3132" priority="627" stopIfTrue="1" operator="beginsWith" text="Advanced">
      <formula>LEFT(A24,LEN("Advanced"))="Advanced"</formula>
    </cfRule>
    <cfRule type="beginsWith" dxfId="3131" priority="628" stopIfTrue="1" operator="beginsWith" text="Intermediate">
      <formula>LEFT(A24,LEN("Intermediate"))="Intermediate"</formula>
    </cfRule>
    <cfRule type="beginsWith" dxfId="3130" priority="629" stopIfTrue="1" operator="beginsWith" text="Basic">
      <formula>LEFT(A24,LEN("Basic"))="Basic"</formula>
    </cfRule>
    <cfRule type="beginsWith" dxfId="3129" priority="630" stopIfTrue="1" operator="beginsWith" text="Required">
      <formula>LEFT(A24,LEN("Required"))="Required"</formula>
    </cfRule>
    <cfRule type="notContainsBlanks" dxfId="3128" priority="631" stopIfTrue="1">
      <formula>LEN(TRIM(A24))&gt;0</formula>
    </cfRule>
  </conditionalFormatting>
  <conditionalFormatting sqref="F24">
    <cfRule type="beginsWith" dxfId="3127" priority="617" stopIfTrue="1" operator="beginsWith" text="Not Applicable">
      <formula>LEFT(F24,LEN("Not Applicable"))="Not Applicable"</formula>
    </cfRule>
    <cfRule type="beginsWith" dxfId="3126" priority="618" stopIfTrue="1" operator="beginsWith" text="Waived">
      <formula>LEFT(F24,LEN("Waived"))="Waived"</formula>
    </cfRule>
    <cfRule type="beginsWith" dxfId="3125" priority="619" stopIfTrue="1" operator="beginsWith" text="Pre-Passed">
      <formula>LEFT(F24,LEN("Pre-Passed"))="Pre-Passed"</formula>
    </cfRule>
    <cfRule type="beginsWith" dxfId="3124" priority="620" stopIfTrue="1" operator="beginsWith" text="Completed">
      <formula>LEFT(F24,LEN("Completed"))="Completed"</formula>
    </cfRule>
    <cfRule type="beginsWith" dxfId="3123" priority="621" stopIfTrue="1" operator="beginsWith" text="Partial">
      <formula>LEFT(F24,LEN("Partial"))="Partial"</formula>
    </cfRule>
    <cfRule type="beginsWith" dxfId="3122" priority="622" stopIfTrue="1" operator="beginsWith" text="Missing">
      <formula>LEFT(F24,LEN("Missing"))="Missing"</formula>
    </cfRule>
    <cfRule type="beginsWith" dxfId="3121" priority="623" stopIfTrue="1" operator="beginsWith" text="Untested">
      <formula>LEFT(F24,LEN("Untested"))="Untested"</formula>
    </cfRule>
    <cfRule type="notContainsBlanks" dxfId="3120" priority="624" stopIfTrue="1">
      <formula>LEN(TRIM(F24))&gt;0</formula>
    </cfRule>
  </conditionalFormatting>
  <conditionalFormatting sqref="E27:F27">
    <cfRule type="beginsWith" dxfId="3119" priority="586" stopIfTrue="1" operator="beginsWith" text="Not Applicable">
      <formula>LEFT(E27,LEN("Not Applicable"))="Not Applicable"</formula>
    </cfRule>
    <cfRule type="beginsWith" dxfId="3118" priority="587" stopIfTrue="1" operator="beginsWith" text="Waived">
      <formula>LEFT(E27,LEN("Waived"))="Waived"</formula>
    </cfRule>
    <cfRule type="beginsWith" dxfId="3117" priority="588" stopIfTrue="1" operator="beginsWith" text="Pre-Passed">
      <formula>LEFT(E27,LEN("Pre-Passed"))="Pre-Passed"</formula>
    </cfRule>
    <cfRule type="beginsWith" dxfId="3116" priority="589" stopIfTrue="1" operator="beginsWith" text="Completed">
      <formula>LEFT(E27,LEN("Completed"))="Completed"</formula>
    </cfRule>
    <cfRule type="beginsWith" dxfId="3115" priority="590" stopIfTrue="1" operator="beginsWith" text="Partial">
      <formula>LEFT(E27,LEN("Partial"))="Partial"</formula>
    </cfRule>
    <cfRule type="beginsWith" dxfId="3114" priority="591" stopIfTrue="1" operator="beginsWith" text="Missing">
      <formula>LEFT(E27,LEN("Missing"))="Missing"</formula>
    </cfRule>
    <cfRule type="beginsWith" dxfId="3113" priority="592" stopIfTrue="1" operator="beginsWith" text="Untested">
      <formula>LEFT(E27,LEN("Untested"))="Untested"</formula>
    </cfRule>
    <cfRule type="notContainsBlanks" dxfId="3112" priority="593" stopIfTrue="1">
      <formula>LEN(TRIM(E27))&gt;0</formula>
    </cfRule>
  </conditionalFormatting>
  <conditionalFormatting sqref="E25:F25">
    <cfRule type="beginsWith" dxfId="3111" priority="571" stopIfTrue="1" operator="beginsWith" text="Not Applicable">
      <formula>LEFT(E25,LEN("Not Applicable"))="Not Applicable"</formula>
    </cfRule>
    <cfRule type="beginsWith" dxfId="3110" priority="572" stopIfTrue="1" operator="beginsWith" text="Waived">
      <formula>LEFT(E25,LEN("Waived"))="Waived"</formula>
    </cfRule>
    <cfRule type="beginsWith" dxfId="3109" priority="573" stopIfTrue="1" operator="beginsWith" text="Pre-Passed">
      <formula>LEFT(E25,LEN("Pre-Passed"))="Pre-Passed"</formula>
    </cfRule>
    <cfRule type="beginsWith" dxfId="3108" priority="574" stopIfTrue="1" operator="beginsWith" text="Completed">
      <formula>LEFT(E25,LEN("Completed"))="Completed"</formula>
    </cfRule>
    <cfRule type="beginsWith" dxfId="3107" priority="575" stopIfTrue="1" operator="beginsWith" text="Partial">
      <formula>LEFT(E25,LEN("Partial"))="Partial"</formula>
    </cfRule>
    <cfRule type="beginsWith" dxfId="3106" priority="576" stopIfTrue="1" operator="beginsWith" text="Missing">
      <formula>LEFT(E25,LEN("Missing"))="Missing"</formula>
    </cfRule>
    <cfRule type="beginsWith" dxfId="3105" priority="577" stopIfTrue="1" operator="beginsWith" text="Untested">
      <formula>LEFT(E25,LEN("Untested"))="Untested"</formula>
    </cfRule>
    <cfRule type="notContainsBlanks" dxfId="3104" priority="578" stopIfTrue="1">
      <formula>LEN(TRIM(E25))&gt;0</formula>
    </cfRule>
  </conditionalFormatting>
  <conditionalFormatting sqref="E28:F28">
    <cfRule type="beginsWith" dxfId="3103" priority="563" stopIfTrue="1" operator="beginsWith" text="Not Applicable">
      <formula>LEFT(E28,LEN("Not Applicable"))="Not Applicable"</formula>
    </cfRule>
    <cfRule type="beginsWith" dxfId="3102" priority="564" stopIfTrue="1" operator="beginsWith" text="Waived">
      <formula>LEFT(E28,LEN("Waived"))="Waived"</formula>
    </cfRule>
    <cfRule type="beginsWith" dxfId="3101" priority="565" stopIfTrue="1" operator="beginsWith" text="Pre-Passed">
      <formula>LEFT(E28,LEN("Pre-Passed"))="Pre-Passed"</formula>
    </cfRule>
    <cfRule type="beginsWith" dxfId="3100" priority="566" stopIfTrue="1" operator="beginsWith" text="Completed">
      <formula>LEFT(E28,LEN("Completed"))="Completed"</formula>
    </cfRule>
    <cfRule type="beginsWith" dxfId="3099" priority="567" stopIfTrue="1" operator="beginsWith" text="Partial">
      <formula>LEFT(E28,LEN("Partial"))="Partial"</formula>
    </cfRule>
    <cfRule type="beginsWith" dxfId="3098" priority="568" stopIfTrue="1" operator="beginsWith" text="Missing">
      <formula>LEFT(E28,LEN("Missing"))="Missing"</formula>
    </cfRule>
    <cfRule type="beginsWith" dxfId="3097" priority="569" stopIfTrue="1" operator="beginsWith" text="Untested">
      <formula>LEFT(E28,LEN("Untested"))="Untested"</formula>
    </cfRule>
    <cfRule type="notContainsBlanks" dxfId="3096" priority="570" stopIfTrue="1">
      <formula>LEN(TRIM(E28))&gt;0</formula>
    </cfRule>
  </conditionalFormatting>
  <conditionalFormatting sqref="A37">
    <cfRule type="beginsWith" dxfId="3095" priority="448" stopIfTrue="1" operator="beginsWith" text="Exceptional">
      <formula>LEFT(A37,LEN("Exceptional"))="Exceptional"</formula>
    </cfRule>
    <cfRule type="beginsWith" dxfId="3094" priority="449" stopIfTrue="1" operator="beginsWith" text="Professional">
      <formula>LEFT(A37,LEN("Professional"))="Professional"</formula>
    </cfRule>
    <cfRule type="beginsWith" dxfId="3093" priority="450" stopIfTrue="1" operator="beginsWith" text="Advanced">
      <formula>LEFT(A37,LEN("Advanced"))="Advanced"</formula>
    </cfRule>
    <cfRule type="beginsWith" dxfId="3092" priority="451" stopIfTrue="1" operator="beginsWith" text="Intermediate">
      <formula>LEFT(A37,LEN("Intermediate"))="Intermediate"</formula>
    </cfRule>
    <cfRule type="beginsWith" dxfId="3091" priority="452" stopIfTrue="1" operator="beginsWith" text="Basic">
      <formula>LEFT(A37,LEN("Basic"))="Basic"</formula>
    </cfRule>
    <cfRule type="beginsWith" dxfId="3090" priority="453" stopIfTrue="1" operator="beginsWith" text="Required">
      <formula>LEFT(A37,LEN("Required"))="Required"</formula>
    </cfRule>
    <cfRule type="notContainsBlanks" dxfId="3089" priority="454" stopIfTrue="1">
      <formula>LEN(TRIM(A37))&gt;0</formula>
    </cfRule>
  </conditionalFormatting>
  <conditionalFormatting sqref="E29:F29">
    <cfRule type="beginsWith" dxfId="3088" priority="548" stopIfTrue="1" operator="beginsWith" text="Not Applicable">
      <formula>LEFT(E29,LEN("Not Applicable"))="Not Applicable"</formula>
    </cfRule>
    <cfRule type="beginsWith" dxfId="3087" priority="549" stopIfTrue="1" operator="beginsWith" text="Waived">
      <formula>LEFT(E29,LEN("Waived"))="Waived"</formula>
    </cfRule>
    <cfRule type="beginsWith" dxfId="3086" priority="550" stopIfTrue="1" operator="beginsWith" text="Pre-Passed">
      <formula>LEFT(E29,LEN("Pre-Passed"))="Pre-Passed"</formula>
    </cfRule>
    <cfRule type="beginsWith" dxfId="3085" priority="551" stopIfTrue="1" operator="beginsWith" text="Completed">
      <formula>LEFT(E29,LEN("Completed"))="Completed"</formula>
    </cfRule>
    <cfRule type="beginsWith" dxfId="3084" priority="552" stopIfTrue="1" operator="beginsWith" text="Partial">
      <formula>LEFT(E29,LEN("Partial"))="Partial"</formula>
    </cfRule>
    <cfRule type="beginsWith" dxfId="3083" priority="553" stopIfTrue="1" operator="beginsWith" text="Missing">
      <formula>LEFT(E29,LEN("Missing"))="Missing"</formula>
    </cfRule>
    <cfRule type="beginsWith" dxfId="3082" priority="554" stopIfTrue="1" operator="beginsWith" text="Untested">
      <formula>LEFT(E29,LEN("Untested"))="Untested"</formula>
    </cfRule>
    <cfRule type="notContainsBlanks" dxfId="3081" priority="562" stopIfTrue="1">
      <formula>LEN(TRIM(E29))&gt;0</formula>
    </cfRule>
  </conditionalFormatting>
  <conditionalFormatting sqref="E26:F26">
    <cfRule type="beginsWith" dxfId="3080" priority="533" stopIfTrue="1" operator="beginsWith" text="Not Applicable">
      <formula>LEFT(E26,LEN("Not Applicable"))="Not Applicable"</formula>
    </cfRule>
    <cfRule type="beginsWith" dxfId="3079" priority="534" stopIfTrue="1" operator="beginsWith" text="Waived">
      <formula>LEFT(E26,LEN("Waived"))="Waived"</formula>
    </cfRule>
    <cfRule type="beginsWith" dxfId="3078" priority="535" stopIfTrue="1" operator="beginsWith" text="Pre-Passed">
      <formula>LEFT(E26,LEN("Pre-Passed"))="Pre-Passed"</formula>
    </cfRule>
    <cfRule type="beginsWith" dxfId="3077" priority="536" stopIfTrue="1" operator="beginsWith" text="Completed">
      <formula>LEFT(E26,LEN("Completed"))="Completed"</formula>
    </cfRule>
    <cfRule type="beginsWith" dxfId="3076" priority="537" stopIfTrue="1" operator="beginsWith" text="Partial">
      <formula>LEFT(E26,LEN("Partial"))="Partial"</formula>
    </cfRule>
    <cfRule type="beginsWith" dxfId="3075" priority="538" stopIfTrue="1" operator="beginsWith" text="Missing">
      <formula>LEFT(E26,LEN("Missing"))="Missing"</formula>
    </cfRule>
    <cfRule type="beginsWith" dxfId="3074" priority="539" stopIfTrue="1" operator="beginsWith" text="Untested">
      <formula>LEFT(E26,LEN("Untested"))="Untested"</formula>
    </cfRule>
    <cfRule type="notContainsBlanks" dxfId="3073" priority="540" stopIfTrue="1">
      <formula>LEN(TRIM(E26))&gt;0</formula>
    </cfRule>
  </conditionalFormatting>
  <conditionalFormatting sqref="E31:F31">
    <cfRule type="beginsWith" dxfId="3072" priority="525" stopIfTrue="1" operator="beginsWith" text="Not Applicable">
      <formula>LEFT(E31,LEN("Not Applicable"))="Not Applicable"</formula>
    </cfRule>
    <cfRule type="beginsWith" dxfId="3071" priority="526" stopIfTrue="1" operator="beginsWith" text="Waived">
      <formula>LEFT(E31,LEN("Waived"))="Waived"</formula>
    </cfRule>
    <cfRule type="beginsWith" dxfId="3070" priority="527" stopIfTrue="1" operator="beginsWith" text="Pre-Passed">
      <formula>LEFT(E31,LEN("Pre-Passed"))="Pre-Passed"</formula>
    </cfRule>
    <cfRule type="beginsWith" dxfId="3069" priority="528" stopIfTrue="1" operator="beginsWith" text="Completed">
      <formula>LEFT(E31,LEN("Completed"))="Completed"</formula>
    </cfRule>
    <cfRule type="beginsWith" dxfId="3068" priority="529" stopIfTrue="1" operator="beginsWith" text="Partial">
      <formula>LEFT(E31,LEN("Partial"))="Partial"</formula>
    </cfRule>
    <cfRule type="beginsWith" dxfId="3067" priority="530" stopIfTrue="1" operator="beginsWith" text="Missing">
      <formula>LEFT(E31,LEN("Missing"))="Missing"</formula>
    </cfRule>
    <cfRule type="beginsWith" dxfId="3066" priority="531" stopIfTrue="1" operator="beginsWith" text="Untested">
      <formula>LEFT(E31,LEN("Untested"))="Untested"</formula>
    </cfRule>
    <cfRule type="notContainsBlanks" dxfId="3065" priority="532" stopIfTrue="1">
      <formula>LEN(TRIM(E31))&gt;0</formula>
    </cfRule>
  </conditionalFormatting>
  <conditionalFormatting sqref="A36">
    <cfRule type="beginsWith" dxfId="3064" priority="455" stopIfTrue="1" operator="beginsWith" text="Exceptional">
      <formula>LEFT(A36,LEN("Exceptional"))="Exceptional"</formula>
    </cfRule>
    <cfRule type="beginsWith" dxfId="3063" priority="456" stopIfTrue="1" operator="beginsWith" text="Professional">
      <formula>LEFT(A36,LEN("Professional"))="Professional"</formula>
    </cfRule>
    <cfRule type="beginsWith" dxfId="3062" priority="457" stopIfTrue="1" operator="beginsWith" text="Advanced">
      <formula>LEFT(A36,LEN("Advanced"))="Advanced"</formula>
    </cfRule>
    <cfRule type="beginsWith" dxfId="3061" priority="458" stopIfTrue="1" operator="beginsWith" text="Intermediate">
      <formula>LEFT(A36,LEN("Intermediate"))="Intermediate"</formula>
    </cfRule>
    <cfRule type="beginsWith" dxfId="3060" priority="459" stopIfTrue="1" operator="beginsWith" text="Basic">
      <formula>LEFT(A36,LEN("Basic"))="Basic"</formula>
    </cfRule>
    <cfRule type="beginsWith" dxfId="3059" priority="460" stopIfTrue="1" operator="beginsWith" text="Required">
      <formula>LEFT(A36,LEN("Required"))="Required"</formula>
    </cfRule>
    <cfRule type="notContainsBlanks" dxfId="3058" priority="461" stopIfTrue="1">
      <formula>LEN(TRIM(A36))&gt;0</formula>
    </cfRule>
  </conditionalFormatting>
  <conditionalFormatting sqref="A34:A35">
    <cfRule type="beginsWith" dxfId="3057" priority="490" stopIfTrue="1" operator="beginsWith" text="Exceptional">
      <formula>LEFT(A34,LEN("Exceptional"))="Exceptional"</formula>
    </cfRule>
    <cfRule type="beginsWith" dxfId="3056" priority="491" stopIfTrue="1" operator="beginsWith" text="Professional">
      <formula>LEFT(A34,LEN("Professional"))="Professional"</formula>
    </cfRule>
    <cfRule type="beginsWith" dxfId="3055" priority="492" stopIfTrue="1" operator="beginsWith" text="Advanced">
      <formula>LEFT(A34,LEN("Advanced"))="Advanced"</formula>
    </cfRule>
    <cfRule type="beginsWith" dxfId="3054" priority="493" stopIfTrue="1" operator="beginsWith" text="Intermediate">
      <formula>LEFT(A34,LEN("Intermediate"))="Intermediate"</formula>
    </cfRule>
    <cfRule type="beginsWith" dxfId="3053" priority="494" stopIfTrue="1" operator="beginsWith" text="Basic">
      <formula>LEFT(A34,LEN("Basic"))="Basic"</formula>
    </cfRule>
    <cfRule type="beginsWith" dxfId="3052" priority="495" stopIfTrue="1" operator="beginsWith" text="Required">
      <formula>LEFT(A34,LEN("Required"))="Required"</formula>
    </cfRule>
    <cfRule type="notContainsBlanks" dxfId="3051" priority="496" stopIfTrue="1">
      <formula>LEN(TRIM(A34))&gt;0</formula>
    </cfRule>
  </conditionalFormatting>
  <conditionalFormatting sqref="A33">
    <cfRule type="beginsWith" dxfId="3050" priority="483" stopIfTrue="1" operator="beginsWith" text="Exceptional">
      <formula>LEFT(A33,LEN("Exceptional"))="Exceptional"</formula>
    </cfRule>
    <cfRule type="beginsWith" dxfId="3049" priority="484" stopIfTrue="1" operator="beginsWith" text="Professional">
      <formula>LEFT(A33,LEN("Professional"))="Professional"</formula>
    </cfRule>
    <cfRule type="beginsWith" dxfId="3048" priority="485" stopIfTrue="1" operator="beginsWith" text="Advanced">
      <formula>LEFT(A33,LEN("Advanced"))="Advanced"</formula>
    </cfRule>
    <cfRule type="beginsWith" dxfId="3047" priority="486" stopIfTrue="1" operator="beginsWith" text="Intermediate">
      <formula>LEFT(A33,LEN("Intermediate"))="Intermediate"</formula>
    </cfRule>
    <cfRule type="beginsWith" dxfId="3046" priority="487" stopIfTrue="1" operator="beginsWith" text="Basic">
      <formula>LEFT(A33,LEN("Basic"))="Basic"</formula>
    </cfRule>
    <cfRule type="beginsWith" dxfId="3045" priority="488" stopIfTrue="1" operator="beginsWith" text="Required">
      <formula>LEFT(A33,LEN("Required"))="Required"</formula>
    </cfRule>
    <cfRule type="notContainsBlanks" dxfId="3044" priority="489" stopIfTrue="1">
      <formula>LEN(TRIM(A33))&gt;0</formula>
    </cfRule>
  </conditionalFormatting>
  <conditionalFormatting sqref="A32">
    <cfRule type="beginsWith" dxfId="3043" priority="476" stopIfTrue="1" operator="beginsWith" text="Exceptional">
      <formula>LEFT(A32,LEN("Exceptional"))="Exceptional"</formula>
    </cfRule>
    <cfRule type="beginsWith" dxfId="3042" priority="477" stopIfTrue="1" operator="beginsWith" text="Professional">
      <formula>LEFT(A32,LEN("Professional"))="Professional"</formula>
    </cfRule>
    <cfRule type="beginsWith" dxfId="3041" priority="478" stopIfTrue="1" operator="beginsWith" text="Advanced">
      <formula>LEFT(A32,LEN("Advanced"))="Advanced"</formula>
    </cfRule>
    <cfRule type="beginsWith" dxfId="3040" priority="479" stopIfTrue="1" operator="beginsWith" text="Intermediate">
      <formula>LEFT(A32,LEN("Intermediate"))="Intermediate"</formula>
    </cfRule>
    <cfRule type="beginsWith" dxfId="3039" priority="480" stopIfTrue="1" operator="beginsWith" text="Basic">
      <formula>LEFT(A32,LEN("Basic"))="Basic"</formula>
    </cfRule>
    <cfRule type="beginsWith" dxfId="3038" priority="481" stopIfTrue="1" operator="beginsWith" text="Required">
      <formula>LEFT(A32,LEN("Required"))="Required"</formula>
    </cfRule>
    <cfRule type="notContainsBlanks" dxfId="3037" priority="482" stopIfTrue="1">
      <formula>LEN(TRIM(A32))&gt;0</formula>
    </cfRule>
  </conditionalFormatting>
  <conditionalFormatting sqref="A31">
    <cfRule type="beginsWith" dxfId="3036" priority="469" stopIfTrue="1" operator="beginsWith" text="Exceptional">
      <formula>LEFT(A31,LEN("Exceptional"))="Exceptional"</formula>
    </cfRule>
    <cfRule type="beginsWith" dxfId="3035" priority="470" stopIfTrue="1" operator="beginsWith" text="Professional">
      <formula>LEFT(A31,LEN("Professional"))="Professional"</formula>
    </cfRule>
    <cfRule type="beginsWith" dxfId="3034" priority="471" stopIfTrue="1" operator="beginsWith" text="Advanced">
      <formula>LEFT(A31,LEN("Advanced"))="Advanced"</formula>
    </cfRule>
    <cfRule type="beginsWith" dxfId="3033" priority="472" stopIfTrue="1" operator="beginsWith" text="Intermediate">
      <formula>LEFT(A31,LEN("Intermediate"))="Intermediate"</formula>
    </cfRule>
    <cfRule type="beginsWith" dxfId="3032" priority="473" stopIfTrue="1" operator="beginsWith" text="Basic">
      <formula>LEFT(A31,LEN("Basic"))="Basic"</formula>
    </cfRule>
    <cfRule type="beginsWith" dxfId="3031" priority="474" stopIfTrue="1" operator="beginsWith" text="Required">
      <formula>LEFT(A31,LEN("Required"))="Required"</formula>
    </cfRule>
    <cfRule type="notContainsBlanks" dxfId="3030" priority="475" stopIfTrue="1">
      <formula>LEN(TRIM(A31))&gt;0</formula>
    </cfRule>
  </conditionalFormatting>
  <conditionalFormatting sqref="A36">
    <cfRule type="beginsWith" dxfId="3029" priority="462" stopIfTrue="1" operator="beginsWith" text="Exceptional">
      <formula>LEFT(A36,LEN("Exceptional"))="Exceptional"</formula>
    </cfRule>
    <cfRule type="beginsWith" dxfId="3028" priority="463" stopIfTrue="1" operator="beginsWith" text="Professional">
      <formula>LEFT(A36,LEN("Professional"))="Professional"</formula>
    </cfRule>
    <cfRule type="beginsWith" dxfId="3027" priority="464" stopIfTrue="1" operator="beginsWith" text="Advanced">
      <formula>LEFT(A36,LEN("Advanced"))="Advanced"</formula>
    </cfRule>
    <cfRule type="beginsWith" dxfId="3026" priority="465" stopIfTrue="1" operator="beginsWith" text="Intermediate">
      <formula>LEFT(A36,LEN("Intermediate"))="Intermediate"</formula>
    </cfRule>
    <cfRule type="beginsWith" dxfId="3025" priority="466" stopIfTrue="1" operator="beginsWith" text="Basic">
      <formula>LEFT(A36,LEN("Basic"))="Basic"</formula>
    </cfRule>
    <cfRule type="beginsWith" dxfId="3024" priority="467" stopIfTrue="1" operator="beginsWith" text="Required">
      <formula>LEFT(A36,LEN("Required"))="Required"</formula>
    </cfRule>
    <cfRule type="notContainsBlanks" dxfId="3023" priority="468" stopIfTrue="1">
      <formula>LEN(TRIM(A36))&gt;0</formula>
    </cfRule>
  </conditionalFormatting>
  <conditionalFormatting sqref="A37">
    <cfRule type="beginsWith" dxfId="3022" priority="441" stopIfTrue="1" operator="beginsWith" text="Exceptional">
      <formula>LEFT(A37,LEN("Exceptional"))="Exceptional"</formula>
    </cfRule>
    <cfRule type="beginsWith" dxfId="3021" priority="442" stopIfTrue="1" operator="beginsWith" text="Professional">
      <formula>LEFT(A37,LEN("Professional"))="Professional"</formula>
    </cfRule>
    <cfRule type="beginsWith" dxfId="3020" priority="443" stopIfTrue="1" operator="beginsWith" text="Advanced">
      <formula>LEFT(A37,LEN("Advanced"))="Advanced"</formula>
    </cfRule>
    <cfRule type="beginsWith" dxfId="3019" priority="444" stopIfTrue="1" operator="beginsWith" text="Intermediate">
      <formula>LEFT(A37,LEN("Intermediate"))="Intermediate"</formula>
    </cfRule>
    <cfRule type="beginsWith" dxfId="3018" priority="445" stopIfTrue="1" operator="beginsWith" text="Basic">
      <formula>LEFT(A37,LEN("Basic"))="Basic"</formula>
    </cfRule>
    <cfRule type="beginsWith" dxfId="3017" priority="446" stopIfTrue="1" operator="beginsWith" text="Required">
      <formula>LEFT(A37,LEN("Required"))="Required"</formula>
    </cfRule>
    <cfRule type="notContainsBlanks" dxfId="3016" priority="447" stopIfTrue="1">
      <formula>LEN(TRIM(A37))&gt;0</formula>
    </cfRule>
  </conditionalFormatting>
  <conditionalFormatting sqref="E42:F42">
    <cfRule type="beginsWith" dxfId="3015" priority="398" stopIfTrue="1" operator="beginsWith" text="Not Applicable">
      <formula>LEFT(E42,LEN("Not Applicable"))="Not Applicable"</formula>
    </cfRule>
    <cfRule type="beginsWith" dxfId="3014" priority="399" stopIfTrue="1" operator="beginsWith" text="Waived">
      <formula>LEFT(E42,LEN("Waived"))="Waived"</formula>
    </cfRule>
    <cfRule type="beginsWith" dxfId="3013" priority="400" stopIfTrue="1" operator="beginsWith" text="Pre-Passed">
      <formula>LEFT(E42,LEN("Pre-Passed"))="Pre-Passed"</formula>
    </cfRule>
    <cfRule type="beginsWith" dxfId="3012" priority="401" stopIfTrue="1" operator="beginsWith" text="Completed">
      <formula>LEFT(E42,LEN("Completed"))="Completed"</formula>
    </cfRule>
    <cfRule type="beginsWith" dxfId="3011" priority="402" stopIfTrue="1" operator="beginsWith" text="Partial">
      <formula>LEFT(E42,LEN("Partial"))="Partial"</formula>
    </cfRule>
    <cfRule type="beginsWith" dxfId="3010" priority="403" stopIfTrue="1" operator="beginsWith" text="Missing">
      <formula>LEFT(E42,LEN("Missing"))="Missing"</formula>
    </cfRule>
    <cfRule type="beginsWith" dxfId="3009" priority="404" stopIfTrue="1" operator="beginsWith" text="Untested">
      <formula>LEFT(E42,LEN("Untested"))="Untested"</formula>
    </cfRule>
    <cfRule type="notContainsBlanks" dxfId="3008" priority="405" stopIfTrue="1">
      <formula>LEN(TRIM(E42))&gt;0</formula>
    </cfRule>
  </conditionalFormatting>
  <conditionalFormatting sqref="E38">
    <cfRule type="beginsWith" dxfId="3007" priority="382" stopIfTrue="1" operator="beginsWith" text="Not Applicable">
      <formula>LEFT(E38,LEN("Not Applicable"))="Not Applicable"</formula>
    </cfRule>
    <cfRule type="beginsWith" dxfId="3006" priority="383" stopIfTrue="1" operator="beginsWith" text="Waived">
      <formula>LEFT(E38,LEN("Waived"))="Waived"</formula>
    </cfRule>
    <cfRule type="beginsWith" dxfId="3005" priority="384" stopIfTrue="1" operator="beginsWith" text="Pre-Passed">
      <formula>LEFT(E38,LEN("Pre-Passed"))="Pre-Passed"</formula>
    </cfRule>
    <cfRule type="beginsWith" dxfId="3004" priority="385" stopIfTrue="1" operator="beginsWith" text="Completed">
      <formula>LEFT(E38,LEN("Completed"))="Completed"</formula>
    </cfRule>
    <cfRule type="beginsWith" dxfId="3003" priority="386" stopIfTrue="1" operator="beginsWith" text="Partial">
      <formula>LEFT(E38,LEN("Partial"))="Partial"</formula>
    </cfRule>
    <cfRule type="beginsWith" dxfId="3002" priority="387" stopIfTrue="1" operator="beginsWith" text="Missing">
      <formula>LEFT(E38,LEN("Missing"))="Missing"</formula>
    </cfRule>
    <cfRule type="beginsWith" dxfId="3001" priority="388" stopIfTrue="1" operator="beginsWith" text="Untested">
      <formula>LEFT(E38,LEN("Untested"))="Untested"</formula>
    </cfRule>
    <cfRule type="notContainsBlanks" dxfId="3000" priority="389" stopIfTrue="1">
      <formula>LEN(TRIM(E38))&gt;0</formula>
    </cfRule>
  </conditionalFormatting>
  <conditionalFormatting sqref="A38">
    <cfRule type="beginsWith" dxfId="2999" priority="368" stopIfTrue="1" operator="beginsWith" text="Exceptional">
      <formula>LEFT(A38,LEN("Exceptional"))="Exceptional"</formula>
    </cfRule>
    <cfRule type="beginsWith" dxfId="2998" priority="369" stopIfTrue="1" operator="beginsWith" text="Professional">
      <formula>LEFT(A38,LEN("Professional"))="Professional"</formula>
    </cfRule>
    <cfRule type="beginsWith" dxfId="2997" priority="370" stopIfTrue="1" operator="beginsWith" text="Advanced">
      <formula>LEFT(A38,LEN("Advanced"))="Advanced"</formula>
    </cfRule>
    <cfRule type="beginsWith" dxfId="2996" priority="371" stopIfTrue="1" operator="beginsWith" text="Intermediate">
      <formula>LEFT(A38,LEN("Intermediate"))="Intermediate"</formula>
    </cfRule>
    <cfRule type="beginsWith" dxfId="2995" priority="372" stopIfTrue="1" operator="beginsWith" text="Basic">
      <formula>LEFT(A38,LEN("Basic"))="Basic"</formula>
    </cfRule>
    <cfRule type="beginsWith" dxfId="2994" priority="373" stopIfTrue="1" operator="beginsWith" text="Required">
      <formula>LEFT(A38,LEN("Required"))="Required"</formula>
    </cfRule>
    <cfRule type="notContainsBlanks" dxfId="2993" priority="374" stopIfTrue="1">
      <formula>LEN(TRIM(A38))&gt;0</formula>
    </cfRule>
  </conditionalFormatting>
  <conditionalFormatting sqref="A43">
    <cfRule type="beginsWith" dxfId="2992" priority="361" stopIfTrue="1" operator="beginsWith" text="Exceptional">
      <formula>LEFT(A43,LEN("Exceptional"))="Exceptional"</formula>
    </cfRule>
    <cfRule type="beginsWith" dxfId="2991" priority="362" stopIfTrue="1" operator="beginsWith" text="Professional">
      <formula>LEFT(A43,LEN("Professional"))="Professional"</formula>
    </cfRule>
    <cfRule type="beginsWith" dxfId="2990" priority="363" stopIfTrue="1" operator="beginsWith" text="Advanced">
      <formula>LEFT(A43,LEN("Advanced"))="Advanced"</formula>
    </cfRule>
    <cfRule type="beginsWith" dxfId="2989" priority="364" stopIfTrue="1" operator="beginsWith" text="Intermediate">
      <formula>LEFT(A43,LEN("Intermediate"))="Intermediate"</formula>
    </cfRule>
    <cfRule type="beginsWith" dxfId="2988" priority="365" stopIfTrue="1" operator="beginsWith" text="Basic">
      <formula>LEFT(A43,LEN("Basic"))="Basic"</formula>
    </cfRule>
    <cfRule type="beginsWith" dxfId="2987" priority="366" stopIfTrue="1" operator="beginsWith" text="Required">
      <formula>LEFT(A43,LEN("Required"))="Required"</formula>
    </cfRule>
    <cfRule type="notContainsBlanks" dxfId="2986" priority="367" stopIfTrue="1">
      <formula>LEN(TRIM(A43))&gt;0</formula>
    </cfRule>
  </conditionalFormatting>
  <conditionalFormatting sqref="E55:F55">
    <cfRule type="beginsWith" dxfId="2985" priority="353" stopIfTrue="1" operator="beginsWith" text="Not Applicable">
      <formula>LEFT(E55,LEN("Not Applicable"))="Not Applicable"</formula>
    </cfRule>
    <cfRule type="beginsWith" dxfId="2984" priority="354" stopIfTrue="1" operator="beginsWith" text="Waived">
      <formula>LEFT(E55,LEN("Waived"))="Waived"</formula>
    </cfRule>
    <cfRule type="beginsWith" dxfId="2983" priority="355" stopIfTrue="1" operator="beginsWith" text="Pre-Passed">
      <formula>LEFT(E55,LEN("Pre-Passed"))="Pre-Passed"</formula>
    </cfRule>
    <cfRule type="beginsWith" dxfId="2982" priority="356" stopIfTrue="1" operator="beginsWith" text="Completed">
      <formula>LEFT(E55,LEN("Completed"))="Completed"</formula>
    </cfRule>
    <cfRule type="beginsWith" dxfId="2981" priority="357" stopIfTrue="1" operator="beginsWith" text="Partial">
      <formula>LEFT(E55,LEN("Partial"))="Partial"</formula>
    </cfRule>
    <cfRule type="beginsWith" dxfId="2980" priority="358" stopIfTrue="1" operator="beginsWith" text="Missing">
      <formula>LEFT(E55,LEN("Missing"))="Missing"</formula>
    </cfRule>
    <cfRule type="beginsWith" dxfId="2979" priority="359" stopIfTrue="1" operator="beginsWith" text="Untested">
      <formula>LEFT(E55,LEN("Untested"))="Untested"</formula>
    </cfRule>
    <cfRule type="notContainsBlanks" dxfId="2978" priority="360" stopIfTrue="1">
      <formula>LEN(TRIM(E55))&gt;0</formula>
    </cfRule>
  </conditionalFormatting>
  <conditionalFormatting sqref="E52:F54">
    <cfRule type="beginsWith" dxfId="2977" priority="345" stopIfTrue="1" operator="beginsWith" text="Not Applicable">
      <formula>LEFT(E52,LEN("Not Applicable"))="Not Applicable"</formula>
    </cfRule>
    <cfRule type="beginsWith" dxfId="2976" priority="346" stopIfTrue="1" operator="beginsWith" text="Waived">
      <formula>LEFT(E52,LEN("Waived"))="Waived"</formula>
    </cfRule>
    <cfRule type="beginsWith" dxfId="2975" priority="347" stopIfTrue="1" operator="beginsWith" text="Pre-Passed">
      <formula>LEFT(E52,LEN("Pre-Passed"))="Pre-Passed"</formula>
    </cfRule>
    <cfRule type="beginsWith" dxfId="2974" priority="348" stopIfTrue="1" operator="beginsWith" text="Completed">
      <formula>LEFT(E52,LEN("Completed"))="Completed"</formula>
    </cfRule>
    <cfRule type="beginsWith" dxfId="2973" priority="349" stopIfTrue="1" operator="beginsWith" text="Partial">
      <formula>LEFT(E52,LEN("Partial"))="Partial"</formula>
    </cfRule>
    <cfRule type="beginsWith" dxfId="2972" priority="350" stopIfTrue="1" operator="beginsWith" text="Missing">
      <formula>LEFT(E52,LEN("Missing"))="Missing"</formula>
    </cfRule>
    <cfRule type="beginsWith" dxfId="2971" priority="351" stopIfTrue="1" operator="beginsWith" text="Untested">
      <formula>LEFT(E52,LEN("Untested"))="Untested"</formula>
    </cfRule>
    <cfRule type="notContainsBlanks" dxfId="2970" priority="352" stopIfTrue="1">
      <formula>LEN(TRIM(E52))&gt;0</formula>
    </cfRule>
  </conditionalFormatting>
  <conditionalFormatting sqref="E50">
    <cfRule type="beginsWith" dxfId="2969" priority="337" stopIfTrue="1" operator="beginsWith" text="Not Applicable">
      <formula>LEFT(E50,LEN("Not Applicable"))="Not Applicable"</formula>
    </cfRule>
    <cfRule type="beginsWith" dxfId="2968" priority="338" stopIfTrue="1" operator="beginsWith" text="Waived">
      <formula>LEFT(E50,LEN("Waived"))="Waived"</formula>
    </cfRule>
    <cfRule type="beginsWith" dxfId="2967" priority="339" stopIfTrue="1" operator="beginsWith" text="Pre-Passed">
      <formula>LEFT(E50,LEN("Pre-Passed"))="Pre-Passed"</formula>
    </cfRule>
    <cfRule type="beginsWith" dxfId="2966" priority="340" stopIfTrue="1" operator="beginsWith" text="Completed">
      <formula>LEFT(E50,LEN("Completed"))="Completed"</formula>
    </cfRule>
    <cfRule type="beginsWith" dxfId="2965" priority="341" stopIfTrue="1" operator="beginsWith" text="Partial">
      <formula>LEFT(E50,LEN("Partial"))="Partial"</formula>
    </cfRule>
    <cfRule type="beginsWith" dxfId="2964" priority="342" stopIfTrue="1" operator="beginsWith" text="Missing">
      <formula>LEFT(E50,LEN("Missing"))="Missing"</formula>
    </cfRule>
    <cfRule type="beginsWith" dxfId="2963" priority="343" stopIfTrue="1" operator="beginsWith" text="Untested">
      <formula>LEFT(E50,LEN("Untested"))="Untested"</formula>
    </cfRule>
    <cfRule type="notContainsBlanks" dxfId="2962" priority="344" stopIfTrue="1">
      <formula>LEN(TRIM(E50))&gt;0</formula>
    </cfRule>
  </conditionalFormatting>
  <conditionalFormatting sqref="A52:A55">
    <cfRule type="beginsWith" dxfId="2961" priority="330" stopIfTrue="1" operator="beginsWith" text="Exceptional">
      <formula>LEFT(A52,LEN("Exceptional"))="Exceptional"</formula>
    </cfRule>
    <cfRule type="beginsWith" dxfId="2960" priority="331" stopIfTrue="1" operator="beginsWith" text="Professional">
      <formula>LEFT(A52,LEN("Professional"))="Professional"</formula>
    </cfRule>
    <cfRule type="beginsWith" dxfId="2959" priority="332" stopIfTrue="1" operator="beginsWith" text="Advanced">
      <formula>LEFT(A52,LEN("Advanced"))="Advanced"</formula>
    </cfRule>
    <cfRule type="beginsWith" dxfId="2958" priority="333" stopIfTrue="1" operator="beginsWith" text="Intermediate">
      <formula>LEFT(A52,LEN("Intermediate"))="Intermediate"</formula>
    </cfRule>
    <cfRule type="beginsWith" dxfId="2957" priority="334" stopIfTrue="1" operator="beginsWith" text="Basic">
      <formula>LEFT(A52,LEN("Basic"))="Basic"</formula>
    </cfRule>
    <cfRule type="beginsWith" dxfId="2956" priority="335" stopIfTrue="1" operator="beginsWith" text="Required">
      <formula>LEFT(A52,LEN("Required"))="Required"</formula>
    </cfRule>
    <cfRule type="notContainsBlanks" dxfId="2955" priority="336" stopIfTrue="1">
      <formula>LEN(TRIM(A52))&gt;0</formula>
    </cfRule>
  </conditionalFormatting>
  <conditionalFormatting sqref="A50">
    <cfRule type="beginsWith" dxfId="2954" priority="323" stopIfTrue="1" operator="beginsWith" text="Exceptional">
      <formula>LEFT(A50,LEN("Exceptional"))="Exceptional"</formula>
    </cfRule>
    <cfRule type="beginsWith" dxfId="2953" priority="324" stopIfTrue="1" operator="beginsWith" text="Professional">
      <formula>LEFT(A50,LEN("Professional"))="Professional"</formula>
    </cfRule>
    <cfRule type="beginsWith" dxfId="2952" priority="325" stopIfTrue="1" operator="beginsWith" text="Advanced">
      <formula>LEFT(A50,LEN("Advanced"))="Advanced"</formula>
    </cfRule>
    <cfRule type="beginsWith" dxfId="2951" priority="326" stopIfTrue="1" operator="beginsWith" text="Intermediate">
      <formula>LEFT(A50,LEN("Intermediate"))="Intermediate"</formula>
    </cfRule>
    <cfRule type="beginsWith" dxfId="2950" priority="327" stopIfTrue="1" operator="beginsWith" text="Basic">
      <formula>LEFT(A50,LEN("Basic"))="Basic"</formula>
    </cfRule>
    <cfRule type="beginsWith" dxfId="2949" priority="328" stopIfTrue="1" operator="beginsWith" text="Required">
      <formula>LEFT(A50,LEN("Required"))="Required"</formula>
    </cfRule>
    <cfRule type="notContainsBlanks" dxfId="2948" priority="329" stopIfTrue="1">
      <formula>LEN(TRIM(A50))&gt;0</formula>
    </cfRule>
  </conditionalFormatting>
  <conditionalFormatting sqref="A12">
    <cfRule type="beginsWith" dxfId="2947" priority="170" stopIfTrue="1" operator="beginsWith" text="Exceptional">
      <formula>LEFT(A12,LEN("Exceptional"))="Exceptional"</formula>
    </cfRule>
    <cfRule type="beginsWith" dxfId="2946" priority="171" stopIfTrue="1" operator="beginsWith" text="Professional">
      <formula>LEFT(A12,LEN("Professional"))="Professional"</formula>
    </cfRule>
    <cfRule type="beginsWith" dxfId="2945" priority="172" stopIfTrue="1" operator="beginsWith" text="Advanced">
      <formula>LEFT(A12,LEN("Advanced"))="Advanced"</formula>
    </cfRule>
    <cfRule type="beginsWith" dxfId="2944" priority="173" stopIfTrue="1" operator="beginsWith" text="Intermediate">
      <formula>LEFT(A12,LEN("Intermediate"))="Intermediate"</formula>
    </cfRule>
    <cfRule type="beginsWith" dxfId="2943" priority="174" stopIfTrue="1" operator="beginsWith" text="Basic">
      <formula>LEFT(A12,LEN("Basic"))="Basic"</formula>
    </cfRule>
    <cfRule type="beginsWith" dxfId="2942" priority="175" stopIfTrue="1" operator="beginsWith" text="Required">
      <formula>LEFT(A12,LEN("Required"))="Required"</formula>
    </cfRule>
    <cfRule type="notContainsBlanks" dxfId="2941" priority="176" stopIfTrue="1">
      <formula>LEN(TRIM(A12))&gt;0</formula>
    </cfRule>
  </conditionalFormatting>
  <conditionalFormatting sqref="F38">
    <cfRule type="beginsWith" dxfId="2940" priority="254" stopIfTrue="1" operator="beginsWith" text="Not Applicable">
      <formula>LEFT(F38,LEN("Not Applicable"))="Not Applicable"</formula>
    </cfRule>
    <cfRule type="beginsWith" dxfId="2939" priority="255" stopIfTrue="1" operator="beginsWith" text="Waived">
      <formula>LEFT(F38,LEN("Waived"))="Waived"</formula>
    </cfRule>
    <cfRule type="beginsWith" dxfId="2938" priority="256" stopIfTrue="1" operator="beginsWith" text="Pre-Passed">
      <formula>LEFT(F38,LEN("Pre-Passed"))="Pre-Passed"</formula>
    </cfRule>
    <cfRule type="beginsWith" dxfId="2937" priority="257" stopIfTrue="1" operator="beginsWith" text="Completed">
      <formula>LEFT(F38,LEN("Completed"))="Completed"</formula>
    </cfRule>
    <cfRule type="beginsWith" dxfId="2936" priority="258" stopIfTrue="1" operator="beginsWith" text="Partial">
      <formula>LEFT(F38,LEN("Partial"))="Partial"</formula>
    </cfRule>
    <cfRule type="beginsWith" dxfId="2935" priority="259" stopIfTrue="1" operator="beginsWith" text="Missing">
      <formula>LEFT(F38,LEN("Missing"))="Missing"</formula>
    </cfRule>
    <cfRule type="beginsWith" dxfId="2934" priority="260" stopIfTrue="1" operator="beginsWith" text="Untested">
      <formula>LEFT(F38,LEN("Untested"))="Untested"</formula>
    </cfRule>
    <cfRule type="notContainsBlanks" dxfId="2933" priority="261" stopIfTrue="1">
      <formula>LEN(TRIM(F38))&gt;0</formula>
    </cfRule>
  </conditionalFormatting>
  <conditionalFormatting sqref="F43">
    <cfRule type="beginsWith" dxfId="2932" priority="246" stopIfTrue="1" operator="beginsWith" text="Not Applicable">
      <formula>LEFT(F43,LEN("Not Applicable"))="Not Applicable"</formula>
    </cfRule>
    <cfRule type="beginsWith" dxfId="2931" priority="247" stopIfTrue="1" operator="beginsWith" text="Waived">
      <formula>LEFT(F43,LEN("Waived"))="Waived"</formula>
    </cfRule>
    <cfRule type="beginsWith" dxfId="2930" priority="248" stopIfTrue="1" operator="beginsWith" text="Pre-Passed">
      <formula>LEFT(F43,LEN("Pre-Passed"))="Pre-Passed"</formula>
    </cfRule>
    <cfRule type="beginsWith" dxfId="2929" priority="249" stopIfTrue="1" operator="beginsWith" text="Completed">
      <formula>LEFT(F43,LEN("Completed"))="Completed"</formula>
    </cfRule>
    <cfRule type="beginsWith" dxfId="2928" priority="250" stopIfTrue="1" operator="beginsWith" text="Partial">
      <formula>LEFT(F43,LEN("Partial"))="Partial"</formula>
    </cfRule>
    <cfRule type="beginsWith" dxfId="2927" priority="251" stopIfTrue="1" operator="beginsWith" text="Missing">
      <formula>LEFT(F43,LEN("Missing"))="Missing"</formula>
    </cfRule>
    <cfRule type="beginsWith" dxfId="2926" priority="252" stopIfTrue="1" operator="beginsWith" text="Untested">
      <formula>LEFT(F43,LEN("Untested"))="Untested"</formula>
    </cfRule>
    <cfRule type="notContainsBlanks" dxfId="2925" priority="253" stopIfTrue="1">
      <formula>LEN(TRIM(F43))&gt;0</formula>
    </cfRule>
  </conditionalFormatting>
  <conditionalFormatting sqref="F50">
    <cfRule type="beginsWith" dxfId="2924" priority="230" stopIfTrue="1" operator="beginsWith" text="Not Applicable">
      <formula>LEFT(F50,LEN("Not Applicable"))="Not Applicable"</formula>
    </cfRule>
    <cfRule type="beginsWith" dxfId="2923" priority="231" stopIfTrue="1" operator="beginsWith" text="Waived">
      <formula>LEFT(F50,LEN("Waived"))="Waived"</formula>
    </cfRule>
    <cfRule type="beginsWith" dxfId="2922" priority="232" stopIfTrue="1" operator="beginsWith" text="Pre-Passed">
      <formula>LEFT(F50,LEN("Pre-Passed"))="Pre-Passed"</formula>
    </cfRule>
    <cfRule type="beginsWith" dxfId="2921" priority="233" stopIfTrue="1" operator="beginsWith" text="Completed">
      <formula>LEFT(F50,LEN("Completed"))="Completed"</formula>
    </cfRule>
    <cfRule type="beginsWith" dxfId="2920" priority="234" stopIfTrue="1" operator="beginsWith" text="Partial">
      <formula>LEFT(F50,LEN("Partial"))="Partial"</formula>
    </cfRule>
    <cfRule type="beginsWith" dxfId="2919" priority="235" stopIfTrue="1" operator="beginsWith" text="Missing">
      <formula>LEFT(F50,LEN("Missing"))="Missing"</formula>
    </cfRule>
    <cfRule type="beginsWith" dxfId="2918" priority="236" stopIfTrue="1" operator="beginsWith" text="Untested">
      <formula>LEFT(F50,LEN("Untested"))="Untested"</formula>
    </cfRule>
    <cfRule type="notContainsBlanks" dxfId="2917" priority="237" stopIfTrue="1">
      <formula>LEN(TRIM(F50))&gt;0</formula>
    </cfRule>
  </conditionalFormatting>
  <conditionalFormatting sqref="E15:F15">
    <cfRule type="beginsWith" dxfId="2916" priority="222" stopIfTrue="1" operator="beginsWith" text="Not Applicable">
      <formula>LEFT(E15,LEN("Not Applicable"))="Not Applicable"</formula>
    </cfRule>
    <cfRule type="beginsWith" dxfId="2915" priority="223" stopIfTrue="1" operator="beginsWith" text="Waived">
      <formula>LEFT(E15,LEN("Waived"))="Waived"</formula>
    </cfRule>
    <cfRule type="beginsWith" dxfId="2914" priority="224" stopIfTrue="1" operator="beginsWith" text="Pre-Passed">
      <formula>LEFT(E15,LEN("Pre-Passed"))="Pre-Passed"</formula>
    </cfRule>
    <cfRule type="beginsWith" dxfId="2913" priority="225" stopIfTrue="1" operator="beginsWith" text="Completed">
      <formula>LEFT(E15,LEN("Completed"))="Completed"</formula>
    </cfRule>
    <cfRule type="beginsWith" dxfId="2912" priority="226" stopIfTrue="1" operator="beginsWith" text="Partial">
      <formula>LEFT(E15,LEN("Partial"))="Partial"</formula>
    </cfRule>
    <cfRule type="beginsWith" dxfId="2911" priority="227" stopIfTrue="1" operator="beginsWith" text="Missing">
      <formula>LEFT(E15,LEN("Missing"))="Missing"</formula>
    </cfRule>
    <cfRule type="beginsWith" dxfId="2910" priority="228" stopIfTrue="1" operator="beginsWith" text="Untested">
      <formula>LEFT(E15,LEN("Untested"))="Untested"</formula>
    </cfRule>
    <cfRule type="notContainsBlanks" dxfId="2909" priority="229" stopIfTrue="1">
      <formula>LEN(TRIM(E15))&gt;0</formula>
    </cfRule>
  </conditionalFormatting>
  <conditionalFormatting sqref="E12">
    <cfRule type="beginsWith" dxfId="2908" priority="214" stopIfTrue="1" operator="beginsWith" text="Not Applicable">
      <formula>LEFT(E12,LEN("Not Applicable"))="Not Applicable"</formula>
    </cfRule>
    <cfRule type="beginsWith" dxfId="2907" priority="215" stopIfTrue="1" operator="beginsWith" text="Waived">
      <formula>LEFT(E12,LEN("Waived"))="Waived"</formula>
    </cfRule>
    <cfRule type="beginsWith" dxfId="2906" priority="216" stopIfTrue="1" operator="beginsWith" text="Pre-Passed">
      <formula>LEFT(E12,LEN("Pre-Passed"))="Pre-Passed"</formula>
    </cfRule>
    <cfRule type="beginsWith" dxfId="2905" priority="217" stopIfTrue="1" operator="beginsWith" text="Completed">
      <formula>LEFT(E12,LEN("Completed"))="Completed"</formula>
    </cfRule>
    <cfRule type="beginsWith" dxfId="2904" priority="218" stopIfTrue="1" operator="beginsWith" text="Partial">
      <formula>LEFT(E12,LEN("Partial"))="Partial"</formula>
    </cfRule>
    <cfRule type="beginsWith" dxfId="2903" priority="219" stopIfTrue="1" operator="beginsWith" text="Missing">
      <formula>LEFT(E12,LEN("Missing"))="Missing"</formula>
    </cfRule>
    <cfRule type="beginsWith" dxfId="2902" priority="220" stopIfTrue="1" operator="beginsWith" text="Untested">
      <formula>LEFT(E12,LEN("Untested"))="Untested"</formula>
    </cfRule>
    <cfRule type="notContainsBlanks" dxfId="2901" priority="221" stopIfTrue="1">
      <formula>LEN(TRIM(E12))&gt;0</formula>
    </cfRule>
  </conditionalFormatting>
  <conditionalFormatting sqref="E14:F14">
    <cfRule type="beginsWith" dxfId="2900" priority="206" stopIfTrue="1" operator="beginsWith" text="Not Applicable">
      <formula>LEFT(E14,LEN("Not Applicable"))="Not Applicable"</formula>
    </cfRule>
    <cfRule type="beginsWith" dxfId="2899" priority="207" stopIfTrue="1" operator="beginsWith" text="Waived">
      <formula>LEFT(E14,LEN("Waived"))="Waived"</formula>
    </cfRule>
    <cfRule type="beginsWith" dxfId="2898" priority="208" stopIfTrue="1" operator="beginsWith" text="Pre-Passed">
      <formula>LEFT(E14,LEN("Pre-Passed"))="Pre-Passed"</formula>
    </cfRule>
    <cfRule type="beginsWith" dxfId="2897" priority="209" stopIfTrue="1" operator="beginsWith" text="Completed">
      <formula>LEFT(E14,LEN("Completed"))="Completed"</formula>
    </cfRule>
    <cfRule type="beginsWith" dxfId="2896" priority="210" stopIfTrue="1" operator="beginsWith" text="Partial">
      <formula>LEFT(E14,LEN("Partial"))="Partial"</formula>
    </cfRule>
    <cfRule type="beginsWith" dxfId="2895" priority="211" stopIfTrue="1" operator="beginsWith" text="Missing">
      <formula>LEFT(E14,LEN("Missing"))="Missing"</formula>
    </cfRule>
    <cfRule type="beginsWith" dxfId="2894" priority="212" stopIfTrue="1" operator="beginsWith" text="Untested">
      <formula>LEFT(E14,LEN("Untested"))="Untested"</formula>
    </cfRule>
    <cfRule type="notContainsBlanks" dxfId="2893" priority="213" stopIfTrue="1">
      <formula>LEN(TRIM(E14))&gt;0</formula>
    </cfRule>
  </conditionalFormatting>
  <conditionalFormatting sqref="F12">
    <cfRule type="beginsWith" dxfId="2892" priority="198" stopIfTrue="1" operator="beginsWith" text="Not Applicable">
      <formula>LEFT(F12,LEN("Not Applicable"))="Not Applicable"</formula>
    </cfRule>
    <cfRule type="beginsWith" dxfId="2891" priority="199" stopIfTrue="1" operator="beginsWith" text="Waived">
      <formula>LEFT(F12,LEN("Waived"))="Waived"</formula>
    </cfRule>
    <cfRule type="beginsWith" dxfId="2890" priority="200" stopIfTrue="1" operator="beginsWith" text="Pre-Passed">
      <formula>LEFT(F12,LEN("Pre-Passed"))="Pre-Passed"</formula>
    </cfRule>
    <cfRule type="beginsWith" dxfId="2889" priority="201" stopIfTrue="1" operator="beginsWith" text="Completed">
      <formula>LEFT(F12,LEN("Completed"))="Completed"</formula>
    </cfRule>
    <cfRule type="beginsWith" dxfId="2888" priority="202" stopIfTrue="1" operator="beginsWith" text="Partial">
      <formula>LEFT(F12,LEN("Partial"))="Partial"</formula>
    </cfRule>
    <cfRule type="beginsWith" dxfId="2887" priority="203" stopIfTrue="1" operator="beginsWith" text="Missing">
      <formula>LEFT(F12,LEN("Missing"))="Missing"</formula>
    </cfRule>
    <cfRule type="beginsWith" dxfId="2886" priority="204" stopIfTrue="1" operator="beginsWith" text="Untested">
      <formula>LEFT(F12,LEN("Untested"))="Untested"</formula>
    </cfRule>
    <cfRule type="notContainsBlanks" dxfId="2885" priority="205" stopIfTrue="1">
      <formula>LEN(TRIM(F12))&gt;0</formula>
    </cfRule>
  </conditionalFormatting>
  <conditionalFormatting sqref="E51:F55">
    <cfRule type="beginsWith" dxfId="2884" priority="155" stopIfTrue="1" operator="beginsWith" text="Not Applicable">
      <formula>LEFT(E51,LEN("Not Applicable"))="Not Applicable"</formula>
    </cfRule>
    <cfRule type="beginsWith" dxfId="2883" priority="156" stopIfTrue="1" operator="beginsWith" text="Waived">
      <formula>LEFT(E51,LEN("Waived"))="Waived"</formula>
    </cfRule>
    <cfRule type="beginsWith" dxfId="2882" priority="157" stopIfTrue="1" operator="beginsWith" text="Pre-Passed">
      <formula>LEFT(E51,LEN("Pre-Passed"))="Pre-Passed"</formula>
    </cfRule>
    <cfRule type="beginsWith" dxfId="2881" priority="158" stopIfTrue="1" operator="beginsWith" text="Completed">
      <formula>LEFT(E51,LEN("Completed"))="Completed"</formula>
    </cfRule>
    <cfRule type="beginsWith" dxfId="2880" priority="159" stopIfTrue="1" operator="beginsWith" text="Partial">
      <formula>LEFT(E51,LEN("Partial"))="Partial"</formula>
    </cfRule>
    <cfRule type="beginsWith" dxfId="2879" priority="160" stopIfTrue="1" operator="beginsWith" text="Missing">
      <formula>LEFT(E51,LEN("Missing"))="Missing"</formula>
    </cfRule>
    <cfRule type="beginsWith" dxfId="2878" priority="161" stopIfTrue="1" operator="beginsWith" text="Untested">
      <formula>LEFT(E51,LEN("Untested"))="Untested"</formula>
    </cfRule>
    <cfRule type="notContainsBlanks" dxfId="2877" priority="162" stopIfTrue="1">
      <formula>LEN(TRIM(E51))&gt;0</formula>
    </cfRule>
  </conditionalFormatting>
  <conditionalFormatting sqref="A51">
    <cfRule type="beginsWith" dxfId="2876" priority="148" stopIfTrue="1" operator="beginsWith" text="Exceptional">
      <formula>LEFT(A51,LEN("Exceptional"))="Exceptional"</formula>
    </cfRule>
    <cfRule type="beginsWith" dxfId="2875" priority="149" stopIfTrue="1" operator="beginsWith" text="Professional">
      <formula>LEFT(A51,LEN("Professional"))="Professional"</formula>
    </cfRule>
    <cfRule type="beginsWith" dxfId="2874" priority="150" stopIfTrue="1" operator="beginsWith" text="Advanced">
      <formula>LEFT(A51,LEN("Advanced"))="Advanced"</formula>
    </cfRule>
    <cfRule type="beginsWith" dxfId="2873" priority="151" stopIfTrue="1" operator="beginsWith" text="Intermediate">
      <formula>LEFT(A51,LEN("Intermediate"))="Intermediate"</formula>
    </cfRule>
    <cfRule type="beginsWith" dxfId="2872" priority="152" stopIfTrue="1" operator="beginsWith" text="Basic">
      <formula>LEFT(A51,LEN("Basic"))="Basic"</formula>
    </cfRule>
    <cfRule type="beginsWith" dxfId="2871" priority="153" stopIfTrue="1" operator="beginsWith" text="Required">
      <formula>LEFT(A51,LEN("Required"))="Required"</formula>
    </cfRule>
    <cfRule type="notContainsBlanks" dxfId="2870" priority="154" stopIfTrue="1">
      <formula>LEN(TRIM(A51))&gt;0</formula>
    </cfRule>
  </conditionalFormatting>
  <conditionalFormatting sqref="A13">
    <cfRule type="beginsWith" dxfId="2869" priority="113" stopIfTrue="1" operator="beginsWith" text="Exceptional">
      <formula>LEFT(A13,LEN("Exceptional"))="Exceptional"</formula>
    </cfRule>
    <cfRule type="beginsWith" dxfId="2868" priority="114" stopIfTrue="1" operator="beginsWith" text="Professional">
      <formula>LEFT(A13,LEN("Professional"))="Professional"</formula>
    </cfRule>
    <cfRule type="beginsWith" dxfId="2867" priority="115" stopIfTrue="1" operator="beginsWith" text="Advanced">
      <formula>LEFT(A13,LEN("Advanced"))="Advanced"</formula>
    </cfRule>
    <cfRule type="beginsWith" dxfId="2866" priority="116" stopIfTrue="1" operator="beginsWith" text="Intermediate">
      <formula>LEFT(A13,LEN("Intermediate"))="Intermediate"</formula>
    </cfRule>
    <cfRule type="beginsWith" dxfId="2865" priority="117" stopIfTrue="1" operator="beginsWith" text="Basic">
      <formula>LEFT(A13,LEN("Basic"))="Basic"</formula>
    </cfRule>
    <cfRule type="beginsWith" dxfId="2864" priority="118" stopIfTrue="1" operator="beginsWith" text="Required">
      <formula>LEFT(A13,LEN("Required"))="Required"</formula>
    </cfRule>
    <cfRule type="notContainsBlanks" dxfId="2863" priority="119" stopIfTrue="1">
      <formula>LEN(TRIM(A13))&gt;0</formula>
    </cfRule>
  </conditionalFormatting>
  <conditionalFormatting sqref="A14">
    <cfRule type="beginsWith" dxfId="2862" priority="106" stopIfTrue="1" operator="beginsWith" text="Exceptional">
      <formula>LEFT(A14,LEN("Exceptional"))="Exceptional"</formula>
    </cfRule>
    <cfRule type="beginsWith" dxfId="2861" priority="107" stopIfTrue="1" operator="beginsWith" text="Professional">
      <formula>LEFT(A14,LEN("Professional"))="Professional"</formula>
    </cfRule>
    <cfRule type="beginsWith" dxfId="2860" priority="108" stopIfTrue="1" operator="beginsWith" text="Advanced">
      <formula>LEFT(A14,LEN("Advanced"))="Advanced"</formula>
    </cfRule>
    <cfRule type="beginsWith" dxfId="2859" priority="109" stopIfTrue="1" operator="beginsWith" text="Intermediate">
      <formula>LEFT(A14,LEN("Intermediate"))="Intermediate"</formula>
    </cfRule>
    <cfRule type="beginsWith" dxfId="2858" priority="110" stopIfTrue="1" operator="beginsWith" text="Basic">
      <formula>LEFT(A14,LEN("Basic"))="Basic"</formula>
    </cfRule>
    <cfRule type="beginsWith" dxfId="2857" priority="111" stopIfTrue="1" operator="beginsWith" text="Required">
      <formula>LEFT(A14,LEN("Required"))="Required"</formula>
    </cfRule>
    <cfRule type="notContainsBlanks" dxfId="2856" priority="112" stopIfTrue="1">
      <formula>LEN(TRIM(A14))&gt;0</formula>
    </cfRule>
  </conditionalFormatting>
  <conditionalFormatting sqref="A15">
    <cfRule type="beginsWith" dxfId="2855" priority="99" stopIfTrue="1" operator="beginsWith" text="Exceptional">
      <formula>LEFT(A15,LEN("Exceptional"))="Exceptional"</formula>
    </cfRule>
    <cfRule type="beginsWith" dxfId="2854" priority="100" stopIfTrue="1" operator="beginsWith" text="Professional">
      <formula>LEFT(A15,LEN("Professional"))="Professional"</formula>
    </cfRule>
    <cfRule type="beginsWith" dxfId="2853" priority="101" stopIfTrue="1" operator="beginsWith" text="Advanced">
      <formula>LEFT(A15,LEN("Advanced"))="Advanced"</formula>
    </cfRule>
    <cfRule type="beginsWith" dxfId="2852" priority="102" stopIfTrue="1" operator="beginsWith" text="Intermediate">
      <formula>LEFT(A15,LEN("Intermediate"))="Intermediate"</formula>
    </cfRule>
    <cfRule type="beginsWith" dxfId="2851" priority="103" stopIfTrue="1" operator="beginsWith" text="Basic">
      <formula>LEFT(A15,LEN("Basic"))="Basic"</formula>
    </cfRule>
    <cfRule type="beginsWith" dxfId="2850" priority="104" stopIfTrue="1" operator="beginsWith" text="Required">
      <formula>LEFT(A15,LEN("Required"))="Required"</formula>
    </cfRule>
    <cfRule type="notContainsBlanks" dxfId="2849" priority="105" stopIfTrue="1">
      <formula>LEN(TRIM(A15))&gt;0</formula>
    </cfRule>
  </conditionalFormatting>
  <conditionalFormatting sqref="A15">
    <cfRule type="beginsWith" dxfId="2848" priority="92" stopIfTrue="1" operator="beginsWith" text="Exceptional">
      <formula>LEFT(A15,LEN("Exceptional"))="Exceptional"</formula>
    </cfRule>
    <cfRule type="beginsWith" dxfId="2847" priority="93" stopIfTrue="1" operator="beginsWith" text="Professional">
      <formula>LEFT(A15,LEN("Professional"))="Professional"</formula>
    </cfRule>
    <cfRule type="beginsWith" dxfId="2846" priority="94" stopIfTrue="1" operator="beginsWith" text="Advanced">
      <formula>LEFT(A15,LEN("Advanced"))="Advanced"</formula>
    </cfRule>
    <cfRule type="beginsWith" dxfId="2845" priority="95" stopIfTrue="1" operator="beginsWith" text="Intermediate">
      <formula>LEFT(A15,LEN("Intermediate"))="Intermediate"</formula>
    </cfRule>
    <cfRule type="beginsWith" dxfId="2844" priority="96" stopIfTrue="1" operator="beginsWith" text="Basic">
      <formula>LEFT(A15,LEN("Basic"))="Basic"</formula>
    </cfRule>
    <cfRule type="beginsWith" dxfId="2843" priority="97" stopIfTrue="1" operator="beginsWith" text="Required">
      <formula>LEFT(A15,LEN("Required"))="Required"</formula>
    </cfRule>
    <cfRule type="notContainsBlanks" dxfId="2842" priority="98" stopIfTrue="1">
      <formula>LEN(TRIM(A15))&gt;0</formula>
    </cfRule>
  </conditionalFormatting>
  <conditionalFormatting sqref="A17:A19">
    <cfRule type="beginsWith" dxfId="2841" priority="85" stopIfTrue="1" operator="beginsWith" text="Exceptional">
      <formula>LEFT(A17,LEN("Exceptional"))="Exceptional"</formula>
    </cfRule>
    <cfRule type="beginsWith" dxfId="2840" priority="86" stopIfTrue="1" operator="beginsWith" text="Professional">
      <formula>LEFT(A17,LEN("Professional"))="Professional"</formula>
    </cfRule>
    <cfRule type="beginsWith" dxfId="2839" priority="87" stopIfTrue="1" operator="beginsWith" text="Advanced">
      <formula>LEFT(A17,LEN("Advanced"))="Advanced"</formula>
    </cfRule>
    <cfRule type="beginsWith" dxfId="2838" priority="88" stopIfTrue="1" operator="beginsWith" text="Intermediate">
      <formula>LEFT(A17,LEN("Intermediate"))="Intermediate"</formula>
    </cfRule>
    <cfRule type="beginsWith" dxfId="2837" priority="89" stopIfTrue="1" operator="beginsWith" text="Basic">
      <formula>LEFT(A17,LEN("Basic"))="Basic"</formula>
    </cfRule>
    <cfRule type="beginsWith" dxfId="2836" priority="90" stopIfTrue="1" operator="beginsWith" text="Required">
      <formula>LEFT(A17,LEN("Required"))="Required"</formula>
    </cfRule>
    <cfRule type="notContainsBlanks" dxfId="2835" priority="91" stopIfTrue="1">
      <formula>LEN(TRIM(A17))&gt;0</formula>
    </cfRule>
  </conditionalFormatting>
  <conditionalFormatting sqref="A20:A21">
    <cfRule type="beginsWith" dxfId="2834" priority="78" stopIfTrue="1" operator="beginsWith" text="Exceptional">
      <formula>LEFT(A20,LEN("Exceptional"))="Exceptional"</formula>
    </cfRule>
    <cfRule type="beginsWith" dxfId="2833" priority="79" stopIfTrue="1" operator="beginsWith" text="Professional">
      <formula>LEFT(A20,LEN("Professional"))="Professional"</formula>
    </cfRule>
    <cfRule type="beginsWith" dxfId="2832" priority="80" stopIfTrue="1" operator="beginsWith" text="Advanced">
      <formula>LEFT(A20,LEN("Advanced"))="Advanced"</formula>
    </cfRule>
    <cfRule type="beginsWith" dxfId="2831" priority="81" stopIfTrue="1" operator="beginsWith" text="Intermediate">
      <formula>LEFT(A20,LEN("Intermediate"))="Intermediate"</formula>
    </cfRule>
    <cfRule type="beginsWith" dxfId="2830" priority="82" stopIfTrue="1" operator="beginsWith" text="Basic">
      <formula>LEFT(A20,LEN("Basic"))="Basic"</formula>
    </cfRule>
    <cfRule type="beginsWith" dxfId="2829" priority="83" stopIfTrue="1" operator="beginsWith" text="Required">
      <formula>LEFT(A20,LEN("Required"))="Required"</formula>
    </cfRule>
    <cfRule type="notContainsBlanks" dxfId="2828" priority="84" stopIfTrue="1">
      <formula>LEN(TRIM(A20))&gt;0</formula>
    </cfRule>
  </conditionalFormatting>
  <conditionalFormatting sqref="A20:A21">
    <cfRule type="beginsWith" dxfId="2827" priority="71" stopIfTrue="1" operator="beginsWith" text="Exceptional">
      <formula>LEFT(A20,LEN("Exceptional"))="Exceptional"</formula>
    </cfRule>
    <cfRule type="beginsWith" dxfId="2826" priority="72" stopIfTrue="1" operator="beginsWith" text="Professional">
      <formula>LEFT(A20,LEN("Professional"))="Professional"</formula>
    </cfRule>
    <cfRule type="beginsWith" dxfId="2825" priority="73" stopIfTrue="1" operator="beginsWith" text="Advanced">
      <formula>LEFT(A20,LEN("Advanced"))="Advanced"</formula>
    </cfRule>
    <cfRule type="beginsWith" dxfId="2824" priority="74" stopIfTrue="1" operator="beginsWith" text="Intermediate">
      <formula>LEFT(A20,LEN("Intermediate"))="Intermediate"</formula>
    </cfRule>
    <cfRule type="beginsWith" dxfId="2823" priority="75" stopIfTrue="1" operator="beginsWith" text="Basic">
      <formula>LEFT(A20,LEN("Basic"))="Basic"</formula>
    </cfRule>
    <cfRule type="beginsWith" dxfId="2822" priority="76" stopIfTrue="1" operator="beginsWith" text="Required">
      <formula>LEFT(A20,LEN("Required"))="Required"</formula>
    </cfRule>
    <cfRule type="notContainsBlanks" dxfId="2821" priority="77" stopIfTrue="1">
      <formula>LEN(TRIM(A20))&gt;0</formula>
    </cfRule>
  </conditionalFormatting>
  <conditionalFormatting sqref="A22:A23">
    <cfRule type="beginsWith" dxfId="2820" priority="64" stopIfTrue="1" operator="beginsWith" text="Exceptional">
      <formula>LEFT(A22,LEN("Exceptional"))="Exceptional"</formula>
    </cfRule>
    <cfRule type="beginsWith" dxfId="2819" priority="65" stopIfTrue="1" operator="beginsWith" text="Professional">
      <formula>LEFT(A22,LEN("Professional"))="Professional"</formula>
    </cfRule>
    <cfRule type="beginsWith" dxfId="2818" priority="66" stopIfTrue="1" operator="beginsWith" text="Advanced">
      <formula>LEFT(A22,LEN("Advanced"))="Advanced"</formula>
    </cfRule>
    <cfRule type="beginsWith" dxfId="2817" priority="67" stopIfTrue="1" operator="beginsWith" text="Intermediate">
      <formula>LEFT(A22,LEN("Intermediate"))="Intermediate"</formula>
    </cfRule>
    <cfRule type="beginsWith" dxfId="2816" priority="68" stopIfTrue="1" operator="beginsWith" text="Basic">
      <formula>LEFT(A22,LEN("Basic"))="Basic"</formula>
    </cfRule>
    <cfRule type="beginsWith" dxfId="2815" priority="69" stopIfTrue="1" operator="beginsWith" text="Required">
      <formula>LEFT(A22,LEN("Required"))="Required"</formula>
    </cfRule>
    <cfRule type="notContainsBlanks" dxfId="2814" priority="70" stopIfTrue="1">
      <formula>LEN(TRIM(A22))&gt;0</formula>
    </cfRule>
  </conditionalFormatting>
  <conditionalFormatting sqref="A25:A27">
    <cfRule type="beginsWith" dxfId="2813" priority="57" stopIfTrue="1" operator="beginsWith" text="Exceptional">
      <formula>LEFT(A25,LEN("Exceptional"))="Exceptional"</formula>
    </cfRule>
    <cfRule type="beginsWith" dxfId="2812" priority="58" stopIfTrue="1" operator="beginsWith" text="Professional">
      <formula>LEFT(A25,LEN("Professional"))="Professional"</formula>
    </cfRule>
    <cfRule type="beginsWith" dxfId="2811" priority="59" stopIfTrue="1" operator="beginsWith" text="Advanced">
      <formula>LEFT(A25,LEN("Advanced"))="Advanced"</formula>
    </cfRule>
    <cfRule type="beginsWith" dxfId="2810" priority="60" stopIfTrue="1" operator="beginsWith" text="Intermediate">
      <formula>LEFT(A25,LEN("Intermediate"))="Intermediate"</formula>
    </cfRule>
    <cfRule type="beginsWith" dxfId="2809" priority="61" stopIfTrue="1" operator="beginsWith" text="Basic">
      <formula>LEFT(A25,LEN("Basic"))="Basic"</formula>
    </cfRule>
    <cfRule type="beginsWith" dxfId="2808" priority="62" stopIfTrue="1" operator="beginsWith" text="Required">
      <formula>LEFT(A25,LEN("Required"))="Required"</formula>
    </cfRule>
    <cfRule type="notContainsBlanks" dxfId="2807" priority="63" stopIfTrue="1">
      <formula>LEN(TRIM(A25))&gt;0</formula>
    </cfRule>
  </conditionalFormatting>
  <conditionalFormatting sqref="A28:A29">
    <cfRule type="beginsWith" dxfId="2806" priority="50" stopIfTrue="1" operator="beginsWith" text="Exceptional">
      <formula>LEFT(A28,LEN("Exceptional"))="Exceptional"</formula>
    </cfRule>
    <cfRule type="beginsWith" dxfId="2805" priority="51" stopIfTrue="1" operator="beginsWith" text="Professional">
      <formula>LEFT(A28,LEN("Professional"))="Professional"</formula>
    </cfRule>
    <cfRule type="beginsWith" dxfId="2804" priority="52" stopIfTrue="1" operator="beginsWith" text="Advanced">
      <formula>LEFT(A28,LEN("Advanced"))="Advanced"</formula>
    </cfRule>
    <cfRule type="beginsWith" dxfId="2803" priority="53" stopIfTrue="1" operator="beginsWith" text="Intermediate">
      <formula>LEFT(A28,LEN("Intermediate"))="Intermediate"</formula>
    </cfRule>
    <cfRule type="beginsWith" dxfId="2802" priority="54" stopIfTrue="1" operator="beginsWith" text="Basic">
      <formula>LEFT(A28,LEN("Basic"))="Basic"</formula>
    </cfRule>
    <cfRule type="beginsWith" dxfId="2801" priority="55" stopIfTrue="1" operator="beginsWith" text="Required">
      <formula>LEFT(A28,LEN("Required"))="Required"</formula>
    </cfRule>
    <cfRule type="notContainsBlanks" dxfId="2800" priority="56" stopIfTrue="1">
      <formula>LEN(TRIM(A28))&gt;0</formula>
    </cfRule>
  </conditionalFormatting>
  <conditionalFormatting sqref="A28:A29">
    <cfRule type="beginsWith" dxfId="2799" priority="43" stopIfTrue="1" operator="beginsWith" text="Exceptional">
      <formula>LEFT(A28,LEN("Exceptional"))="Exceptional"</formula>
    </cfRule>
    <cfRule type="beginsWith" dxfId="2798" priority="44" stopIfTrue="1" operator="beginsWith" text="Professional">
      <formula>LEFT(A28,LEN("Professional"))="Professional"</formula>
    </cfRule>
    <cfRule type="beginsWith" dxfId="2797" priority="45" stopIfTrue="1" operator="beginsWith" text="Advanced">
      <formula>LEFT(A28,LEN("Advanced"))="Advanced"</formula>
    </cfRule>
    <cfRule type="beginsWith" dxfId="2796" priority="46" stopIfTrue="1" operator="beginsWith" text="Intermediate">
      <formula>LEFT(A28,LEN("Intermediate"))="Intermediate"</formula>
    </cfRule>
    <cfRule type="beginsWith" dxfId="2795" priority="47" stopIfTrue="1" operator="beginsWith" text="Basic">
      <formula>LEFT(A28,LEN("Basic"))="Basic"</formula>
    </cfRule>
    <cfRule type="beginsWith" dxfId="2794" priority="48" stopIfTrue="1" operator="beginsWith" text="Required">
      <formula>LEFT(A28,LEN("Required"))="Required"</formula>
    </cfRule>
    <cfRule type="notContainsBlanks" dxfId="2793" priority="49" stopIfTrue="1">
      <formula>LEN(TRIM(A28))&gt;0</formula>
    </cfRule>
  </conditionalFormatting>
  <conditionalFormatting sqref="A39">
    <cfRule type="beginsWith" dxfId="2792" priority="36" stopIfTrue="1" operator="beginsWith" text="Exceptional">
      <formula>LEFT(A39,LEN("Exceptional"))="Exceptional"</formula>
    </cfRule>
    <cfRule type="beginsWith" dxfId="2791" priority="37" stopIfTrue="1" operator="beginsWith" text="Professional">
      <formula>LEFT(A39,LEN("Professional"))="Professional"</formula>
    </cfRule>
    <cfRule type="beginsWith" dxfId="2790" priority="38" stopIfTrue="1" operator="beginsWith" text="Advanced">
      <formula>LEFT(A39,LEN("Advanced"))="Advanced"</formula>
    </cfRule>
    <cfRule type="beginsWith" dxfId="2789" priority="39" stopIfTrue="1" operator="beginsWith" text="Intermediate">
      <formula>LEFT(A39,LEN("Intermediate"))="Intermediate"</formula>
    </cfRule>
    <cfRule type="beginsWith" dxfId="2788" priority="40" stopIfTrue="1" operator="beginsWith" text="Basic">
      <formula>LEFT(A39,LEN("Basic"))="Basic"</formula>
    </cfRule>
    <cfRule type="beginsWith" dxfId="2787" priority="41" stopIfTrue="1" operator="beginsWith" text="Required">
      <formula>LEFT(A39,LEN("Required"))="Required"</formula>
    </cfRule>
    <cfRule type="notContainsBlanks" dxfId="2786" priority="42" stopIfTrue="1">
      <formula>LEN(TRIM(A39))&gt;0</formula>
    </cfRule>
  </conditionalFormatting>
  <conditionalFormatting sqref="A40:A41">
    <cfRule type="beginsWith" dxfId="2785" priority="29" stopIfTrue="1" operator="beginsWith" text="Exceptional">
      <formula>LEFT(A40,LEN("Exceptional"))="Exceptional"</formula>
    </cfRule>
    <cfRule type="beginsWith" dxfId="2784" priority="30" stopIfTrue="1" operator="beginsWith" text="Professional">
      <formula>LEFT(A40,LEN("Professional"))="Professional"</formula>
    </cfRule>
    <cfRule type="beginsWith" dxfId="2783" priority="31" stopIfTrue="1" operator="beginsWith" text="Advanced">
      <formula>LEFT(A40,LEN("Advanced"))="Advanced"</formula>
    </cfRule>
    <cfRule type="beginsWith" dxfId="2782" priority="32" stopIfTrue="1" operator="beginsWith" text="Intermediate">
      <formula>LEFT(A40,LEN("Intermediate"))="Intermediate"</formula>
    </cfRule>
    <cfRule type="beginsWith" dxfId="2781" priority="33" stopIfTrue="1" operator="beginsWith" text="Basic">
      <formula>LEFT(A40,LEN("Basic"))="Basic"</formula>
    </cfRule>
    <cfRule type="beginsWith" dxfId="2780" priority="34" stopIfTrue="1" operator="beginsWith" text="Required">
      <formula>LEFT(A40,LEN("Required"))="Required"</formula>
    </cfRule>
    <cfRule type="notContainsBlanks" dxfId="2779" priority="35" stopIfTrue="1">
      <formula>LEN(TRIM(A40))&gt;0</formula>
    </cfRule>
  </conditionalFormatting>
  <conditionalFormatting sqref="A40:A41">
    <cfRule type="beginsWith" dxfId="2778" priority="22" stopIfTrue="1" operator="beginsWith" text="Exceptional">
      <formula>LEFT(A40,LEN("Exceptional"))="Exceptional"</formula>
    </cfRule>
    <cfRule type="beginsWith" dxfId="2777" priority="23" stopIfTrue="1" operator="beginsWith" text="Professional">
      <formula>LEFT(A40,LEN("Professional"))="Professional"</formula>
    </cfRule>
    <cfRule type="beginsWith" dxfId="2776" priority="24" stopIfTrue="1" operator="beginsWith" text="Advanced">
      <formula>LEFT(A40,LEN("Advanced"))="Advanced"</formula>
    </cfRule>
    <cfRule type="beginsWith" dxfId="2775" priority="25" stopIfTrue="1" operator="beginsWith" text="Intermediate">
      <formula>LEFT(A40,LEN("Intermediate"))="Intermediate"</formula>
    </cfRule>
    <cfRule type="beginsWith" dxfId="2774" priority="26" stopIfTrue="1" operator="beginsWith" text="Basic">
      <formula>LEFT(A40,LEN("Basic"))="Basic"</formula>
    </cfRule>
    <cfRule type="beginsWith" dxfId="2773" priority="27" stopIfTrue="1" operator="beginsWith" text="Required">
      <formula>LEFT(A40,LEN("Required"))="Required"</formula>
    </cfRule>
    <cfRule type="notContainsBlanks" dxfId="2772" priority="28" stopIfTrue="1">
      <formula>LEN(TRIM(A40))&gt;0</formula>
    </cfRule>
  </conditionalFormatting>
  <conditionalFormatting sqref="A44:A46">
    <cfRule type="beginsWith" dxfId="2771" priority="15" stopIfTrue="1" operator="beginsWith" text="Exceptional">
      <formula>LEFT(A44,LEN("Exceptional"))="Exceptional"</formula>
    </cfRule>
    <cfRule type="beginsWith" dxfId="2770" priority="16" stopIfTrue="1" operator="beginsWith" text="Professional">
      <formula>LEFT(A44,LEN("Professional"))="Professional"</formula>
    </cfRule>
    <cfRule type="beginsWith" dxfId="2769" priority="17" stopIfTrue="1" operator="beginsWith" text="Advanced">
      <formula>LEFT(A44,LEN("Advanced"))="Advanced"</formula>
    </cfRule>
    <cfRule type="beginsWith" dxfId="2768" priority="18" stopIfTrue="1" operator="beginsWith" text="Intermediate">
      <formula>LEFT(A44,LEN("Intermediate"))="Intermediate"</formula>
    </cfRule>
    <cfRule type="beginsWith" dxfId="2767" priority="19" stopIfTrue="1" operator="beginsWith" text="Basic">
      <formula>LEFT(A44,LEN("Basic"))="Basic"</formula>
    </cfRule>
    <cfRule type="beginsWith" dxfId="2766" priority="20" stopIfTrue="1" operator="beginsWith" text="Required">
      <formula>LEFT(A44,LEN("Required"))="Required"</formula>
    </cfRule>
    <cfRule type="notContainsBlanks" dxfId="2765" priority="21" stopIfTrue="1">
      <formula>LEN(TRIM(A44))&gt;0</formula>
    </cfRule>
  </conditionalFormatting>
  <conditionalFormatting sqref="A47:A48">
    <cfRule type="beginsWith" dxfId="2764" priority="8" stopIfTrue="1" operator="beginsWith" text="Exceptional">
      <formula>LEFT(A47,LEN("Exceptional"))="Exceptional"</formula>
    </cfRule>
    <cfRule type="beginsWith" dxfId="2763" priority="9" stopIfTrue="1" operator="beginsWith" text="Professional">
      <formula>LEFT(A47,LEN("Professional"))="Professional"</formula>
    </cfRule>
    <cfRule type="beginsWith" dxfId="2762" priority="10" stopIfTrue="1" operator="beginsWith" text="Advanced">
      <formula>LEFT(A47,LEN("Advanced"))="Advanced"</formula>
    </cfRule>
    <cfRule type="beginsWith" dxfId="2761" priority="11" stopIfTrue="1" operator="beginsWith" text="Intermediate">
      <formula>LEFT(A47,LEN("Intermediate"))="Intermediate"</formula>
    </cfRule>
    <cfRule type="beginsWith" dxfId="2760" priority="12" stopIfTrue="1" operator="beginsWith" text="Basic">
      <formula>LEFT(A47,LEN("Basic"))="Basic"</formula>
    </cfRule>
    <cfRule type="beginsWith" dxfId="2759" priority="13" stopIfTrue="1" operator="beginsWith" text="Required">
      <formula>LEFT(A47,LEN("Required"))="Required"</formula>
    </cfRule>
    <cfRule type="notContainsBlanks" dxfId="2758" priority="14" stopIfTrue="1">
      <formula>LEN(TRIM(A47))&gt;0</formula>
    </cfRule>
  </conditionalFormatting>
  <conditionalFormatting sqref="A47:A48">
    <cfRule type="beginsWith" dxfId="2757" priority="1" stopIfTrue="1" operator="beginsWith" text="Exceptional">
      <formula>LEFT(A47,LEN("Exceptional"))="Exceptional"</formula>
    </cfRule>
    <cfRule type="beginsWith" dxfId="2756" priority="2" stopIfTrue="1" operator="beginsWith" text="Professional">
      <formula>LEFT(A47,LEN("Professional"))="Professional"</formula>
    </cfRule>
    <cfRule type="beginsWith" dxfId="2755" priority="3" stopIfTrue="1" operator="beginsWith" text="Advanced">
      <formula>LEFT(A47,LEN("Advanced"))="Advanced"</formula>
    </cfRule>
    <cfRule type="beginsWith" dxfId="2754" priority="4" stopIfTrue="1" operator="beginsWith" text="Intermediate">
      <formula>LEFT(A47,LEN("Intermediate"))="Intermediate"</formula>
    </cfRule>
    <cfRule type="beginsWith" dxfId="2753" priority="5" stopIfTrue="1" operator="beginsWith" text="Basic">
      <formula>LEFT(A47,LEN("Basic"))="Basic"</formula>
    </cfRule>
    <cfRule type="beginsWith" dxfId="2752" priority="6" stopIfTrue="1" operator="beginsWith" text="Required">
      <formula>LEFT(A47,LEN("Required"))="Required"</formula>
    </cfRule>
    <cfRule type="notContainsBlanks" dxfId="2751" priority="7" stopIfTrue="1">
      <formula>LEN(TRIM(A47))&gt;0</formula>
    </cfRule>
  </conditionalFormatting>
  <dataValidations count="1">
    <dataValidation type="list" showInputMessage="1" showErrorMessage="1" sqref="E109:F111 E118:F125 E113:F116 E87:F107 E73:F85 E64:F71 E44:F49 E17:F23 E39:F42 E25:F37 E13:F15 E51:F62" xr:uid="{00000000-0002-0000-0500-000000000000}">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G108"/>
  <sheetViews>
    <sheetView zoomScale="115" zoomScaleNormal="115" workbookViewId="0">
      <selection activeCell="C53" sqref="C53"/>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27</v>
      </c>
      <c r="B1" s="4" t="s">
        <v>28</v>
      </c>
      <c r="C1" s="4" t="s">
        <v>564</v>
      </c>
      <c r="D1" s="4"/>
      <c r="E1" s="3" t="str">
        <f>""&amp;COUNTIF(E$7:E$232,"Untested")&amp;" Untested"</f>
        <v>67 Untested</v>
      </c>
      <c r="F1" s="3" t="str">
        <f>""&amp;COUNTIF(F$7:F$232,"Untested")&amp;" Untested"</f>
        <v>67 Untested</v>
      </c>
      <c r="G1" s="4"/>
    </row>
    <row r="2" spans="1:7" ht="16.5" thickBot="1">
      <c r="A2" s="12" t="s">
        <v>31</v>
      </c>
      <c r="B2" s="11" t="s">
        <v>32</v>
      </c>
      <c r="C2" s="250" t="s">
        <v>579</v>
      </c>
      <c r="D2" s="251"/>
      <c r="E2" s="14">
        <f>SUMPRODUCT(($A$7:$A$232="Required")*(E$7:E$232="Missing"))+0.5*SUMPRODUCT(($A$7:$A$232="Required")*(E$7:E$232="Partial"))</f>
        <v>0</v>
      </c>
      <c r="F2" s="14">
        <f>SUMPRODUCT(($A$7:$A$232="Required")*(F$7:F$232="Missing"))+0.5*SUMPRODUCT(($A$7:$A$232="Required")*(F$7:F$232="Partial"))</f>
        <v>0</v>
      </c>
      <c r="G2" s="11" t="str">
        <f>"Requireds "&amp;A2</f>
        <v>Requireds Missing</v>
      </c>
    </row>
    <row r="3" spans="1:7" ht="16.5" thickBot="1">
      <c r="A3" s="12" t="s">
        <v>33</v>
      </c>
      <c r="B3" s="11" t="s">
        <v>34</v>
      </c>
      <c r="C3" s="252"/>
      <c r="D3" s="253"/>
      <c r="E3" s="14">
        <f>SUMPRODUCT(($A$7:$A$232="Basic")*(E$7:E$232="Missing"))+0.5*SUMPRODUCT(($A$7:$A$232="Basic")*(E$7:E$232="Partial"))</f>
        <v>0</v>
      </c>
      <c r="F3" s="14">
        <f>SUMPRODUCT(($A$7:$A$232="Basic")*(F$7:F$232="Missing"))+0.5*SUMPRODUCT(($A$7:$A$232="Basic")*(F$7:F$232="Partial"))</f>
        <v>0</v>
      </c>
      <c r="G3" s="11" t="str">
        <f>"Basics "&amp;A2</f>
        <v>Basics Missing</v>
      </c>
    </row>
    <row r="4" spans="1:7" ht="16.5" thickBot="1">
      <c r="A4" s="12" t="s">
        <v>35</v>
      </c>
      <c r="B4" s="11" t="s">
        <v>36</v>
      </c>
      <c r="C4" s="252"/>
      <c r="D4" s="253"/>
      <c r="E4" s="14">
        <f>SUMPRODUCT(($A$7:$A$232="Advanced")*(E$7:E$232="Completed"))+SUMPRODUCT(($A$7:$A$232="Advanced")*(E$7:E$232="Pre-Passed"))+0.5*SUMPRODUCT(($A$7:$A$232="Advanced")*(E$7:E$232="Partial"))</f>
        <v>0</v>
      </c>
      <c r="F4" s="14">
        <f>SUMPRODUCT(($A$7:$A$232="Advanced")*(F$7:F$232="Completed"))+SUMPRODUCT(($A$7:$A$232="Advanced")*(F$7:F$232="Pre-Passed"))+0.5*SUMPRODUCT(($A$7:$A$232="Advanced")*(F$7:F$232="Partial"))</f>
        <v>0</v>
      </c>
      <c r="G4" s="11" t="str">
        <f>"Advanceds "&amp;A4</f>
        <v>Advanceds Completed</v>
      </c>
    </row>
    <row r="5" spans="1:7" ht="16.5" thickBot="1">
      <c r="A5" s="12" t="s">
        <v>37</v>
      </c>
      <c r="B5" s="11" t="s">
        <v>209</v>
      </c>
      <c r="C5" s="252"/>
      <c r="D5" s="253"/>
      <c r="E5" s="14">
        <f>SUMPRODUCT(($A$7:$A$232="Professional")*(E$7:E$232="Completed"))+SUMPRODUCT(($A$7:$A$232="Professional")*(E$7:E$232="Pre-Passed"))+0.5*SUMPRODUCT(($A$7:$A$232="Professional")*(E$7:E$232="Partial"))</f>
        <v>0</v>
      </c>
      <c r="F5" s="14">
        <f>SUMPRODUCT(($A$7:$A$232="Professional")*(F$7:F$232="Completed"))+SUMPRODUCT(($A$7:$A$232="Professional")*(F$7:F$232="Pre-Passed"))+0.5*SUMPRODUCT(($A$7:$A$232="Professional")*(F$7:F$232="Partial"))</f>
        <v>0</v>
      </c>
      <c r="G5" s="11" t="str">
        <f>"Professionals "&amp;A4</f>
        <v>Professionals Completed</v>
      </c>
    </row>
    <row r="6" spans="1:7" ht="16.5" thickBot="1">
      <c r="A6" s="10" t="s">
        <v>38</v>
      </c>
      <c r="B6" s="11" t="s">
        <v>39</v>
      </c>
      <c r="C6" s="254"/>
      <c r="D6" s="255"/>
      <c r="E6" s="14">
        <f>SUMPRODUCT(($A$7:$A$232="Exceptional")*(E$7:E$232="Completed"))+SUMPRODUCT(($A$7:$A$232="Exceptional")*(E$7:E$232="Pre-Passed"))+0.5*SUMPRODUCT(($A$7:$A$232="Exceptional")*(E$7:E$232="Partial"))</f>
        <v>0</v>
      </c>
      <c r="F6" s="14">
        <f>SUMPRODUCT(($A$7:$A$232="Exceptional")*(F$7:F$232="Completed"))+SUMPRODUCT(($A$7:$A$232="Exceptional")*(F$7:F$232="Pre-Passed"))+0.5*SUMPRODUCT(($A$7:$A$232="Exceptional")*(F$7:F$232="Partial"))</f>
        <v>0</v>
      </c>
      <c r="G6" s="11" t="str">
        <f>"Exceptionals "&amp;A4</f>
        <v>Exceptionals Completed</v>
      </c>
    </row>
    <row r="7" spans="1:7" ht="16.5" thickBot="1">
      <c r="A7" s="248" t="s">
        <v>557</v>
      </c>
      <c r="B7" s="249"/>
      <c r="C7" s="4" t="s">
        <v>40</v>
      </c>
      <c r="D7" s="4" t="s">
        <v>212</v>
      </c>
      <c r="E7" s="4" t="s">
        <v>41</v>
      </c>
      <c r="F7" s="4" t="s">
        <v>42</v>
      </c>
      <c r="G7" s="4" t="s">
        <v>213</v>
      </c>
    </row>
    <row r="8" spans="1:7" ht="16.5" thickBot="1">
      <c r="A8" s="120" t="s">
        <v>409</v>
      </c>
      <c r="B8" s="11" t="s">
        <v>558</v>
      </c>
      <c r="C8" s="11" t="s">
        <v>559</v>
      </c>
      <c r="D8" s="11"/>
      <c r="E8" s="14">
        <v>0</v>
      </c>
      <c r="F8" s="14">
        <v>0</v>
      </c>
      <c r="G8" s="11"/>
    </row>
    <row r="9" spans="1:7" ht="16.5" thickBot="1">
      <c r="A9" s="121" t="s">
        <v>392</v>
      </c>
      <c r="B9" s="11" t="s">
        <v>396</v>
      </c>
      <c r="C9" s="11" t="s">
        <v>560</v>
      </c>
      <c r="D9" s="11"/>
      <c r="E9" s="14">
        <v>0</v>
      </c>
      <c r="F9" s="14">
        <v>0</v>
      </c>
      <c r="G9" s="11"/>
    </row>
    <row r="10" spans="1:7" ht="16.5" thickBot="1">
      <c r="A10" s="121" t="s">
        <v>393</v>
      </c>
      <c r="B10" s="11" t="s">
        <v>398</v>
      </c>
      <c r="C10" s="11" t="s">
        <v>561</v>
      </c>
      <c r="D10" s="11"/>
      <c r="E10" s="14">
        <v>0</v>
      </c>
      <c r="F10" s="14">
        <v>0</v>
      </c>
      <c r="G10" s="11"/>
    </row>
    <row r="11" spans="1:7" ht="16.5" thickBot="1">
      <c r="A11" s="122" t="s">
        <v>394</v>
      </c>
      <c r="B11" s="11" t="s">
        <v>391</v>
      </c>
      <c r="C11" s="11" t="s">
        <v>562</v>
      </c>
      <c r="D11" s="11"/>
      <c r="E11" s="14">
        <v>0</v>
      </c>
      <c r="F11" s="14">
        <v>0</v>
      </c>
      <c r="G11" s="11"/>
    </row>
    <row r="12" spans="1:7" ht="16.5" thickBot="1">
      <c r="A12" s="256" t="s">
        <v>1010</v>
      </c>
      <c r="B12" s="249"/>
      <c r="C12" s="4" t="s">
        <v>40</v>
      </c>
      <c r="D12" s="4" t="s">
        <v>212</v>
      </c>
      <c r="E12" s="4" t="s">
        <v>41</v>
      </c>
      <c r="F12" s="4" t="s">
        <v>42</v>
      </c>
      <c r="G12" s="4" t="s">
        <v>213</v>
      </c>
    </row>
    <row r="13" spans="1:7" ht="78.95" customHeight="1" thickBot="1">
      <c r="A13" s="26" t="s">
        <v>43</v>
      </c>
      <c r="B13" s="142" t="s">
        <v>1022</v>
      </c>
      <c r="C13" s="142" t="s">
        <v>1024</v>
      </c>
      <c r="D13" s="11"/>
      <c r="E13" s="4" t="s">
        <v>30</v>
      </c>
      <c r="F13" s="4" t="s">
        <v>30</v>
      </c>
      <c r="G13" s="11"/>
    </row>
    <row r="14" spans="1:7" ht="55.5" customHeight="1" thickBot="1">
      <c r="A14" s="26" t="s">
        <v>43</v>
      </c>
      <c r="B14" s="142" t="s">
        <v>1025</v>
      </c>
      <c r="C14" s="142" t="s">
        <v>1026</v>
      </c>
      <c r="D14" s="11"/>
      <c r="E14" s="4" t="s">
        <v>30</v>
      </c>
      <c r="F14" s="4" t="s">
        <v>30</v>
      </c>
      <c r="G14" s="11"/>
    </row>
    <row r="15" spans="1:7" ht="99" customHeight="1" thickBot="1">
      <c r="A15" s="26" t="s">
        <v>43</v>
      </c>
      <c r="B15" s="142" t="s">
        <v>1023</v>
      </c>
      <c r="C15" s="142" t="s">
        <v>1027</v>
      </c>
      <c r="D15" s="11"/>
      <c r="E15" s="4" t="s">
        <v>30</v>
      </c>
      <c r="F15" s="4" t="s">
        <v>30</v>
      </c>
      <c r="G15" s="11"/>
    </row>
    <row r="16" spans="1:7" ht="54" customHeight="1" thickBot="1">
      <c r="A16" s="16" t="s">
        <v>44</v>
      </c>
      <c r="B16" s="142" t="s">
        <v>1028</v>
      </c>
      <c r="C16" s="142" t="s">
        <v>1032</v>
      </c>
      <c r="D16" s="11"/>
      <c r="E16" s="4" t="s">
        <v>30</v>
      </c>
      <c r="F16" s="4" t="s">
        <v>30</v>
      </c>
      <c r="G16" s="11"/>
    </row>
    <row r="17" spans="1:7" ht="54" customHeight="1" thickBot="1">
      <c r="A17" s="27" t="s">
        <v>45</v>
      </c>
      <c r="B17" s="142" t="s">
        <v>1029</v>
      </c>
      <c r="C17" s="142" t="s">
        <v>1031</v>
      </c>
      <c r="D17" s="11"/>
      <c r="E17" s="4" t="s">
        <v>30</v>
      </c>
      <c r="F17" s="4" t="s">
        <v>30</v>
      </c>
      <c r="G17" s="11"/>
    </row>
    <row r="18" spans="1:7" ht="45" customHeight="1" thickBot="1">
      <c r="A18" s="27" t="s">
        <v>45</v>
      </c>
      <c r="B18" s="142" t="s">
        <v>1030</v>
      </c>
      <c r="C18" s="142" t="s">
        <v>1033</v>
      </c>
      <c r="D18" s="11"/>
      <c r="E18" s="4" t="s">
        <v>30</v>
      </c>
      <c r="F18" s="4" t="s">
        <v>30</v>
      </c>
      <c r="G18" s="11"/>
    </row>
    <row r="19" spans="1:7" ht="16.5" thickBot="1">
      <c r="A19" s="248" t="s">
        <v>825</v>
      </c>
      <c r="B19" s="249"/>
      <c r="C19" s="4" t="s">
        <v>826</v>
      </c>
      <c r="D19" s="4" t="s">
        <v>212</v>
      </c>
      <c r="E19" s="4" t="s">
        <v>41</v>
      </c>
      <c r="F19" s="4" t="s">
        <v>42</v>
      </c>
      <c r="G19" s="4" t="s">
        <v>213</v>
      </c>
    </row>
    <row r="20" spans="1:7" ht="16.5" thickBot="1">
      <c r="A20" s="26" t="s">
        <v>43</v>
      </c>
      <c r="B20" s="11" t="s">
        <v>137</v>
      </c>
      <c r="C20" s="11" t="s">
        <v>795</v>
      </c>
      <c r="D20" s="11"/>
      <c r="E20" s="4" t="s">
        <v>30</v>
      </c>
      <c r="F20" s="4" t="s">
        <v>30</v>
      </c>
      <c r="G20" s="11"/>
    </row>
    <row r="21" spans="1:7" ht="16.5" thickBot="1">
      <c r="A21" s="26" t="s">
        <v>43</v>
      </c>
      <c r="B21" s="11" t="s">
        <v>796</v>
      </c>
      <c r="C21" s="11" t="s">
        <v>797</v>
      </c>
      <c r="D21" s="11"/>
      <c r="E21" s="4" t="s">
        <v>30</v>
      </c>
      <c r="F21" s="4" t="s">
        <v>30</v>
      </c>
      <c r="G21" s="11"/>
    </row>
    <row r="22" spans="1:7" ht="26.25" thickBot="1">
      <c r="A22" s="26" t="s">
        <v>43</v>
      </c>
      <c r="B22" s="11" t="s">
        <v>798</v>
      </c>
      <c r="C22" s="11" t="s">
        <v>799</v>
      </c>
      <c r="D22" s="11"/>
      <c r="E22" s="4" t="s">
        <v>30</v>
      </c>
      <c r="F22" s="4" t="s">
        <v>30</v>
      </c>
      <c r="G22" s="11"/>
    </row>
    <row r="23" spans="1:7" ht="16.5" thickBot="1">
      <c r="A23" s="26" t="s">
        <v>43</v>
      </c>
      <c r="B23" s="11" t="s">
        <v>800</v>
      </c>
      <c r="C23" s="11" t="s">
        <v>801</v>
      </c>
      <c r="D23" s="11"/>
      <c r="E23" s="4" t="s">
        <v>30</v>
      </c>
      <c r="F23" s="4" t="s">
        <v>30</v>
      </c>
      <c r="G23" s="11"/>
    </row>
    <row r="24" spans="1:7" ht="26.25" thickBot="1">
      <c r="A24" s="26" t="s">
        <v>43</v>
      </c>
      <c r="B24" s="11" t="s">
        <v>802</v>
      </c>
      <c r="C24" s="11" t="s">
        <v>803</v>
      </c>
      <c r="D24" s="11"/>
      <c r="E24" s="4" t="s">
        <v>30</v>
      </c>
      <c r="F24" s="4" t="s">
        <v>30</v>
      </c>
      <c r="G24" s="11"/>
    </row>
    <row r="25" spans="1:7" ht="16.5" thickBot="1">
      <c r="A25" s="26" t="s">
        <v>43</v>
      </c>
      <c r="B25" s="11" t="s">
        <v>138</v>
      </c>
      <c r="C25" s="11" t="s">
        <v>804</v>
      </c>
      <c r="D25" s="11"/>
      <c r="E25" s="4" t="s">
        <v>30</v>
      </c>
      <c r="F25" s="4" t="s">
        <v>30</v>
      </c>
      <c r="G25" s="11"/>
    </row>
    <row r="26" spans="1:7" ht="16.5" thickBot="1">
      <c r="A26" s="26" t="s">
        <v>43</v>
      </c>
      <c r="B26" s="11" t="s">
        <v>805</v>
      </c>
      <c r="C26" s="11" t="s">
        <v>806</v>
      </c>
      <c r="D26" s="11"/>
      <c r="E26" s="4" t="s">
        <v>30</v>
      </c>
      <c r="F26" s="4" t="s">
        <v>30</v>
      </c>
      <c r="G26" s="11"/>
    </row>
    <row r="27" spans="1:7" ht="16.5" thickBot="1">
      <c r="A27" s="26" t="s">
        <v>43</v>
      </c>
      <c r="B27" s="11" t="s">
        <v>807</v>
      </c>
      <c r="C27" s="11" t="s">
        <v>808</v>
      </c>
      <c r="D27" s="11"/>
      <c r="E27" s="4" t="s">
        <v>30</v>
      </c>
      <c r="F27" s="4" t="s">
        <v>30</v>
      </c>
      <c r="G27" s="11"/>
    </row>
    <row r="28" spans="1:7" ht="16.5" thickBot="1">
      <c r="A28" s="26" t="s">
        <v>43</v>
      </c>
      <c r="B28" s="11" t="s">
        <v>809</v>
      </c>
      <c r="C28" s="11" t="s">
        <v>810</v>
      </c>
      <c r="D28" s="11"/>
      <c r="E28" s="4" t="s">
        <v>30</v>
      </c>
      <c r="F28" s="4" t="s">
        <v>30</v>
      </c>
      <c r="G28" s="11"/>
    </row>
    <row r="29" spans="1:7" ht="26.25" thickBot="1">
      <c r="A29" s="26" t="s">
        <v>43</v>
      </c>
      <c r="B29" s="11" t="s">
        <v>811</v>
      </c>
      <c r="C29" s="11" t="s">
        <v>812</v>
      </c>
      <c r="D29" s="11"/>
      <c r="E29" s="4" t="s">
        <v>30</v>
      </c>
      <c r="F29" s="4" t="s">
        <v>30</v>
      </c>
      <c r="G29" s="11"/>
    </row>
    <row r="30" spans="1:7" ht="35.1" customHeight="1" thickBot="1">
      <c r="A30" s="16" t="s">
        <v>44</v>
      </c>
      <c r="B30" s="11" t="s">
        <v>1034</v>
      </c>
      <c r="C30" s="11" t="s">
        <v>1035</v>
      </c>
      <c r="D30" s="11"/>
      <c r="E30" s="4" t="s">
        <v>30</v>
      </c>
      <c r="F30" s="4" t="s">
        <v>30</v>
      </c>
      <c r="G30" s="11"/>
    </row>
    <row r="31" spans="1:7" ht="16.5" thickBot="1">
      <c r="A31" s="16" t="s">
        <v>44</v>
      </c>
      <c r="B31" s="11" t="s">
        <v>815</v>
      </c>
      <c r="C31" s="11" t="s">
        <v>816</v>
      </c>
      <c r="D31" s="11"/>
      <c r="E31" s="4" t="s">
        <v>30</v>
      </c>
      <c r="F31" s="4" t="s">
        <v>30</v>
      </c>
      <c r="G31" s="11"/>
    </row>
    <row r="32" spans="1:7" ht="16.5" thickBot="1">
      <c r="A32" s="27" t="s">
        <v>45</v>
      </c>
      <c r="B32" s="11" t="s">
        <v>817</v>
      </c>
      <c r="C32" s="11" t="s">
        <v>818</v>
      </c>
      <c r="D32" s="11"/>
      <c r="E32" s="4" t="s">
        <v>30</v>
      </c>
      <c r="F32" s="4" t="s">
        <v>30</v>
      </c>
      <c r="G32" s="11"/>
    </row>
    <row r="33" spans="1:7" ht="16.5" thickBot="1">
      <c r="A33" s="27" t="s">
        <v>45</v>
      </c>
      <c r="B33" s="11" t="s">
        <v>819</v>
      </c>
      <c r="C33" s="11" t="s">
        <v>820</v>
      </c>
      <c r="D33" s="11"/>
      <c r="E33" s="4" t="s">
        <v>30</v>
      </c>
      <c r="F33" s="4" t="s">
        <v>30</v>
      </c>
      <c r="G33" s="11"/>
    </row>
    <row r="34" spans="1:7" ht="16.5" thickBot="1">
      <c r="A34" s="27" t="s">
        <v>45</v>
      </c>
      <c r="B34" s="11" t="s">
        <v>139</v>
      </c>
      <c r="C34" s="11" t="s">
        <v>821</v>
      </c>
      <c r="D34" s="11"/>
      <c r="E34" s="4" t="s">
        <v>30</v>
      </c>
      <c r="F34" s="4" t="s">
        <v>30</v>
      </c>
      <c r="G34" s="11"/>
    </row>
    <row r="35" spans="1:7" ht="16.5" thickBot="1">
      <c r="A35" s="29" t="s">
        <v>210</v>
      </c>
      <c r="B35" s="11" t="s">
        <v>822</v>
      </c>
      <c r="C35" s="11" t="s">
        <v>1036</v>
      </c>
      <c r="D35" s="11"/>
      <c r="E35" s="4" t="s">
        <v>30</v>
      </c>
      <c r="F35" s="4" t="s">
        <v>30</v>
      </c>
      <c r="G35" s="11"/>
    </row>
    <row r="36" spans="1:7" ht="26.25" thickBot="1">
      <c r="A36" s="29" t="s">
        <v>210</v>
      </c>
      <c r="B36" s="11" t="s">
        <v>140</v>
      </c>
      <c r="C36" s="11" t="s">
        <v>824</v>
      </c>
      <c r="D36" s="11"/>
      <c r="E36" s="4" t="s">
        <v>30</v>
      </c>
      <c r="F36" s="4" t="s">
        <v>30</v>
      </c>
      <c r="G36" s="11"/>
    </row>
    <row r="37" spans="1:7" ht="16.5" thickBot="1">
      <c r="A37" s="29" t="s">
        <v>210</v>
      </c>
      <c r="B37" s="11" t="s">
        <v>141</v>
      </c>
      <c r="C37" s="11" t="s">
        <v>142</v>
      </c>
      <c r="D37" s="11"/>
      <c r="E37" s="4" t="s">
        <v>30</v>
      </c>
      <c r="F37" s="4" t="s">
        <v>30</v>
      </c>
      <c r="G37" s="11"/>
    </row>
    <row r="38" spans="1:7" ht="16.5" thickBot="1">
      <c r="A38" s="248" t="s">
        <v>572</v>
      </c>
      <c r="B38" s="249"/>
      <c r="C38" s="4" t="s">
        <v>828</v>
      </c>
      <c r="D38" s="4" t="s">
        <v>212</v>
      </c>
      <c r="E38" s="4" t="s">
        <v>41</v>
      </c>
      <c r="F38" s="4" t="s">
        <v>42</v>
      </c>
      <c r="G38" s="4" t="s">
        <v>213</v>
      </c>
    </row>
    <row r="39" spans="1:7" ht="26.25" thickBot="1">
      <c r="A39" s="26" t="s">
        <v>43</v>
      </c>
      <c r="B39" s="11" t="s">
        <v>779</v>
      </c>
      <c r="C39" s="11" t="s">
        <v>1039</v>
      </c>
      <c r="D39" s="11"/>
      <c r="E39" s="4" t="s">
        <v>30</v>
      </c>
      <c r="F39" s="4" t="s">
        <v>30</v>
      </c>
      <c r="G39" s="11"/>
    </row>
    <row r="40" spans="1:7" ht="16.5" thickBot="1">
      <c r="A40" s="26" t="s">
        <v>43</v>
      </c>
      <c r="B40" s="11" t="s">
        <v>780</v>
      </c>
      <c r="C40" s="11" t="s">
        <v>781</v>
      </c>
      <c r="D40" s="11"/>
      <c r="E40" s="4" t="s">
        <v>30</v>
      </c>
      <c r="F40" s="4" t="s">
        <v>30</v>
      </c>
      <c r="G40" s="11"/>
    </row>
    <row r="41" spans="1:7" ht="26.25" thickBot="1">
      <c r="A41" s="26" t="s">
        <v>43</v>
      </c>
      <c r="B41" s="11" t="s">
        <v>782</v>
      </c>
      <c r="C41" s="11" t="s">
        <v>783</v>
      </c>
      <c r="D41" s="11"/>
      <c r="E41" s="4" t="s">
        <v>30</v>
      </c>
      <c r="F41" s="4" t="s">
        <v>30</v>
      </c>
      <c r="G41" s="11"/>
    </row>
    <row r="42" spans="1:7" ht="48.95" customHeight="1" thickBot="1">
      <c r="A42" s="26" t="s">
        <v>43</v>
      </c>
      <c r="B42" s="11" t="s">
        <v>1037</v>
      </c>
      <c r="C42" s="11" t="s">
        <v>1038</v>
      </c>
      <c r="D42" s="11"/>
      <c r="E42" s="4" t="s">
        <v>30</v>
      </c>
      <c r="F42" s="4" t="s">
        <v>30</v>
      </c>
      <c r="G42" s="11"/>
    </row>
    <row r="43" spans="1:7" s="7" customFormat="1" ht="16.5" thickBot="1">
      <c r="A43" s="16" t="s">
        <v>44</v>
      </c>
      <c r="B43" s="11" t="s">
        <v>786</v>
      </c>
      <c r="C43" s="11" t="s">
        <v>787</v>
      </c>
      <c r="D43" s="11"/>
      <c r="E43" s="4" t="s">
        <v>30</v>
      </c>
      <c r="F43" s="4" t="s">
        <v>30</v>
      </c>
      <c r="G43" s="11"/>
    </row>
    <row r="44" spans="1:7" ht="26.25" thickBot="1">
      <c r="A44" s="16" t="s">
        <v>44</v>
      </c>
      <c r="B44" s="11" t="s">
        <v>788</v>
      </c>
      <c r="C44" s="11" t="s">
        <v>789</v>
      </c>
      <c r="D44" s="11"/>
      <c r="E44" s="4" t="s">
        <v>30</v>
      </c>
      <c r="F44" s="4" t="s">
        <v>30</v>
      </c>
      <c r="G44" s="11"/>
    </row>
    <row r="45" spans="1:7" ht="16.5" thickBot="1">
      <c r="A45" s="27" t="s">
        <v>45</v>
      </c>
      <c r="B45" s="11" t="s">
        <v>790</v>
      </c>
      <c r="C45" s="11" t="s">
        <v>791</v>
      </c>
      <c r="D45" s="11"/>
      <c r="E45" s="4" t="s">
        <v>30</v>
      </c>
      <c r="F45" s="4" t="s">
        <v>30</v>
      </c>
      <c r="G45" s="11"/>
    </row>
    <row r="46" spans="1:7" ht="26.25" thickBot="1">
      <c r="A46" s="27" t="s">
        <v>45</v>
      </c>
      <c r="B46" s="11" t="s">
        <v>792</v>
      </c>
      <c r="C46" s="11" t="s">
        <v>1057</v>
      </c>
      <c r="D46" s="11"/>
      <c r="E46" s="4" t="s">
        <v>30</v>
      </c>
      <c r="F46" s="4" t="s">
        <v>30</v>
      </c>
      <c r="G46" s="11"/>
    </row>
    <row r="47" spans="1:7" ht="26.25" thickBot="1">
      <c r="A47" s="27" t="s">
        <v>45</v>
      </c>
      <c r="B47" s="11" t="s">
        <v>793</v>
      </c>
      <c r="C47" s="11" t="s">
        <v>794</v>
      </c>
      <c r="D47" s="11"/>
      <c r="E47" s="4" t="s">
        <v>30</v>
      </c>
      <c r="F47" s="4" t="s">
        <v>30</v>
      </c>
      <c r="G47" s="11"/>
    </row>
    <row r="48" spans="1:7" ht="16.5" thickBot="1">
      <c r="A48" s="28" t="s">
        <v>58</v>
      </c>
      <c r="B48" s="11" t="s">
        <v>573</v>
      </c>
      <c r="C48" s="11" t="s">
        <v>574</v>
      </c>
      <c r="D48" s="11"/>
      <c r="E48" s="4" t="s">
        <v>30</v>
      </c>
      <c r="F48" s="4" t="s">
        <v>30</v>
      </c>
      <c r="G48" s="11"/>
    </row>
    <row r="49" spans="1:7" ht="16.5" thickBot="1">
      <c r="A49" s="29" t="s">
        <v>210</v>
      </c>
      <c r="B49" s="11" t="s">
        <v>575</v>
      </c>
      <c r="C49" s="11" t="s">
        <v>576</v>
      </c>
      <c r="D49" s="11"/>
      <c r="E49" s="4" t="s">
        <v>30</v>
      </c>
      <c r="F49" s="4" t="s">
        <v>30</v>
      </c>
      <c r="G49" s="11"/>
    </row>
    <row r="50" spans="1:7" s="7" customFormat="1" ht="16.5" thickBot="1">
      <c r="A50" s="248" t="s">
        <v>1056</v>
      </c>
      <c r="B50" s="249"/>
      <c r="C50" s="4" t="s">
        <v>571</v>
      </c>
      <c r="D50" s="4" t="s">
        <v>212</v>
      </c>
      <c r="E50" s="4" t="s">
        <v>41</v>
      </c>
      <c r="F50" s="4" t="s">
        <v>42</v>
      </c>
      <c r="G50" s="4" t="s">
        <v>213</v>
      </c>
    </row>
    <row r="51" spans="1:7" s="7" customFormat="1" ht="38.1" customHeight="1" thickBot="1">
      <c r="A51" s="26" t="s">
        <v>43</v>
      </c>
      <c r="B51" s="11" t="s">
        <v>1042</v>
      </c>
      <c r="C51" s="11" t="s">
        <v>1058</v>
      </c>
      <c r="D51" s="11"/>
      <c r="E51" s="4" t="s">
        <v>30</v>
      </c>
      <c r="F51" s="4" t="s">
        <v>30</v>
      </c>
      <c r="G51" s="11"/>
    </row>
    <row r="52" spans="1:7" s="7" customFormat="1" ht="24" customHeight="1" thickBot="1">
      <c r="A52" s="26" t="s">
        <v>43</v>
      </c>
      <c r="B52" s="11" t="s">
        <v>1043</v>
      </c>
      <c r="C52" s="11" t="s">
        <v>1066</v>
      </c>
      <c r="D52" s="11"/>
      <c r="E52" s="4" t="s">
        <v>30</v>
      </c>
      <c r="F52" s="4" t="s">
        <v>30</v>
      </c>
      <c r="G52" s="11"/>
    </row>
    <row r="53" spans="1:7" s="7" customFormat="1" ht="26.25" thickBot="1">
      <c r="A53" s="26" t="s">
        <v>43</v>
      </c>
      <c r="B53" s="11" t="s">
        <v>1044</v>
      </c>
      <c r="C53" s="11" t="s">
        <v>1050</v>
      </c>
      <c r="D53" s="11"/>
      <c r="E53" s="4" t="s">
        <v>30</v>
      </c>
      <c r="F53" s="4" t="s">
        <v>30</v>
      </c>
      <c r="G53" s="11"/>
    </row>
    <row r="54" spans="1:7" s="7" customFormat="1" ht="24" customHeight="1" thickBot="1">
      <c r="A54" s="26" t="s">
        <v>43</v>
      </c>
      <c r="B54" s="11" t="s">
        <v>1040</v>
      </c>
      <c r="C54" s="11" t="s">
        <v>1041</v>
      </c>
      <c r="D54" s="11"/>
      <c r="E54" s="4" t="s">
        <v>30</v>
      </c>
      <c r="F54" s="4" t="s">
        <v>30</v>
      </c>
      <c r="G54" s="11"/>
    </row>
    <row r="55" spans="1:7" s="7" customFormat="1" ht="26.25" thickBot="1">
      <c r="A55" s="26" t="s">
        <v>43</v>
      </c>
      <c r="B55" s="11" t="s">
        <v>775</v>
      </c>
      <c r="C55" s="11" t="s">
        <v>1052</v>
      </c>
      <c r="D55" s="11"/>
      <c r="E55" s="4" t="s">
        <v>30</v>
      </c>
      <c r="F55" s="4" t="s">
        <v>30</v>
      </c>
      <c r="G55" s="11"/>
    </row>
    <row r="56" spans="1:7" s="7" customFormat="1" ht="26.25" thickBot="1">
      <c r="A56" s="16" t="s">
        <v>44</v>
      </c>
      <c r="B56" s="11" t="s">
        <v>1045</v>
      </c>
      <c r="C56" s="11" t="s">
        <v>1051</v>
      </c>
      <c r="D56" s="11"/>
      <c r="E56" s="4" t="s">
        <v>30</v>
      </c>
      <c r="F56" s="4" t="s">
        <v>30</v>
      </c>
      <c r="G56" s="11"/>
    </row>
    <row r="57" spans="1:7" s="7" customFormat="1" ht="26.25" thickBot="1">
      <c r="A57" s="16" t="s">
        <v>44</v>
      </c>
      <c r="B57" s="11" t="s">
        <v>1059</v>
      </c>
      <c r="C57" s="11" t="s">
        <v>1053</v>
      </c>
      <c r="D57" s="11"/>
      <c r="E57" s="4" t="s">
        <v>30</v>
      </c>
      <c r="F57" s="4" t="s">
        <v>30</v>
      </c>
      <c r="G57" s="11"/>
    </row>
    <row r="58" spans="1:7" s="7" customFormat="1" ht="26.25" thickBot="1">
      <c r="A58" s="16" t="s">
        <v>44</v>
      </c>
      <c r="B58" s="11" t="s">
        <v>777</v>
      </c>
      <c r="C58" s="11" t="s">
        <v>767</v>
      </c>
      <c r="D58" s="11"/>
      <c r="E58" s="4" t="s">
        <v>30</v>
      </c>
      <c r="F58" s="4" t="s">
        <v>30</v>
      </c>
      <c r="G58" s="11"/>
    </row>
    <row r="59" spans="1:7" s="7" customFormat="1" ht="26.25" thickBot="1">
      <c r="A59" s="27" t="s">
        <v>45</v>
      </c>
      <c r="B59" s="11" t="s">
        <v>1046</v>
      </c>
      <c r="C59" s="11" t="s">
        <v>1060</v>
      </c>
      <c r="D59" s="11"/>
      <c r="E59" s="4" t="s">
        <v>30</v>
      </c>
      <c r="F59" s="4" t="s">
        <v>30</v>
      </c>
      <c r="G59" s="11"/>
    </row>
    <row r="60" spans="1:7" s="7" customFormat="1" ht="26.25" thickBot="1">
      <c r="A60" s="27" t="s">
        <v>45</v>
      </c>
      <c r="B60" s="11" t="s">
        <v>1047</v>
      </c>
      <c r="C60" s="11" t="s">
        <v>1061</v>
      </c>
      <c r="D60" s="11"/>
      <c r="E60" s="4" t="s">
        <v>30</v>
      </c>
      <c r="F60" s="4" t="s">
        <v>30</v>
      </c>
      <c r="G60" s="11"/>
    </row>
    <row r="61" spans="1:7" s="7" customFormat="1" ht="26.25" thickBot="1">
      <c r="A61" s="28" t="s">
        <v>58</v>
      </c>
      <c r="B61" s="11" t="s">
        <v>771</v>
      </c>
      <c r="C61" s="142" t="s">
        <v>1054</v>
      </c>
      <c r="D61" s="11"/>
      <c r="E61" s="4" t="s">
        <v>30</v>
      </c>
      <c r="F61" s="4" t="s">
        <v>30</v>
      </c>
      <c r="G61" s="11"/>
    </row>
    <row r="62" spans="1:7" s="7" customFormat="1" ht="26.25" thickBot="1">
      <c r="A62" s="29" t="s">
        <v>210</v>
      </c>
      <c r="B62" s="11" t="s">
        <v>1048</v>
      </c>
      <c r="C62" s="11" t="s">
        <v>1062</v>
      </c>
      <c r="D62" s="11"/>
      <c r="E62" s="4" t="s">
        <v>30</v>
      </c>
      <c r="F62" s="4" t="s">
        <v>30</v>
      </c>
      <c r="G62" s="11"/>
    </row>
    <row r="63" spans="1:7" s="7" customFormat="1" ht="16.5" thickBot="1">
      <c r="A63" s="29" t="s">
        <v>210</v>
      </c>
      <c r="B63" s="11" t="s">
        <v>1049</v>
      </c>
      <c r="C63" s="11" t="s">
        <v>1055</v>
      </c>
      <c r="D63" s="11"/>
      <c r="E63" s="4" t="s">
        <v>30</v>
      </c>
      <c r="F63" s="4" t="s">
        <v>30</v>
      </c>
      <c r="G63" s="11"/>
    </row>
    <row r="64" spans="1:7" s="7" customFormat="1" ht="16.5" thickBot="1">
      <c r="A64" s="248" t="s">
        <v>51</v>
      </c>
      <c r="B64" s="249"/>
      <c r="C64" s="4" t="s">
        <v>40</v>
      </c>
      <c r="D64" s="4" t="s">
        <v>212</v>
      </c>
      <c r="E64" s="4" t="s">
        <v>41</v>
      </c>
      <c r="F64" s="4" t="s">
        <v>42</v>
      </c>
      <c r="G64" s="4" t="s">
        <v>213</v>
      </c>
    </row>
    <row r="65" spans="1:7" s="7" customFormat="1" ht="16.5" thickBot="1">
      <c r="A65" s="26" t="s">
        <v>43</v>
      </c>
      <c r="B65" s="11" t="s">
        <v>146</v>
      </c>
      <c r="C65" s="11" t="s">
        <v>147</v>
      </c>
      <c r="D65" s="11"/>
      <c r="E65" s="4" t="s">
        <v>30</v>
      </c>
      <c r="F65" s="4" t="s">
        <v>30</v>
      </c>
      <c r="G65" s="11"/>
    </row>
    <row r="66" spans="1:7" s="7" customFormat="1" ht="16.5" thickBot="1">
      <c r="A66" s="26" t="s">
        <v>43</v>
      </c>
      <c r="B66" s="11" t="s">
        <v>756</v>
      </c>
      <c r="C66" s="142" t="s">
        <v>1009</v>
      </c>
      <c r="D66" s="11"/>
      <c r="E66" s="4" t="s">
        <v>30</v>
      </c>
      <c r="F66" s="4" t="s">
        <v>30</v>
      </c>
      <c r="G66" s="11"/>
    </row>
    <row r="67" spans="1:7" s="7" customFormat="1" ht="39" thickBot="1">
      <c r="A67" s="26" t="s">
        <v>43</v>
      </c>
      <c r="B67" s="11" t="s">
        <v>148</v>
      </c>
      <c r="C67" s="11" t="s">
        <v>149</v>
      </c>
      <c r="D67" s="11"/>
      <c r="E67" s="4" t="s">
        <v>30</v>
      </c>
      <c r="F67" s="4" t="s">
        <v>30</v>
      </c>
      <c r="G67" s="11"/>
    </row>
    <row r="68" spans="1:7" s="7" customFormat="1" ht="16.5" thickBot="1">
      <c r="A68" s="16" t="s">
        <v>44</v>
      </c>
      <c r="B68" s="11" t="s">
        <v>152</v>
      </c>
      <c r="C68" s="11" t="s">
        <v>153</v>
      </c>
      <c r="D68" s="11"/>
      <c r="E68" s="4" t="s">
        <v>30</v>
      </c>
      <c r="F68" s="4" t="s">
        <v>30</v>
      </c>
      <c r="G68" s="11"/>
    </row>
    <row r="69" spans="1:7" s="7" customFormat="1" ht="26.25" thickBot="1">
      <c r="A69" s="16" t="s">
        <v>44</v>
      </c>
      <c r="B69" s="11" t="s">
        <v>150</v>
      </c>
      <c r="C69" s="11" t="s">
        <v>151</v>
      </c>
      <c r="D69" s="11"/>
      <c r="E69" s="4" t="s">
        <v>30</v>
      </c>
      <c r="F69" s="4" t="s">
        <v>30</v>
      </c>
      <c r="G69" s="11"/>
    </row>
    <row r="70" spans="1:7" s="7" customFormat="1" ht="16.5" thickBot="1">
      <c r="A70" s="27" t="s">
        <v>45</v>
      </c>
      <c r="B70" s="11" t="s">
        <v>156</v>
      </c>
      <c r="C70" s="11" t="s">
        <v>157</v>
      </c>
      <c r="D70" s="11"/>
      <c r="E70" s="4" t="s">
        <v>30</v>
      </c>
      <c r="F70" s="4" t="s">
        <v>30</v>
      </c>
      <c r="G70" s="11"/>
    </row>
    <row r="71" spans="1:7" s="7" customFormat="1" ht="16.5" thickBot="1">
      <c r="A71" s="27" t="s">
        <v>45</v>
      </c>
      <c r="B71" s="11" t="s">
        <v>154</v>
      </c>
      <c r="C71" s="11" t="s">
        <v>155</v>
      </c>
      <c r="D71" s="11"/>
      <c r="E71" s="4" t="s">
        <v>30</v>
      </c>
      <c r="F71" s="4" t="s">
        <v>30</v>
      </c>
      <c r="G71" s="11"/>
    </row>
    <row r="72" spans="1:7" s="7" customFormat="1" ht="16.5" thickBot="1">
      <c r="A72" s="28" t="s">
        <v>58</v>
      </c>
      <c r="B72" s="11" t="s">
        <v>160</v>
      </c>
      <c r="C72" s="11" t="s">
        <v>161</v>
      </c>
      <c r="D72" s="11"/>
      <c r="E72" s="4" t="s">
        <v>30</v>
      </c>
      <c r="F72" s="4" t="s">
        <v>30</v>
      </c>
      <c r="G72" s="11"/>
    </row>
    <row r="73" spans="1:7" s="7" customFormat="1" ht="26.25" thickBot="1">
      <c r="A73" s="28" t="s">
        <v>58</v>
      </c>
      <c r="B73" s="11" t="s">
        <v>758</v>
      </c>
      <c r="C73" s="11" t="s">
        <v>759</v>
      </c>
      <c r="D73" s="11"/>
      <c r="E73" s="4" t="s">
        <v>30</v>
      </c>
      <c r="F73" s="4" t="s">
        <v>30</v>
      </c>
      <c r="G73" s="11"/>
    </row>
    <row r="74" spans="1:7" s="7" customFormat="1" ht="16.5" thickBot="1">
      <c r="A74" s="29" t="s">
        <v>210</v>
      </c>
      <c r="B74" s="11" t="s">
        <v>158</v>
      </c>
      <c r="C74" s="11" t="s">
        <v>159</v>
      </c>
      <c r="D74" s="11"/>
      <c r="E74" s="4" t="s">
        <v>30</v>
      </c>
      <c r="F74" s="4" t="s">
        <v>30</v>
      </c>
      <c r="G74" s="11"/>
    </row>
    <row r="75" spans="1:7" s="7" customFormat="1" ht="16.5" thickBot="1">
      <c r="A75" s="248" t="s">
        <v>162</v>
      </c>
      <c r="B75" s="249"/>
      <c r="C75" s="20" t="s">
        <v>198</v>
      </c>
      <c r="D75" s="4" t="s">
        <v>212</v>
      </c>
      <c r="E75" s="4" t="s">
        <v>41</v>
      </c>
      <c r="F75" s="4" t="s">
        <v>42</v>
      </c>
      <c r="G75" s="4" t="s">
        <v>213</v>
      </c>
    </row>
    <row r="76" spans="1:7" s="7" customFormat="1" ht="16.5" thickBot="1">
      <c r="A76" s="26" t="s">
        <v>43</v>
      </c>
      <c r="B76" s="11" t="s">
        <v>163</v>
      </c>
      <c r="C76" s="11" t="s">
        <v>164</v>
      </c>
      <c r="D76" s="11"/>
      <c r="E76" s="4" t="s">
        <v>30</v>
      </c>
      <c r="F76" s="4" t="s">
        <v>30</v>
      </c>
      <c r="G76" s="11"/>
    </row>
    <row r="77" spans="1:7" s="7" customFormat="1" ht="64.5" thickBot="1">
      <c r="A77" s="26" t="s">
        <v>43</v>
      </c>
      <c r="B77" s="11" t="s">
        <v>165</v>
      </c>
      <c r="C77" s="11" t="s">
        <v>166</v>
      </c>
      <c r="D77" s="11"/>
      <c r="E77" s="4" t="s">
        <v>30</v>
      </c>
      <c r="F77" s="4" t="s">
        <v>30</v>
      </c>
      <c r="G77" s="11"/>
    </row>
    <row r="78" spans="1:7" s="7" customFormat="1" ht="16.5" thickBot="1">
      <c r="A78" s="26" t="s">
        <v>43</v>
      </c>
      <c r="B78" s="11" t="s">
        <v>169</v>
      </c>
      <c r="C78" s="11" t="s">
        <v>170</v>
      </c>
      <c r="D78" s="11"/>
      <c r="E78" s="4" t="s">
        <v>30</v>
      </c>
      <c r="F78" s="4" t="s">
        <v>30</v>
      </c>
      <c r="G78" s="11"/>
    </row>
    <row r="79" spans="1:7" s="7" customFormat="1" ht="26.25" thickBot="1">
      <c r="A79" s="26" t="s">
        <v>43</v>
      </c>
      <c r="B79" s="11" t="s">
        <v>167</v>
      </c>
      <c r="C79" s="11" t="s">
        <v>168</v>
      </c>
      <c r="D79" s="11"/>
      <c r="E79" s="4" t="s">
        <v>30</v>
      </c>
      <c r="F79" s="4" t="s">
        <v>30</v>
      </c>
      <c r="G79" s="11"/>
    </row>
    <row r="80" spans="1:7" s="7" customFormat="1" ht="16.5" thickBot="1">
      <c r="A80" s="16" t="s">
        <v>44</v>
      </c>
      <c r="B80" s="11" t="s">
        <v>174</v>
      </c>
      <c r="C80" s="11" t="s">
        <v>175</v>
      </c>
      <c r="D80" s="11"/>
      <c r="E80" s="4" t="s">
        <v>30</v>
      </c>
      <c r="F80" s="4" t="s">
        <v>30</v>
      </c>
      <c r="G80" s="11"/>
    </row>
    <row r="81" spans="1:7" s="7" customFormat="1" ht="39" thickBot="1">
      <c r="A81" s="16" t="s">
        <v>44</v>
      </c>
      <c r="B81" s="11" t="s">
        <v>171</v>
      </c>
      <c r="C81" s="11" t="s">
        <v>287</v>
      </c>
      <c r="D81" s="11"/>
      <c r="E81" s="4" t="s">
        <v>30</v>
      </c>
      <c r="F81" s="4" t="s">
        <v>30</v>
      </c>
      <c r="G81" s="11"/>
    </row>
    <row r="82" spans="1:7" s="7" customFormat="1" ht="16.5" thickBot="1">
      <c r="A82" s="16" t="s">
        <v>44</v>
      </c>
      <c r="B82" s="11" t="s">
        <v>172</v>
      </c>
      <c r="C82" s="11" t="s">
        <v>173</v>
      </c>
      <c r="D82" s="11"/>
      <c r="E82" s="4" t="s">
        <v>30</v>
      </c>
      <c r="F82" s="4" t="s">
        <v>30</v>
      </c>
      <c r="G82" s="11"/>
    </row>
    <row r="83" spans="1:7" s="7" customFormat="1" ht="26.25" thickBot="1">
      <c r="A83" s="28" t="s">
        <v>58</v>
      </c>
      <c r="B83" s="11" t="s">
        <v>178</v>
      </c>
      <c r="C83" s="11" t="s">
        <v>179</v>
      </c>
      <c r="D83" s="11"/>
      <c r="E83" s="4" t="s">
        <v>30</v>
      </c>
      <c r="F83" s="4" t="s">
        <v>30</v>
      </c>
      <c r="G83" s="11"/>
    </row>
    <row r="84" spans="1:7" s="7" customFormat="1" ht="16.5" thickBot="1">
      <c r="A84" s="29" t="s">
        <v>210</v>
      </c>
      <c r="B84" s="11" t="s">
        <v>176</v>
      </c>
      <c r="C84" s="11" t="s">
        <v>177</v>
      </c>
      <c r="D84" s="11"/>
      <c r="E84" s="4" t="s">
        <v>30</v>
      </c>
      <c r="F84" s="4" t="s">
        <v>30</v>
      </c>
      <c r="G84" s="11"/>
    </row>
    <row r="85" spans="1:7" s="7" customFormat="1"/>
    <row r="86" spans="1:7" s="7" customFormat="1"/>
    <row r="87" spans="1:7" s="7" customFormat="1"/>
    <row r="88" spans="1:7" s="7" customFormat="1"/>
    <row r="89" spans="1:7" s="7" customFormat="1"/>
    <row r="90" spans="1:7" s="7" customFormat="1"/>
    <row r="91" spans="1:7" s="7" customFormat="1"/>
    <row r="92" spans="1:7" s="7" customFormat="1"/>
    <row r="93" spans="1:7" s="7" customFormat="1"/>
    <row r="94" spans="1:7" s="7" customFormat="1"/>
    <row r="95" spans="1:7" s="7" customFormat="1"/>
    <row r="96" spans="1:7"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sheetData>
  <mergeCells count="8">
    <mergeCell ref="A50:B50"/>
    <mergeCell ref="A64:B64"/>
    <mergeCell ref="A75:B75"/>
    <mergeCell ref="C2:D6"/>
    <mergeCell ref="A7:B7"/>
    <mergeCell ref="A12:B12"/>
    <mergeCell ref="A19:B19"/>
    <mergeCell ref="A38:B38"/>
  </mergeCells>
  <conditionalFormatting sqref="E85:F233">
    <cfRule type="beginsWith" dxfId="2750" priority="2719" stopIfTrue="1" operator="beginsWith" text="Not Applicable">
      <formula>LEFT(E85,LEN("Not Applicable"))="Not Applicable"</formula>
    </cfRule>
    <cfRule type="beginsWith" dxfId="2749" priority="2720" stopIfTrue="1" operator="beginsWith" text="Waived">
      <formula>LEFT(E85,LEN("Waived"))="Waived"</formula>
    </cfRule>
    <cfRule type="beginsWith" dxfId="2748" priority="2721" stopIfTrue="1" operator="beginsWith" text="Pre-Passed">
      <formula>LEFT(E85,LEN("Pre-Passed"))="Pre-Passed"</formula>
    </cfRule>
    <cfRule type="beginsWith" dxfId="2747" priority="2722" stopIfTrue="1" operator="beginsWith" text="Completed">
      <formula>LEFT(E85,LEN("Completed"))="Completed"</formula>
    </cfRule>
    <cfRule type="beginsWith" dxfId="2746" priority="2723" stopIfTrue="1" operator="beginsWith" text="Partial">
      <formula>LEFT(E85,LEN("Partial"))="Partial"</formula>
    </cfRule>
    <cfRule type="beginsWith" dxfId="2745" priority="2724" stopIfTrue="1" operator="beginsWith" text="Missing">
      <formula>LEFT(E85,LEN("Missing"))="Missing"</formula>
    </cfRule>
    <cfRule type="beginsWith" dxfId="2744" priority="2725" stopIfTrue="1" operator="beginsWith" text="Untested">
      <formula>LEFT(E85,LEN("Untested"))="Untested"</formula>
    </cfRule>
    <cfRule type="notContainsBlanks" dxfId="2743" priority="2733" stopIfTrue="1">
      <formula>LEN(TRIM(E85))&gt;0</formula>
    </cfRule>
  </conditionalFormatting>
  <conditionalFormatting sqref="A7 A85:A233">
    <cfRule type="beginsWith" dxfId="2742" priority="2726" stopIfTrue="1" operator="beginsWith" text="Exceptional">
      <formula>LEFT(A7,LEN("Exceptional"))="Exceptional"</formula>
    </cfRule>
    <cfRule type="beginsWith" dxfId="2741" priority="2727" stopIfTrue="1" operator="beginsWith" text="Professional">
      <formula>LEFT(A7,LEN("Professional"))="Professional"</formula>
    </cfRule>
    <cfRule type="beginsWith" dxfId="2740" priority="2728" stopIfTrue="1" operator="beginsWith" text="Advanced">
      <formula>LEFT(A7,LEN("Advanced"))="Advanced"</formula>
    </cfRule>
    <cfRule type="beginsWith" dxfId="2739" priority="2729" stopIfTrue="1" operator="beginsWith" text="Intermediate">
      <formula>LEFT(A7,LEN("Intermediate"))="Intermediate"</formula>
    </cfRule>
    <cfRule type="beginsWith" dxfId="2738" priority="2730" stopIfTrue="1" operator="beginsWith" text="Basic">
      <formula>LEFT(A7,LEN("Basic"))="Basic"</formula>
    </cfRule>
    <cfRule type="beginsWith" dxfId="2737" priority="2731" stopIfTrue="1" operator="beginsWith" text="Required">
      <formula>LEFT(A7,LEN("Required"))="Required"</formula>
    </cfRule>
    <cfRule type="notContainsBlanks" dxfId="2736" priority="2732" stopIfTrue="1">
      <formula>LEN(TRIM(A7))&gt;0</formula>
    </cfRule>
  </conditionalFormatting>
  <conditionalFormatting sqref="F7">
    <cfRule type="beginsWith" dxfId="2735" priority="2703" stopIfTrue="1" operator="beginsWith" text="Not Applicable">
      <formula>LEFT(F7,LEN("Not Applicable"))="Not Applicable"</formula>
    </cfRule>
    <cfRule type="beginsWith" dxfId="2734" priority="2704" stopIfTrue="1" operator="beginsWith" text="Waived">
      <formula>LEFT(F7,LEN("Waived"))="Waived"</formula>
    </cfRule>
    <cfRule type="beginsWith" dxfId="2733" priority="2705" stopIfTrue="1" operator="beginsWith" text="Pre-Passed">
      <formula>LEFT(F7,LEN("Pre-Passed"))="Pre-Passed"</formula>
    </cfRule>
    <cfRule type="beginsWith" dxfId="2732" priority="2706" stopIfTrue="1" operator="beginsWith" text="Completed">
      <formula>LEFT(F7,LEN("Completed"))="Completed"</formula>
    </cfRule>
    <cfRule type="beginsWith" dxfId="2731" priority="2707" stopIfTrue="1" operator="beginsWith" text="Partial">
      <formula>LEFT(F7,LEN("Partial"))="Partial"</formula>
    </cfRule>
    <cfRule type="beginsWith" dxfId="2730" priority="2708" stopIfTrue="1" operator="beginsWith" text="Missing">
      <formula>LEFT(F7,LEN("Missing"))="Missing"</formula>
    </cfRule>
    <cfRule type="beginsWith" dxfId="2729" priority="2709" stopIfTrue="1" operator="beginsWith" text="Untested">
      <formula>LEFT(F7,LEN("Untested"))="Untested"</formula>
    </cfRule>
    <cfRule type="notContainsBlanks" dxfId="2728" priority="2710" stopIfTrue="1">
      <formula>LEN(TRIM(F7))&gt;0</formula>
    </cfRule>
  </conditionalFormatting>
  <conditionalFormatting sqref="E7">
    <cfRule type="beginsWith" dxfId="2727" priority="2711" stopIfTrue="1" operator="beginsWith" text="Not Applicable">
      <formula>LEFT(E7,LEN("Not Applicable"))="Not Applicable"</formula>
    </cfRule>
    <cfRule type="beginsWith" dxfId="2726" priority="2712" stopIfTrue="1" operator="beginsWith" text="Waived">
      <formula>LEFT(E7,LEN("Waived"))="Waived"</formula>
    </cfRule>
    <cfRule type="beginsWith" dxfId="2725" priority="2713" stopIfTrue="1" operator="beginsWith" text="Pre-Passed">
      <formula>LEFT(E7,LEN("Pre-Passed"))="Pre-Passed"</formula>
    </cfRule>
    <cfRule type="beginsWith" dxfId="2724" priority="2714" stopIfTrue="1" operator="beginsWith" text="Completed">
      <formula>LEFT(E7,LEN("Completed"))="Completed"</formula>
    </cfRule>
    <cfRule type="beginsWith" dxfId="2723" priority="2715" stopIfTrue="1" operator="beginsWith" text="Partial">
      <formula>LEFT(E7,LEN("Partial"))="Partial"</formula>
    </cfRule>
    <cfRule type="beginsWith" dxfId="2722" priority="2716" stopIfTrue="1" operator="beginsWith" text="Missing">
      <formula>LEFT(E7,LEN("Missing"))="Missing"</formula>
    </cfRule>
    <cfRule type="beginsWith" dxfId="2721" priority="2717" stopIfTrue="1" operator="beginsWith" text="Untested">
      <formula>LEFT(E7,LEN("Untested"))="Untested"</formula>
    </cfRule>
    <cfRule type="notContainsBlanks" dxfId="2720" priority="2718" stopIfTrue="1">
      <formula>LEN(TRIM(E7))&gt;0</formula>
    </cfRule>
  </conditionalFormatting>
  <conditionalFormatting sqref="A12">
    <cfRule type="beginsWith" dxfId="2719" priority="2649" stopIfTrue="1" operator="beginsWith" text="Exceptional">
      <formula>LEFT(A12,LEN("Exceptional"))="Exceptional"</formula>
    </cfRule>
    <cfRule type="beginsWith" dxfId="2718" priority="2650" stopIfTrue="1" operator="beginsWith" text="Professional">
      <formula>LEFT(A12,LEN("Professional"))="Professional"</formula>
    </cfRule>
    <cfRule type="beginsWith" dxfId="2717" priority="2651" stopIfTrue="1" operator="beginsWith" text="Advanced">
      <formula>LEFT(A12,LEN("Advanced"))="Advanced"</formula>
    </cfRule>
    <cfRule type="beginsWith" dxfId="2716" priority="2652" stopIfTrue="1" operator="beginsWith" text="Intermediate">
      <formula>LEFT(A12,LEN("Intermediate"))="Intermediate"</formula>
    </cfRule>
    <cfRule type="beginsWith" dxfId="2715" priority="2653" stopIfTrue="1" operator="beginsWith" text="Basic">
      <formula>LEFT(A12,LEN("Basic"))="Basic"</formula>
    </cfRule>
    <cfRule type="beginsWith" dxfId="2714" priority="2654" stopIfTrue="1" operator="beginsWith" text="Required">
      <formula>LEFT(A12,LEN("Required"))="Required"</formula>
    </cfRule>
    <cfRule type="notContainsBlanks" dxfId="2713" priority="2655" stopIfTrue="1">
      <formula>LEN(TRIM(A12))&gt;0</formula>
    </cfRule>
  </conditionalFormatting>
  <conditionalFormatting sqref="E12">
    <cfRule type="beginsWith" dxfId="2712" priority="2664" stopIfTrue="1" operator="beginsWith" text="Not Applicable">
      <formula>LEFT(E12,LEN("Not Applicable"))="Not Applicable"</formula>
    </cfRule>
    <cfRule type="beginsWith" dxfId="2711" priority="2665" stopIfTrue="1" operator="beginsWith" text="Waived">
      <formula>LEFT(E12,LEN("Waived"))="Waived"</formula>
    </cfRule>
    <cfRule type="beginsWith" dxfId="2710" priority="2666" stopIfTrue="1" operator="beginsWith" text="Pre-Passed">
      <formula>LEFT(E12,LEN("Pre-Passed"))="Pre-Passed"</formula>
    </cfRule>
    <cfRule type="beginsWith" dxfId="2709" priority="2667" stopIfTrue="1" operator="beginsWith" text="Completed">
      <formula>LEFT(E12,LEN("Completed"))="Completed"</formula>
    </cfRule>
    <cfRule type="beginsWith" dxfId="2708" priority="2668" stopIfTrue="1" operator="beginsWith" text="Partial">
      <formula>LEFT(E12,LEN("Partial"))="Partial"</formula>
    </cfRule>
    <cfRule type="beginsWith" dxfId="2707" priority="2669" stopIfTrue="1" operator="beginsWith" text="Missing">
      <formula>LEFT(E12,LEN("Missing"))="Missing"</formula>
    </cfRule>
    <cfRule type="beginsWith" dxfId="2706" priority="2670" stopIfTrue="1" operator="beginsWith" text="Untested">
      <formula>LEFT(E12,LEN("Untested"))="Untested"</formula>
    </cfRule>
    <cfRule type="notContainsBlanks" dxfId="2705" priority="2671" stopIfTrue="1">
      <formula>LEN(TRIM(E12))&gt;0</formula>
    </cfRule>
  </conditionalFormatting>
  <conditionalFormatting sqref="F50">
    <cfRule type="beginsWith" dxfId="2704" priority="1811" stopIfTrue="1" operator="beginsWith" text="Not Applicable">
      <formula>LEFT(F50,LEN("Not Applicable"))="Not Applicable"</formula>
    </cfRule>
    <cfRule type="beginsWith" dxfId="2703" priority="1812" stopIfTrue="1" operator="beginsWith" text="Waived">
      <formula>LEFT(F50,LEN("Waived"))="Waived"</formula>
    </cfRule>
    <cfRule type="beginsWith" dxfId="2702" priority="1813" stopIfTrue="1" operator="beginsWith" text="Pre-Passed">
      <formula>LEFT(F50,LEN("Pre-Passed"))="Pre-Passed"</formula>
    </cfRule>
    <cfRule type="beginsWith" dxfId="2701" priority="1814" stopIfTrue="1" operator="beginsWith" text="Completed">
      <formula>LEFT(F50,LEN("Completed"))="Completed"</formula>
    </cfRule>
    <cfRule type="beginsWith" dxfId="2700" priority="1815" stopIfTrue="1" operator="beginsWith" text="Partial">
      <formula>LEFT(F50,LEN("Partial"))="Partial"</formula>
    </cfRule>
    <cfRule type="beginsWith" dxfId="2699" priority="1816" stopIfTrue="1" operator="beginsWith" text="Missing">
      <formula>LEFT(F50,LEN("Missing"))="Missing"</formula>
    </cfRule>
    <cfRule type="beginsWith" dxfId="2698" priority="1817" stopIfTrue="1" operator="beginsWith" text="Untested">
      <formula>LEFT(F50,LEN("Untested"))="Untested"</formula>
    </cfRule>
    <cfRule type="notContainsBlanks" dxfId="2697" priority="1818" stopIfTrue="1">
      <formula>LEN(TRIM(F50))&gt;0</formula>
    </cfRule>
  </conditionalFormatting>
  <conditionalFormatting sqref="F64">
    <cfRule type="beginsWith" dxfId="2696" priority="1795" stopIfTrue="1" operator="beginsWith" text="Not Applicable">
      <formula>LEFT(F64,LEN("Not Applicable"))="Not Applicable"</formula>
    </cfRule>
    <cfRule type="beginsWith" dxfId="2695" priority="1796" stopIfTrue="1" operator="beginsWith" text="Waived">
      <formula>LEFT(F64,LEN("Waived"))="Waived"</formula>
    </cfRule>
    <cfRule type="beginsWith" dxfId="2694" priority="1797" stopIfTrue="1" operator="beginsWith" text="Pre-Passed">
      <formula>LEFT(F64,LEN("Pre-Passed"))="Pre-Passed"</formula>
    </cfRule>
    <cfRule type="beginsWith" dxfId="2693" priority="1798" stopIfTrue="1" operator="beginsWith" text="Completed">
      <formula>LEFT(F64,LEN("Completed"))="Completed"</formula>
    </cfRule>
    <cfRule type="beginsWith" dxfId="2692" priority="1799" stopIfTrue="1" operator="beginsWith" text="Partial">
      <formula>LEFT(F64,LEN("Partial"))="Partial"</formula>
    </cfRule>
    <cfRule type="beginsWith" dxfId="2691" priority="1800" stopIfTrue="1" operator="beginsWith" text="Missing">
      <formula>LEFT(F64,LEN("Missing"))="Missing"</formula>
    </cfRule>
    <cfRule type="beginsWith" dxfId="2690" priority="1801" stopIfTrue="1" operator="beginsWith" text="Untested">
      <formula>LEFT(F64,LEN("Untested"))="Untested"</formula>
    </cfRule>
    <cfRule type="notContainsBlanks" dxfId="2689" priority="1802" stopIfTrue="1">
      <formula>LEN(TRIM(F64))&gt;0</formula>
    </cfRule>
  </conditionalFormatting>
  <conditionalFormatting sqref="F75">
    <cfRule type="beginsWith" dxfId="2688" priority="1787" stopIfTrue="1" operator="beginsWith" text="Not Applicable">
      <formula>LEFT(F75,LEN("Not Applicable"))="Not Applicable"</formula>
    </cfRule>
    <cfRule type="beginsWith" dxfId="2687" priority="1788" stopIfTrue="1" operator="beginsWith" text="Waived">
      <formula>LEFT(F75,LEN("Waived"))="Waived"</formula>
    </cfRule>
    <cfRule type="beginsWith" dxfId="2686" priority="1789" stopIfTrue="1" operator="beginsWith" text="Pre-Passed">
      <formula>LEFT(F75,LEN("Pre-Passed"))="Pre-Passed"</formula>
    </cfRule>
    <cfRule type="beginsWith" dxfId="2685" priority="1790" stopIfTrue="1" operator="beginsWith" text="Completed">
      <formula>LEFT(F75,LEN("Completed"))="Completed"</formula>
    </cfRule>
    <cfRule type="beginsWith" dxfId="2684" priority="1791" stopIfTrue="1" operator="beginsWith" text="Partial">
      <formula>LEFT(F75,LEN("Partial"))="Partial"</formula>
    </cfRule>
    <cfRule type="beginsWith" dxfId="2683" priority="1792" stopIfTrue="1" operator="beginsWith" text="Missing">
      <formula>LEFT(F75,LEN("Missing"))="Missing"</formula>
    </cfRule>
    <cfRule type="beginsWith" dxfId="2682" priority="1793" stopIfTrue="1" operator="beginsWith" text="Untested">
      <formula>LEFT(F75,LEN("Untested"))="Untested"</formula>
    </cfRule>
    <cfRule type="notContainsBlanks" dxfId="2681" priority="1794" stopIfTrue="1">
      <formula>LEN(TRIM(F75))&gt;0</formula>
    </cfRule>
  </conditionalFormatting>
  <conditionalFormatting sqref="E64">
    <cfRule type="beginsWith" dxfId="2680" priority="2411" stopIfTrue="1" operator="beginsWith" text="Not Applicable">
      <formula>LEFT(E64,LEN("Not Applicable"))="Not Applicable"</formula>
    </cfRule>
    <cfRule type="beginsWith" dxfId="2679" priority="2412" stopIfTrue="1" operator="beginsWith" text="Waived">
      <formula>LEFT(E64,LEN("Waived"))="Waived"</formula>
    </cfRule>
    <cfRule type="beginsWith" dxfId="2678" priority="2413" stopIfTrue="1" operator="beginsWith" text="Pre-Passed">
      <formula>LEFT(E64,LEN("Pre-Passed"))="Pre-Passed"</formula>
    </cfRule>
    <cfRule type="beginsWith" dxfId="2677" priority="2414" stopIfTrue="1" operator="beginsWith" text="Completed">
      <formula>LEFT(E64,LEN("Completed"))="Completed"</formula>
    </cfRule>
    <cfRule type="beginsWith" dxfId="2676" priority="2415" stopIfTrue="1" operator="beginsWith" text="Partial">
      <formula>LEFT(E64,LEN("Partial"))="Partial"</formula>
    </cfRule>
    <cfRule type="beginsWith" dxfId="2675" priority="2416" stopIfTrue="1" operator="beginsWith" text="Missing">
      <formula>LEFT(E64,LEN("Missing"))="Missing"</formula>
    </cfRule>
    <cfRule type="beginsWith" dxfId="2674" priority="2417" stopIfTrue="1" operator="beginsWith" text="Untested">
      <formula>LEFT(E64,LEN("Untested"))="Untested"</formula>
    </cfRule>
    <cfRule type="notContainsBlanks" dxfId="2673" priority="2418" stopIfTrue="1">
      <formula>LEN(TRIM(E64))&gt;0</formula>
    </cfRule>
  </conditionalFormatting>
  <conditionalFormatting sqref="E75">
    <cfRule type="beginsWith" dxfId="2672" priority="2395" stopIfTrue="1" operator="beginsWith" text="Not Applicable">
      <formula>LEFT(E75,LEN("Not Applicable"))="Not Applicable"</formula>
    </cfRule>
    <cfRule type="beginsWith" dxfId="2671" priority="2396" stopIfTrue="1" operator="beginsWith" text="Waived">
      <formula>LEFT(E75,LEN("Waived"))="Waived"</formula>
    </cfRule>
    <cfRule type="beginsWith" dxfId="2670" priority="2397" stopIfTrue="1" operator="beginsWith" text="Pre-Passed">
      <formula>LEFT(E75,LEN("Pre-Passed"))="Pre-Passed"</formula>
    </cfRule>
    <cfRule type="beginsWith" dxfId="2669" priority="2398" stopIfTrue="1" operator="beginsWith" text="Completed">
      <formula>LEFT(E75,LEN("Completed"))="Completed"</formula>
    </cfRule>
    <cfRule type="beginsWith" dxfId="2668" priority="2399" stopIfTrue="1" operator="beginsWith" text="Partial">
      <formula>LEFT(E75,LEN("Partial"))="Partial"</formula>
    </cfRule>
    <cfRule type="beginsWith" dxfId="2667" priority="2400" stopIfTrue="1" operator="beginsWith" text="Missing">
      <formula>LEFT(E75,LEN("Missing"))="Missing"</formula>
    </cfRule>
    <cfRule type="beginsWith" dxfId="2666" priority="2401" stopIfTrue="1" operator="beginsWith" text="Untested">
      <formula>LEFT(E75,LEN("Untested"))="Untested"</formula>
    </cfRule>
    <cfRule type="notContainsBlanks" dxfId="2665" priority="2402" stopIfTrue="1">
      <formula>LEN(TRIM(E75))&gt;0</formula>
    </cfRule>
  </conditionalFormatting>
  <conditionalFormatting sqref="E13:F13">
    <cfRule type="beginsWith" dxfId="2664" priority="2282" stopIfTrue="1" operator="beginsWith" text="Not Applicable">
      <formula>LEFT(E13,LEN("Not Applicable"))="Not Applicable"</formula>
    </cfRule>
    <cfRule type="beginsWith" dxfId="2663" priority="2283" stopIfTrue="1" operator="beginsWith" text="Waived">
      <formula>LEFT(E13,LEN("Waived"))="Waived"</formula>
    </cfRule>
    <cfRule type="beginsWith" dxfId="2662" priority="2284" stopIfTrue="1" operator="beginsWith" text="Pre-Passed">
      <formula>LEFT(E13,LEN("Pre-Passed"))="Pre-Passed"</formula>
    </cfRule>
    <cfRule type="beginsWith" dxfId="2661" priority="2285" stopIfTrue="1" operator="beginsWith" text="Completed">
      <formula>LEFT(E13,LEN("Completed"))="Completed"</formula>
    </cfRule>
    <cfRule type="beginsWith" dxfId="2660" priority="2286" stopIfTrue="1" operator="beginsWith" text="Partial">
      <formula>LEFT(E13,LEN("Partial"))="Partial"</formula>
    </cfRule>
    <cfRule type="beginsWith" dxfId="2659" priority="2287" stopIfTrue="1" operator="beginsWith" text="Missing">
      <formula>LEFT(E13,LEN("Missing"))="Missing"</formula>
    </cfRule>
    <cfRule type="beginsWith" dxfId="2658" priority="2288" stopIfTrue="1" operator="beginsWith" text="Untested">
      <formula>LEFT(E13,LEN("Untested"))="Untested"</formula>
    </cfRule>
    <cfRule type="notContainsBlanks" dxfId="2657" priority="2289" stopIfTrue="1">
      <formula>LEN(TRIM(E13))&gt;0</formula>
    </cfRule>
  </conditionalFormatting>
  <conditionalFormatting sqref="E19">
    <cfRule type="beginsWith" dxfId="2656" priority="2266" stopIfTrue="1" operator="beginsWith" text="Not Applicable">
      <formula>LEFT(E19,LEN("Not Applicable"))="Not Applicable"</formula>
    </cfRule>
    <cfRule type="beginsWith" dxfId="2655" priority="2267" stopIfTrue="1" operator="beginsWith" text="Waived">
      <formula>LEFT(E19,LEN("Waived"))="Waived"</formula>
    </cfRule>
    <cfRule type="beginsWith" dxfId="2654" priority="2268" stopIfTrue="1" operator="beginsWith" text="Pre-Passed">
      <formula>LEFT(E19,LEN("Pre-Passed"))="Pre-Passed"</formula>
    </cfRule>
    <cfRule type="beginsWith" dxfId="2653" priority="2269" stopIfTrue="1" operator="beginsWith" text="Completed">
      <formula>LEFT(E19,LEN("Completed"))="Completed"</formula>
    </cfRule>
    <cfRule type="beginsWith" dxfId="2652" priority="2270" stopIfTrue="1" operator="beginsWith" text="Partial">
      <formula>LEFT(E19,LEN("Partial"))="Partial"</formula>
    </cfRule>
    <cfRule type="beginsWith" dxfId="2651" priority="2271" stopIfTrue="1" operator="beginsWith" text="Missing">
      <formula>LEFT(E19,LEN("Missing"))="Missing"</formula>
    </cfRule>
    <cfRule type="beginsWith" dxfId="2650" priority="2272" stopIfTrue="1" operator="beginsWith" text="Untested">
      <formula>LEFT(E19,LEN("Untested"))="Untested"</formula>
    </cfRule>
    <cfRule type="notContainsBlanks" dxfId="2649" priority="2273" stopIfTrue="1">
      <formula>LEN(TRIM(E19))&gt;0</formula>
    </cfRule>
  </conditionalFormatting>
  <conditionalFormatting sqref="E50">
    <cfRule type="beginsWith" dxfId="2648" priority="2242" stopIfTrue="1" operator="beginsWith" text="Not Applicable">
      <formula>LEFT(E50,LEN("Not Applicable"))="Not Applicable"</formula>
    </cfRule>
    <cfRule type="beginsWith" dxfId="2647" priority="2243" stopIfTrue="1" operator="beginsWith" text="Waived">
      <formula>LEFT(E50,LEN("Waived"))="Waived"</formula>
    </cfRule>
    <cfRule type="beginsWith" dxfId="2646" priority="2244" stopIfTrue="1" operator="beginsWith" text="Pre-Passed">
      <formula>LEFT(E50,LEN("Pre-Passed"))="Pre-Passed"</formula>
    </cfRule>
    <cfRule type="beginsWith" dxfId="2645" priority="2245" stopIfTrue="1" operator="beginsWith" text="Completed">
      <formula>LEFT(E50,LEN("Completed"))="Completed"</formula>
    </cfRule>
    <cfRule type="beginsWith" dxfId="2644" priority="2246" stopIfTrue="1" operator="beginsWith" text="Partial">
      <formula>LEFT(E50,LEN("Partial"))="Partial"</formula>
    </cfRule>
    <cfRule type="beginsWith" dxfId="2643" priority="2247" stopIfTrue="1" operator="beginsWith" text="Missing">
      <formula>LEFT(E50,LEN("Missing"))="Missing"</formula>
    </cfRule>
    <cfRule type="beginsWith" dxfId="2642" priority="2248" stopIfTrue="1" operator="beginsWith" text="Untested">
      <formula>LEFT(E50,LEN("Untested"))="Untested"</formula>
    </cfRule>
    <cfRule type="notContainsBlanks" dxfId="2641" priority="2249" stopIfTrue="1">
      <formula>LEN(TRIM(E50))&gt;0</formula>
    </cfRule>
  </conditionalFormatting>
  <conditionalFormatting sqref="E38">
    <cfRule type="beginsWith" dxfId="2640" priority="2074" stopIfTrue="1" operator="beginsWith" text="Not Applicable">
      <formula>LEFT(E38,LEN("Not Applicable"))="Not Applicable"</formula>
    </cfRule>
    <cfRule type="beginsWith" dxfId="2639" priority="2075" stopIfTrue="1" operator="beginsWith" text="Waived">
      <formula>LEFT(E38,LEN("Waived"))="Waived"</formula>
    </cfRule>
    <cfRule type="beginsWith" dxfId="2638" priority="2076" stopIfTrue="1" operator="beginsWith" text="Pre-Passed">
      <formula>LEFT(E38,LEN("Pre-Passed"))="Pre-Passed"</formula>
    </cfRule>
    <cfRule type="beginsWith" dxfId="2637" priority="2077" stopIfTrue="1" operator="beginsWith" text="Completed">
      <formula>LEFT(E38,LEN("Completed"))="Completed"</formula>
    </cfRule>
    <cfRule type="beginsWith" dxfId="2636" priority="2078" stopIfTrue="1" operator="beginsWith" text="Partial">
      <formula>LEFT(E38,LEN("Partial"))="Partial"</formula>
    </cfRule>
    <cfRule type="beginsWith" dxfId="2635" priority="2079" stopIfTrue="1" operator="beginsWith" text="Missing">
      <formula>LEFT(E38,LEN("Missing"))="Missing"</formula>
    </cfRule>
    <cfRule type="beginsWith" dxfId="2634" priority="2080" stopIfTrue="1" operator="beginsWith" text="Untested">
      <formula>LEFT(E38,LEN("Untested"))="Untested"</formula>
    </cfRule>
    <cfRule type="notContainsBlanks" dxfId="2633" priority="2081" stopIfTrue="1">
      <formula>LEN(TRIM(E38))&gt;0</formula>
    </cfRule>
  </conditionalFormatting>
  <conditionalFormatting sqref="A25">
    <cfRule type="beginsWith" dxfId="2632" priority="1881" stopIfTrue="1" operator="beginsWith" text="Exceptional">
      <formula>LEFT(A25,LEN("Exceptional"))="Exceptional"</formula>
    </cfRule>
    <cfRule type="beginsWith" dxfId="2631" priority="1882" stopIfTrue="1" operator="beginsWith" text="Professional">
      <formula>LEFT(A25,LEN("Professional"))="Professional"</formula>
    </cfRule>
    <cfRule type="beginsWith" dxfId="2630" priority="1883" stopIfTrue="1" operator="beginsWith" text="Advanced">
      <formula>LEFT(A25,LEN("Advanced"))="Advanced"</formula>
    </cfRule>
    <cfRule type="beginsWith" dxfId="2629" priority="1884" stopIfTrue="1" operator="beginsWith" text="Intermediate">
      <formula>LEFT(A25,LEN("Intermediate"))="Intermediate"</formula>
    </cfRule>
    <cfRule type="beginsWith" dxfId="2628" priority="1885" stopIfTrue="1" operator="beginsWith" text="Basic">
      <formula>LEFT(A25,LEN("Basic"))="Basic"</formula>
    </cfRule>
    <cfRule type="beginsWith" dxfId="2627" priority="1886" stopIfTrue="1" operator="beginsWith" text="Required">
      <formula>LEFT(A25,LEN("Required"))="Required"</formula>
    </cfRule>
    <cfRule type="notContainsBlanks" dxfId="2626" priority="1887" stopIfTrue="1">
      <formula>LEN(TRIM(A25))&gt;0</formula>
    </cfRule>
  </conditionalFormatting>
  <conditionalFormatting sqref="F12">
    <cfRule type="beginsWith" dxfId="2625" priority="1859" stopIfTrue="1" operator="beginsWith" text="Not Applicable">
      <formula>LEFT(F12,LEN("Not Applicable"))="Not Applicable"</formula>
    </cfRule>
    <cfRule type="beginsWith" dxfId="2624" priority="1860" stopIfTrue="1" operator="beginsWith" text="Waived">
      <formula>LEFT(F12,LEN("Waived"))="Waived"</formula>
    </cfRule>
    <cfRule type="beginsWith" dxfId="2623" priority="1861" stopIfTrue="1" operator="beginsWith" text="Pre-Passed">
      <formula>LEFT(F12,LEN("Pre-Passed"))="Pre-Passed"</formula>
    </cfRule>
    <cfRule type="beginsWith" dxfId="2622" priority="1862" stopIfTrue="1" operator="beginsWith" text="Completed">
      <formula>LEFT(F12,LEN("Completed"))="Completed"</formula>
    </cfRule>
    <cfRule type="beginsWith" dxfId="2621" priority="1863" stopIfTrue="1" operator="beginsWith" text="Partial">
      <formula>LEFT(F12,LEN("Partial"))="Partial"</formula>
    </cfRule>
    <cfRule type="beginsWith" dxfId="2620" priority="1864" stopIfTrue="1" operator="beginsWith" text="Missing">
      <formula>LEFT(F12,LEN("Missing"))="Missing"</formula>
    </cfRule>
    <cfRule type="beginsWith" dxfId="2619" priority="1865" stopIfTrue="1" operator="beginsWith" text="Untested">
      <formula>LEFT(F12,LEN("Untested"))="Untested"</formula>
    </cfRule>
    <cfRule type="notContainsBlanks" dxfId="2618" priority="1866" stopIfTrue="1">
      <formula>LEN(TRIM(F12))&gt;0</formula>
    </cfRule>
  </conditionalFormatting>
  <conditionalFormatting sqref="F19">
    <cfRule type="beginsWith" dxfId="2617" priority="1851" stopIfTrue="1" operator="beginsWith" text="Not Applicable">
      <formula>LEFT(F19,LEN("Not Applicable"))="Not Applicable"</formula>
    </cfRule>
    <cfRule type="beginsWith" dxfId="2616" priority="1852" stopIfTrue="1" operator="beginsWith" text="Waived">
      <formula>LEFT(F19,LEN("Waived"))="Waived"</formula>
    </cfRule>
    <cfRule type="beginsWith" dxfId="2615" priority="1853" stopIfTrue="1" operator="beginsWith" text="Pre-Passed">
      <formula>LEFT(F19,LEN("Pre-Passed"))="Pre-Passed"</formula>
    </cfRule>
    <cfRule type="beginsWith" dxfId="2614" priority="1854" stopIfTrue="1" operator="beginsWith" text="Completed">
      <formula>LEFT(F19,LEN("Completed"))="Completed"</formula>
    </cfRule>
    <cfRule type="beginsWith" dxfId="2613" priority="1855" stopIfTrue="1" operator="beginsWith" text="Partial">
      <formula>LEFT(F19,LEN("Partial"))="Partial"</formula>
    </cfRule>
    <cfRule type="beginsWith" dxfId="2612" priority="1856" stopIfTrue="1" operator="beginsWith" text="Missing">
      <formula>LEFT(F19,LEN("Missing"))="Missing"</formula>
    </cfRule>
    <cfRule type="beginsWith" dxfId="2611" priority="1857" stopIfTrue="1" operator="beginsWith" text="Untested">
      <formula>LEFT(F19,LEN("Untested"))="Untested"</formula>
    </cfRule>
    <cfRule type="notContainsBlanks" dxfId="2610" priority="1858" stopIfTrue="1">
      <formula>LEN(TRIM(F19))&gt;0</formula>
    </cfRule>
  </conditionalFormatting>
  <conditionalFormatting sqref="F38">
    <cfRule type="beginsWith" dxfId="2609" priority="1827" stopIfTrue="1" operator="beginsWith" text="Not Applicable">
      <formula>LEFT(F38,LEN("Not Applicable"))="Not Applicable"</formula>
    </cfRule>
    <cfRule type="beginsWith" dxfId="2608" priority="1828" stopIfTrue="1" operator="beginsWith" text="Waived">
      <formula>LEFT(F38,LEN("Waived"))="Waived"</formula>
    </cfRule>
    <cfRule type="beginsWith" dxfId="2607" priority="1829" stopIfTrue="1" operator="beginsWith" text="Pre-Passed">
      <formula>LEFT(F38,LEN("Pre-Passed"))="Pre-Passed"</formula>
    </cfRule>
    <cfRule type="beginsWith" dxfId="2606" priority="1830" stopIfTrue="1" operator="beginsWith" text="Completed">
      <formula>LEFT(F38,LEN("Completed"))="Completed"</formula>
    </cfRule>
    <cfRule type="beginsWith" dxfId="2605" priority="1831" stopIfTrue="1" operator="beginsWith" text="Partial">
      <formula>LEFT(F38,LEN("Partial"))="Partial"</formula>
    </cfRule>
    <cfRule type="beginsWith" dxfId="2604" priority="1832" stopIfTrue="1" operator="beginsWith" text="Missing">
      <formula>LEFT(F38,LEN("Missing"))="Missing"</formula>
    </cfRule>
    <cfRule type="beginsWith" dxfId="2603" priority="1833" stopIfTrue="1" operator="beginsWith" text="Untested">
      <formula>LEFT(F38,LEN("Untested"))="Untested"</formula>
    </cfRule>
    <cfRule type="notContainsBlanks" dxfId="2602" priority="1834" stopIfTrue="1">
      <formula>LEN(TRIM(F38))&gt;0</formula>
    </cfRule>
  </conditionalFormatting>
  <conditionalFormatting sqref="A25">
    <cfRule type="beginsWith" dxfId="2601" priority="1543" stopIfTrue="1" operator="beginsWith" text="Exceptional">
      <formula>LEFT(A25,LEN("Exceptional"))="Exceptional"</formula>
    </cfRule>
    <cfRule type="beginsWith" dxfId="2600" priority="1544" stopIfTrue="1" operator="beginsWith" text="Professional">
      <formula>LEFT(A25,LEN("Professional"))="Professional"</formula>
    </cfRule>
    <cfRule type="beginsWith" dxfId="2599" priority="1545" stopIfTrue="1" operator="beginsWith" text="Advanced">
      <formula>LEFT(A25,LEN("Advanced"))="Advanced"</formula>
    </cfRule>
    <cfRule type="beginsWith" dxfId="2598" priority="1546" stopIfTrue="1" operator="beginsWith" text="Intermediate">
      <formula>LEFT(A25,LEN("Intermediate"))="Intermediate"</formula>
    </cfRule>
    <cfRule type="beginsWith" dxfId="2597" priority="1547" stopIfTrue="1" operator="beginsWith" text="Basic">
      <formula>LEFT(A25,LEN("Basic"))="Basic"</formula>
    </cfRule>
    <cfRule type="beginsWith" dxfId="2596" priority="1548" stopIfTrue="1" operator="beginsWith" text="Required">
      <formula>LEFT(A25,LEN("Required"))="Required"</formula>
    </cfRule>
    <cfRule type="notContainsBlanks" dxfId="2595" priority="1549" stopIfTrue="1">
      <formula>LEN(TRIM(A25))&gt;0</formula>
    </cfRule>
  </conditionalFormatting>
  <conditionalFormatting sqref="A24">
    <cfRule type="beginsWith" dxfId="2594" priority="1536" stopIfTrue="1" operator="beginsWith" text="Exceptional">
      <formula>LEFT(A24,LEN("Exceptional"))="Exceptional"</formula>
    </cfRule>
    <cfRule type="beginsWith" dxfId="2593" priority="1537" stopIfTrue="1" operator="beginsWith" text="Professional">
      <formula>LEFT(A24,LEN("Professional"))="Professional"</formula>
    </cfRule>
    <cfRule type="beginsWith" dxfId="2592" priority="1538" stopIfTrue="1" operator="beginsWith" text="Advanced">
      <formula>LEFT(A24,LEN("Advanced"))="Advanced"</formula>
    </cfRule>
    <cfRule type="beginsWith" dxfId="2591" priority="1539" stopIfTrue="1" operator="beginsWith" text="Intermediate">
      <formula>LEFT(A24,LEN("Intermediate"))="Intermediate"</formula>
    </cfRule>
    <cfRule type="beginsWith" dxfId="2590" priority="1540" stopIfTrue="1" operator="beginsWith" text="Basic">
      <formula>LEFT(A24,LEN("Basic"))="Basic"</formula>
    </cfRule>
    <cfRule type="beginsWith" dxfId="2589" priority="1541" stopIfTrue="1" operator="beginsWith" text="Required">
      <formula>LEFT(A24,LEN("Required"))="Required"</formula>
    </cfRule>
    <cfRule type="notContainsBlanks" dxfId="2588" priority="1542" stopIfTrue="1">
      <formula>LEN(TRIM(A24))&gt;0</formula>
    </cfRule>
  </conditionalFormatting>
  <conditionalFormatting sqref="A23">
    <cfRule type="beginsWith" dxfId="2587" priority="1529" stopIfTrue="1" operator="beginsWith" text="Exceptional">
      <formula>LEFT(A23,LEN("Exceptional"))="Exceptional"</formula>
    </cfRule>
    <cfRule type="beginsWith" dxfId="2586" priority="1530" stopIfTrue="1" operator="beginsWith" text="Professional">
      <formula>LEFT(A23,LEN("Professional"))="Professional"</formula>
    </cfRule>
    <cfRule type="beginsWith" dxfId="2585" priority="1531" stopIfTrue="1" operator="beginsWith" text="Advanced">
      <formula>LEFT(A23,LEN("Advanced"))="Advanced"</formula>
    </cfRule>
    <cfRule type="beginsWith" dxfId="2584" priority="1532" stopIfTrue="1" operator="beginsWith" text="Intermediate">
      <formula>LEFT(A23,LEN("Intermediate"))="Intermediate"</formula>
    </cfRule>
    <cfRule type="beginsWith" dxfId="2583" priority="1533" stopIfTrue="1" operator="beginsWith" text="Basic">
      <formula>LEFT(A23,LEN("Basic"))="Basic"</formula>
    </cfRule>
    <cfRule type="beginsWith" dxfId="2582" priority="1534" stopIfTrue="1" operator="beginsWith" text="Required">
      <formula>LEFT(A23,LEN("Required"))="Required"</formula>
    </cfRule>
    <cfRule type="notContainsBlanks" dxfId="2581" priority="1535" stopIfTrue="1">
      <formula>LEN(TRIM(A23))&gt;0</formula>
    </cfRule>
  </conditionalFormatting>
  <conditionalFormatting sqref="A22">
    <cfRule type="beginsWith" dxfId="2580" priority="1522" stopIfTrue="1" operator="beginsWith" text="Exceptional">
      <formula>LEFT(A22,LEN("Exceptional"))="Exceptional"</formula>
    </cfRule>
    <cfRule type="beginsWith" dxfId="2579" priority="1523" stopIfTrue="1" operator="beginsWith" text="Professional">
      <formula>LEFT(A22,LEN("Professional"))="Professional"</formula>
    </cfRule>
    <cfRule type="beginsWith" dxfId="2578" priority="1524" stopIfTrue="1" operator="beginsWith" text="Advanced">
      <formula>LEFT(A22,LEN("Advanced"))="Advanced"</formula>
    </cfRule>
    <cfRule type="beginsWith" dxfId="2577" priority="1525" stopIfTrue="1" operator="beginsWith" text="Intermediate">
      <formula>LEFT(A22,LEN("Intermediate"))="Intermediate"</formula>
    </cfRule>
    <cfRule type="beginsWith" dxfId="2576" priority="1526" stopIfTrue="1" operator="beginsWith" text="Basic">
      <formula>LEFT(A22,LEN("Basic"))="Basic"</formula>
    </cfRule>
    <cfRule type="beginsWith" dxfId="2575" priority="1527" stopIfTrue="1" operator="beginsWith" text="Required">
      <formula>LEFT(A22,LEN("Required"))="Required"</formula>
    </cfRule>
    <cfRule type="notContainsBlanks" dxfId="2574" priority="1528" stopIfTrue="1">
      <formula>LEN(TRIM(A22))&gt;0</formula>
    </cfRule>
  </conditionalFormatting>
  <conditionalFormatting sqref="A21">
    <cfRule type="beginsWith" dxfId="2573" priority="1515" stopIfTrue="1" operator="beginsWith" text="Exceptional">
      <formula>LEFT(A21,LEN("Exceptional"))="Exceptional"</formula>
    </cfRule>
    <cfRule type="beginsWith" dxfId="2572" priority="1516" stopIfTrue="1" operator="beginsWith" text="Professional">
      <formula>LEFT(A21,LEN("Professional"))="Professional"</formula>
    </cfRule>
    <cfRule type="beginsWith" dxfId="2571" priority="1517" stopIfTrue="1" operator="beginsWith" text="Advanced">
      <formula>LEFT(A21,LEN("Advanced"))="Advanced"</formula>
    </cfRule>
    <cfRule type="beginsWith" dxfId="2570" priority="1518" stopIfTrue="1" operator="beginsWith" text="Intermediate">
      <formula>LEFT(A21,LEN("Intermediate"))="Intermediate"</formula>
    </cfRule>
    <cfRule type="beginsWith" dxfId="2569" priority="1519" stopIfTrue="1" operator="beginsWith" text="Basic">
      <formula>LEFT(A21,LEN("Basic"))="Basic"</formula>
    </cfRule>
    <cfRule type="beginsWith" dxfId="2568" priority="1520" stopIfTrue="1" operator="beginsWith" text="Required">
      <formula>LEFT(A21,LEN("Required"))="Required"</formula>
    </cfRule>
    <cfRule type="notContainsBlanks" dxfId="2567" priority="1521" stopIfTrue="1">
      <formula>LEN(TRIM(A21))&gt;0</formula>
    </cfRule>
  </conditionalFormatting>
  <conditionalFormatting sqref="F14">
    <cfRule type="beginsWith" dxfId="2566" priority="1507" stopIfTrue="1" operator="beginsWith" text="Not Applicable">
      <formula>LEFT(F14,LEN("Not Applicable"))="Not Applicable"</formula>
    </cfRule>
    <cfRule type="beginsWith" dxfId="2565" priority="1508" stopIfTrue="1" operator="beginsWith" text="Waived">
      <formula>LEFT(F14,LEN("Waived"))="Waived"</formula>
    </cfRule>
    <cfRule type="beginsWith" dxfId="2564" priority="1509" stopIfTrue="1" operator="beginsWith" text="Pre-Passed">
      <formula>LEFT(F14,LEN("Pre-Passed"))="Pre-Passed"</formula>
    </cfRule>
    <cfRule type="beginsWith" dxfId="2563" priority="1510" stopIfTrue="1" operator="beginsWith" text="Completed">
      <formula>LEFT(F14,LEN("Completed"))="Completed"</formula>
    </cfRule>
    <cfRule type="beginsWith" dxfId="2562" priority="1511" stopIfTrue="1" operator="beginsWith" text="Partial">
      <formula>LEFT(F14,LEN("Partial"))="Partial"</formula>
    </cfRule>
    <cfRule type="beginsWith" dxfId="2561" priority="1512" stopIfTrue="1" operator="beginsWith" text="Missing">
      <formula>LEFT(F14,LEN("Missing"))="Missing"</formula>
    </cfRule>
    <cfRule type="beginsWith" dxfId="2560" priority="1513" stopIfTrue="1" operator="beginsWith" text="Untested">
      <formula>LEFT(F14,LEN("Untested"))="Untested"</formula>
    </cfRule>
    <cfRule type="notContainsBlanks" dxfId="2559" priority="1514" stopIfTrue="1">
      <formula>LEN(TRIM(F14))&gt;0</formula>
    </cfRule>
  </conditionalFormatting>
  <conditionalFormatting sqref="F15">
    <cfRule type="beginsWith" dxfId="2558" priority="1499" stopIfTrue="1" operator="beginsWith" text="Not Applicable">
      <formula>LEFT(F15,LEN("Not Applicable"))="Not Applicable"</formula>
    </cfRule>
    <cfRule type="beginsWith" dxfId="2557" priority="1500" stopIfTrue="1" operator="beginsWith" text="Waived">
      <formula>LEFT(F15,LEN("Waived"))="Waived"</formula>
    </cfRule>
    <cfRule type="beginsWith" dxfId="2556" priority="1501" stopIfTrue="1" operator="beginsWith" text="Pre-Passed">
      <formula>LEFT(F15,LEN("Pre-Passed"))="Pre-Passed"</formula>
    </cfRule>
    <cfRule type="beginsWith" dxfId="2555" priority="1502" stopIfTrue="1" operator="beginsWith" text="Completed">
      <formula>LEFT(F15,LEN("Completed"))="Completed"</formula>
    </cfRule>
    <cfRule type="beginsWith" dxfId="2554" priority="1503" stopIfTrue="1" operator="beginsWith" text="Partial">
      <formula>LEFT(F15,LEN("Partial"))="Partial"</formula>
    </cfRule>
    <cfRule type="beginsWith" dxfId="2553" priority="1504" stopIfTrue="1" operator="beginsWith" text="Missing">
      <formula>LEFT(F15,LEN("Missing"))="Missing"</formula>
    </cfRule>
    <cfRule type="beginsWith" dxfId="2552" priority="1505" stopIfTrue="1" operator="beginsWith" text="Untested">
      <formula>LEFT(F15,LEN("Untested"))="Untested"</formula>
    </cfRule>
    <cfRule type="notContainsBlanks" dxfId="2551" priority="1506" stopIfTrue="1">
      <formula>LEN(TRIM(F15))&gt;0</formula>
    </cfRule>
  </conditionalFormatting>
  <conditionalFormatting sqref="F16">
    <cfRule type="beginsWith" dxfId="2550" priority="1491" stopIfTrue="1" operator="beginsWith" text="Not Applicable">
      <formula>LEFT(F16,LEN("Not Applicable"))="Not Applicable"</formula>
    </cfRule>
    <cfRule type="beginsWith" dxfId="2549" priority="1492" stopIfTrue="1" operator="beginsWith" text="Waived">
      <formula>LEFT(F16,LEN("Waived"))="Waived"</formula>
    </cfRule>
    <cfRule type="beginsWith" dxfId="2548" priority="1493" stopIfTrue="1" operator="beginsWith" text="Pre-Passed">
      <formula>LEFT(F16,LEN("Pre-Passed"))="Pre-Passed"</formula>
    </cfRule>
    <cfRule type="beginsWith" dxfId="2547" priority="1494" stopIfTrue="1" operator="beginsWith" text="Completed">
      <formula>LEFT(F16,LEN("Completed"))="Completed"</formula>
    </cfRule>
    <cfRule type="beginsWith" dxfId="2546" priority="1495" stopIfTrue="1" operator="beginsWith" text="Partial">
      <formula>LEFT(F16,LEN("Partial"))="Partial"</formula>
    </cfRule>
    <cfRule type="beginsWith" dxfId="2545" priority="1496" stopIfTrue="1" operator="beginsWith" text="Missing">
      <formula>LEFT(F16,LEN("Missing"))="Missing"</formula>
    </cfRule>
    <cfRule type="beginsWith" dxfId="2544" priority="1497" stopIfTrue="1" operator="beginsWith" text="Untested">
      <formula>LEFT(F16,LEN("Untested"))="Untested"</formula>
    </cfRule>
    <cfRule type="notContainsBlanks" dxfId="2543" priority="1498" stopIfTrue="1">
      <formula>LEN(TRIM(F16))&gt;0</formula>
    </cfRule>
  </conditionalFormatting>
  <conditionalFormatting sqref="F17">
    <cfRule type="beginsWith" dxfId="2542" priority="1483" stopIfTrue="1" operator="beginsWith" text="Not Applicable">
      <formula>LEFT(F17,LEN("Not Applicable"))="Not Applicable"</formula>
    </cfRule>
    <cfRule type="beginsWith" dxfId="2541" priority="1484" stopIfTrue="1" operator="beginsWith" text="Waived">
      <formula>LEFT(F17,LEN("Waived"))="Waived"</formula>
    </cfRule>
    <cfRule type="beginsWith" dxfId="2540" priority="1485" stopIfTrue="1" operator="beginsWith" text="Pre-Passed">
      <formula>LEFT(F17,LEN("Pre-Passed"))="Pre-Passed"</formula>
    </cfRule>
    <cfRule type="beginsWith" dxfId="2539" priority="1486" stopIfTrue="1" operator="beginsWith" text="Completed">
      <formula>LEFT(F17,LEN("Completed"))="Completed"</formula>
    </cfRule>
    <cfRule type="beginsWith" dxfId="2538" priority="1487" stopIfTrue="1" operator="beginsWith" text="Partial">
      <formula>LEFT(F17,LEN("Partial"))="Partial"</formula>
    </cfRule>
    <cfRule type="beginsWith" dxfId="2537" priority="1488" stopIfTrue="1" operator="beginsWith" text="Missing">
      <formula>LEFT(F17,LEN("Missing"))="Missing"</formula>
    </cfRule>
    <cfRule type="beginsWith" dxfId="2536" priority="1489" stopIfTrue="1" operator="beginsWith" text="Untested">
      <formula>LEFT(F17,LEN("Untested"))="Untested"</formula>
    </cfRule>
    <cfRule type="notContainsBlanks" dxfId="2535" priority="1490" stopIfTrue="1">
      <formula>LEN(TRIM(F17))&gt;0</formula>
    </cfRule>
  </conditionalFormatting>
  <conditionalFormatting sqref="E17">
    <cfRule type="beginsWith" dxfId="2534" priority="1475" stopIfTrue="1" operator="beginsWith" text="Not Applicable">
      <formula>LEFT(E17,LEN("Not Applicable"))="Not Applicable"</formula>
    </cfRule>
    <cfRule type="beginsWith" dxfId="2533" priority="1476" stopIfTrue="1" operator="beginsWith" text="Waived">
      <formula>LEFT(E17,LEN("Waived"))="Waived"</formula>
    </cfRule>
    <cfRule type="beginsWith" dxfId="2532" priority="1477" stopIfTrue="1" operator="beginsWith" text="Pre-Passed">
      <formula>LEFT(E17,LEN("Pre-Passed"))="Pre-Passed"</formula>
    </cfRule>
    <cfRule type="beginsWith" dxfId="2531" priority="1478" stopIfTrue="1" operator="beginsWith" text="Completed">
      <formula>LEFT(E17,LEN("Completed"))="Completed"</formula>
    </cfRule>
    <cfRule type="beginsWith" dxfId="2530" priority="1479" stopIfTrue="1" operator="beginsWith" text="Partial">
      <formula>LEFT(E17,LEN("Partial"))="Partial"</formula>
    </cfRule>
    <cfRule type="beginsWith" dxfId="2529" priority="1480" stopIfTrue="1" operator="beginsWith" text="Missing">
      <formula>LEFT(E17,LEN("Missing"))="Missing"</formula>
    </cfRule>
    <cfRule type="beginsWith" dxfId="2528" priority="1481" stopIfTrue="1" operator="beginsWith" text="Untested">
      <formula>LEFT(E17,LEN("Untested"))="Untested"</formula>
    </cfRule>
    <cfRule type="notContainsBlanks" dxfId="2527" priority="1482" stopIfTrue="1">
      <formula>LEN(TRIM(E17))&gt;0</formula>
    </cfRule>
  </conditionalFormatting>
  <conditionalFormatting sqref="E16">
    <cfRule type="beginsWith" dxfId="2526" priority="1467" stopIfTrue="1" operator="beginsWith" text="Not Applicable">
      <formula>LEFT(E16,LEN("Not Applicable"))="Not Applicable"</formula>
    </cfRule>
    <cfRule type="beginsWith" dxfId="2525" priority="1468" stopIfTrue="1" operator="beginsWith" text="Waived">
      <formula>LEFT(E16,LEN("Waived"))="Waived"</formula>
    </cfRule>
    <cfRule type="beginsWith" dxfId="2524" priority="1469" stopIfTrue="1" operator="beginsWith" text="Pre-Passed">
      <formula>LEFT(E16,LEN("Pre-Passed"))="Pre-Passed"</formula>
    </cfRule>
    <cfRule type="beginsWith" dxfId="2523" priority="1470" stopIfTrue="1" operator="beginsWith" text="Completed">
      <formula>LEFT(E16,LEN("Completed"))="Completed"</formula>
    </cfRule>
    <cfRule type="beginsWith" dxfId="2522" priority="1471" stopIfTrue="1" operator="beginsWith" text="Partial">
      <formula>LEFT(E16,LEN("Partial"))="Partial"</formula>
    </cfRule>
    <cfRule type="beginsWith" dxfId="2521" priority="1472" stopIfTrue="1" operator="beginsWith" text="Missing">
      <formula>LEFT(E16,LEN("Missing"))="Missing"</formula>
    </cfRule>
    <cfRule type="beginsWith" dxfId="2520" priority="1473" stopIfTrue="1" operator="beginsWith" text="Untested">
      <formula>LEFT(E16,LEN("Untested"))="Untested"</formula>
    </cfRule>
    <cfRule type="notContainsBlanks" dxfId="2519" priority="1474" stopIfTrue="1">
      <formula>LEN(TRIM(E16))&gt;0</formula>
    </cfRule>
  </conditionalFormatting>
  <conditionalFormatting sqref="E15">
    <cfRule type="beginsWith" dxfId="2518" priority="1459" stopIfTrue="1" operator="beginsWith" text="Not Applicable">
      <formula>LEFT(E15,LEN("Not Applicable"))="Not Applicable"</formula>
    </cfRule>
    <cfRule type="beginsWith" dxfId="2517" priority="1460" stopIfTrue="1" operator="beginsWith" text="Waived">
      <formula>LEFT(E15,LEN("Waived"))="Waived"</formula>
    </cfRule>
    <cfRule type="beginsWith" dxfId="2516" priority="1461" stopIfTrue="1" operator="beginsWith" text="Pre-Passed">
      <formula>LEFT(E15,LEN("Pre-Passed"))="Pre-Passed"</formula>
    </cfRule>
    <cfRule type="beginsWith" dxfId="2515" priority="1462" stopIfTrue="1" operator="beginsWith" text="Completed">
      <formula>LEFT(E15,LEN("Completed"))="Completed"</formula>
    </cfRule>
    <cfRule type="beginsWith" dxfId="2514" priority="1463" stopIfTrue="1" operator="beginsWith" text="Partial">
      <formula>LEFT(E15,LEN("Partial"))="Partial"</formula>
    </cfRule>
    <cfRule type="beginsWith" dxfId="2513" priority="1464" stopIfTrue="1" operator="beginsWith" text="Missing">
      <formula>LEFT(E15,LEN("Missing"))="Missing"</formula>
    </cfRule>
    <cfRule type="beginsWith" dxfId="2512" priority="1465" stopIfTrue="1" operator="beginsWith" text="Untested">
      <formula>LEFT(E15,LEN("Untested"))="Untested"</formula>
    </cfRule>
    <cfRule type="notContainsBlanks" dxfId="2511" priority="1466" stopIfTrue="1">
      <formula>LEN(TRIM(E15))&gt;0</formula>
    </cfRule>
  </conditionalFormatting>
  <conditionalFormatting sqref="E14">
    <cfRule type="beginsWith" dxfId="2510" priority="1451" stopIfTrue="1" operator="beginsWith" text="Not Applicable">
      <formula>LEFT(E14,LEN("Not Applicable"))="Not Applicable"</formula>
    </cfRule>
    <cfRule type="beginsWith" dxfId="2509" priority="1452" stopIfTrue="1" operator="beginsWith" text="Waived">
      <formula>LEFT(E14,LEN("Waived"))="Waived"</formula>
    </cfRule>
    <cfRule type="beginsWith" dxfId="2508" priority="1453" stopIfTrue="1" operator="beginsWith" text="Pre-Passed">
      <formula>LEFT(E14,LEN("Pre-Passed"))="Pre-Passed"</formula>
    </cfRule>
    <cfRule type="beginsWith" dxfId="2507" priority="1454" stopIfTrue="1" operator="beginsWith" text="Completed">
      <formula>LEFT(E14,LEN("Completed"))="Completed"</formula>
    </cfRule>
    <cfRule type="beginsWith" dxfId="2506" priority="1455" stopIfTrue="1" operator="beginsWith" text="Partial">
      <formula>LEFT(E14,LEN("Partial"))="Partial"</formula>
    </cfRule>
    <cfRule type="beginsWith" dxfId="2505" priority="1456" stopIfTrue="1" operator="beginsWith" text="Missing">
      <formula>LEFT(E14,LEN("Missing"))="Missing"</formula>
    </cfRule>
    <cfRule type="beginsWith" dxfId="2504" priority="1457" stopIfTrue="1" operator="beginsWith" text="Untested">
      <formula>LEFT(E14,LEN("Untested"))="Untested"</formula>
    </cfRule>
    <cfRule type="notContainsBlanks" dxfId="2503" priority="1458" stopIfTrue="1">
      <formula>LEN(TRIM(E14))&gt;0</formula>
    </cfRule>
  </conditionalFormatting>
  <conditionalFormatting sqref="E18">
    <cfRule type="beginsWith" dxfId="2502" priority="1443" stopIfTrue="1" operator="beginsWith" text="Not Applicable">
      <formula>LEFT(E18,LEN("Not Applicable"))="Not Applicable"</formula>
    </cfRule>
    <cfRule type="beginsWith" dxfId="2501" priority="1444" stopIfTrue="1" operator="beginsWith" text="Waived">
      <formula>LEFT(E18,LEN("Waived"))="Waived"</formula>
    </cfRule>
    <cfRule type="beginsWith" dxfId="2500" priority="1445" stopIfTrue="1" operator="beginsWith" text="Pre-Passed">
      <formula>LEFT(E18,LEN("Pre-Passed"))="Pre-Passed"</formula>
    </cfRule>
    <cfRule type="beginsWith" dxfId="2499" priority="1446" stopIfTrue="1" operator="beginsWith" text="Completed">
      <formula>LEFT(E18,LEN("Completed"))="Completed"</formula>
    </cfRule>
    <cfRule type="beginsWith" dxfId="2498" priority="1447" stopIfTrue="1" operator="beginsWith" text="Partial">
      <formula>LEFT(E18,LEN("Partial"))="Partial"</formula>
    </cfRule>
    <cfRule type="beginsWith" dxfId="2497" priority="1448" stopIfTrue="1" operator="beginsWith" text="Missing">
      <formula>LEFT(E18,LEN("Missing"))="Missing"</formula>
    </cfRule>
    <cfRule type="beginsWith" dxfId="2496" priority="1449" stopIfTrue="1" operator="beginsWith" text="Untested">
      <formula>LEFT(E18,LEN("Untested"))="Untested"</formula>
    </cfRule>
    <cfRule type="notContainsBlanks" dxfId="2495" priority="1450" stopIfTrue="1">
      <formula>LEN(TRIM(E18))&gt;0</formula>
    </cfRule>
  </conditionalFormatting>
  <conditionalFormatting sqref="F18">
    <cfRule type="beginsWith" dxfId="2494" priority="1435" stopIfTrue="1" operator="beginsWith" text="Not Applicable">
      <formula>LEFT(F18,LEN("Not Applicable"))="Not Applicable"</formula>
    </cfRule>
    <cfRule type="beginsWith" dxfId="2493" priority="1436" stopIfTrue="1" operator="beginsWith" text="Waived">
      <formula>LEFT(F18,LEN("Waived"))="Waived"</formula>
    </cfRule>
    <cfRule type="beginsWith" dxfId="2492" priority="1437" stopIfTrue="1" operator="beginsWith" text="Pre-Passed">
      <formula>LEFT(F18,LEN("Pre-Passed"))="Pre-Passed"</formula>
    </cfRule>
    <cfRule type="beginsWith" dxfId="2491" priority="1438" stopIfTrue="1" operator="beginsWith" text="Completed">
      <formula>LEFT(F18,LEN("Completed"))="Completed"</formula>
    </cfRule>
    <cfRule type="beginsWith" dxfId="2490" priority="1439" stopIfTrue="1" operator="beginsWith" text="Partial">
      <formula>LEFT(F18,LEN("Partial"))="Partial"</formula>
    </cfRule>
    <cfRule type="beginsWith" dxfId="2489" priority="1440" stopIfTrue="1" operator="beginsWith" text="Missing">
      <formula>LEFT(F18,LEN("Missing"))="Missing"</formula>
    </cfRule>
    <cfRule type="beginsWith" dxfId="2488" priority="1441" stopIfTrue="1" operator="beginsWith" text="Untested">
      <formula>LEFT(F18,LEN("Untested"))="Untested"</formula>
    </cfRule>
    <cfRule type="notContainsBlanks" dxfId="2487" priority="1442" stopIfTrue="1">
      <formula>LEN(TRIM(F18))&gt;0</formula>
    </cfRule>
  </conditionalFormatting>
  <conditionalFormatting sqref="E20">
    <cfRule type="beginsWith" dxfId="2486" priority="1427" stopIfTrue="1" operator="beginsWith" text="Not Applicable">
      <formula>LEFT(E20,LEN("Not Applicable"))="Not Applicable"</formula>
    </cfRule>
    <cfRule type="beginsWith" dxfId="2485" priority="1428" stopIfTrue="1" operator="beginsWith" text="Waived">
      <formula>LEFT(E20,LEN("Waived"))="Waived"</formula>
    </cfRule>
    <cfRule type="beginsWith" dxfId="2484" priority="1429" stopIfTrue="1" operator="beginsWith" text="Pre-Passed">
      <formula>LEFT(E20,LEN("Pre-Passed"))="Pre-Passed"</formula>
    </cfRule>
    <cfRule type="beginsWith" dxfId="2483" priority="1430" stopIfTrue="1" operator="beginsWith" text="Completed">
      <formula>LEFT(E20,LEN("Completed"))="Completed"</formula>
    </cfRule>
    <cfRule type="beginsWith" dxfId="2482" priority="1431" stopIfTrue="1" operator="beginsWith" text="Partial">
      <formula>LEFT(E20,LEN("Partial"))="Partial"</formula>
    </cfRule>
    <cfRule type="beginsWith" dxfId="2481" priority="1432" stopIfTrue="1" operator="beginsWith" text="Missing">
      <formula>LEFT(E20,LEN("Missing"))="Missing"</formula>
    </cfRule>
    <cfRule type="beginsWith" dxfId="2480" priority="1433" stopIfTrue="1" operator="beginsWith" text="Untested">
      <formula>LEFT(E20,LEN("Untested"))="Untested"</formula>
    </cfRule>
    <cfRule type="notContainsBlanks" dxfId="2479" priority="1434" stopIfTrue="1">
      <formula>LEN(TRIM(E20))&gt;0</formula>
    </cfRule>
  </conditionalFormatting>
  <conditionalFormatting sqref="E23">
    <cfRule type="beginsWith" dxfId="2478" priority="1419" stopIfTrue="1" operator="beginsWith" text="Not Applicable">
      <formula>LEFT(E23,LEN("Not Applicable"))="Not Applicable"</formula>
    </cfRule>
    <cfRule type="beginsWith" dxfId="2477" priority="1420" stopIfTrue="1" operator="beginsWith" text="Waived">
      <formula>LEFT(E23,LEN("Waived"))="Waived"</formula>
    </cfRule>
    <cfRule type="beginsWith" dxfId="2476" priority="1421" stopIfTrue="1" operator="beginsWith" text="Pre-Passed">
      <formula>LEFT(E23,LEN("Pre-Passed"))="Pre-Passed"</formula>
    </cfRule>
    <cfRule type="beginsWith" dxfId="2475" priority="1422" stopIfTrue="1" operator="beginsWith" text="Completed">
      <formula>LEFT(E23,LEN("Completed"))="Completed"</formula>
    </cfRule>
    <cfRule type="beginsWith" dxfId="2474" priority="1423" stopIfTrue="1" operator="beginsWith" text="Partial">
      <formula>LEFT(E23,LEN("Partial"))="Partial"</formula>
    </cfRule>
    <cfRule type="beginsWith" dxfId="2473" priority="1424" stopIfTrue="1" operator="beginsWith" text="Missing">
      <formula>LEFT(E23,LEN("Missing"))="Missing"</formula>
    </cfRule>
    <cfRule type="beginsWith" dxfId="2472" priority="1425" stopIfTrue="1" operator="beginsWith" text="Untested">
      <formula>LEFT(E23,LEN("Untested"))="Untested"</formula>
    </cfRule>
    <cfRule type="notContainsBlanks" dxfId="2471" priority="1426" stopIfTrue="1">
      <formula>LEN(TRIM(E23))&gt;0</formula>
    </cfRule>
  </conditionalFormatting>
  <conditionalFormatting sqref="E22">
    <cfRule type="beginsWith" dxfId="2470" priority="1411" stopIfTrue="1" operator="beginsWith" text="Not Applicable">
      <formula>LEFT(E22,LEN("Not Applicable"))="Not Applicable"</formula>
    </cfRule>
    <cfRule type="beginsWith" dxfId="2469" priority="1412" stopIfTrue="1" operator="beginsWith" text="Waived">
      <formula>LEFT(E22,LEN("Waived"))="Waived"</formula>
    </cfRule>
    <cfRule type="beginsWith" dxfId="2468" priority="1413" stopIfTrue="1" operator="beginsWith" text="Pre-Passed">
      <formula>LEFT(E22,LEN("Pre-Passed"))="Pre-Passed"</formula>
    </cfRule>
    <cfRule type="beginsWith" dxfId="2467" priority="1414" stopIfTrue="1" operator="beginsWith" text="Completed">
      <formula>LEFT(E22,LEN("Completed"))="Completed"</formula>
    </cfRule>
    <cfRule type="beginsWith" dxfId="2466" priority="1415" stopIfTrue="1" operator="beginsWith" text="Partial">
      <formula>LEFT(E22,LEN("Partial"))="Partial"</formula>
    </cfRule>
    <cfRule type="beginsWith" dxfId="2465" priority="1416" stopIfTrue="1" operator="beginsWith" text="Missing">
      <formula>LEFT(E22,LEN("Missing"))="Missing"</formula>
    </cfRule>
    <cfRule type="beginsWith" dxfId="2464" priority="1417" stopIfTrue="1" operator="beginsWith" text="Untested">
      <formula>LEFT(E22,LEN("Untested"))="Untested"</formula>
    </cfRule>
    <cfRule type="notContainsBlanks" dxfId="2463" priority="1418" stopIfTrue="1">
      <formula>LEN(TRIM(E22))&gt;0</formula>
    </cfRule>
  </conditionalFormatting>
  <conditionalFormatting sqref="E21">
    <cfRule type="beginsWith" dxfId="2462" priority="1403" stopIfTrue="1" operator="beginsWith" text="Not Applicable">
      <formula>LEFT(E21,LEN("Not Applicable"))="Not Applicable"</formula>
    </cfRule>
    <cfRule type="beginsWith" dxfId="2461" priority="1404" stopIfTrue="1" operator="beginsWith" text="Waived">
      <formula>LEFT(E21,LEN("Waived"))="Waived"</formula>
    </cfRule>
    <cfRule type="beginsWith" dxfId="2460" priority="1405" stopIfTrue="1" operator="beginsWith" text="Pre-Passed">
      <formula>LEFT(E21,LEN("Pre-Passed"))="Pre-Passed"</formula>
    </cfRule>
    <cfRule type="beginsWith" dxfId="2459" priority="1406" stopIfTrue="1" operator="beginsWith" text="Completed">
      <formula>LEFT(E21,LEN("Completed"))="Completed"</formula>
    </cfRule>
    <cfRule type="beginsWith" dxfId="2458" priority="1407" stopIfTrue="1" operator="beginsWith" text="Partial">
      <formula>LEFT(E21,LEN("Partial"))="Partial"</formula>
    </cfRule>
    <cfRule type="beginsWith" dxfId="2457" priority="1408" stopIfTrue="1" operator="beginsWith" text="Missing">
      <formula>LEFT(E21,LEN("Missing"))="Missing"</formula>
    </cfRule>
    <cfRule type="beginsWith" dxfId="2456" priority="1409" stopIfTrue="1" operator="beginsWith" text="Untested">
      <formula>LEFT(E21,LEN("Untested"))="Untested"</formula>
    </cfRule>
    <cfRule type="notContainsBlanks" dxfId="2455" priority="1410" stopIfTrue="1">
      <formula>LEN(TRIM(E21))&gt;0</formula>
    </cfRule>
  </conditionalFormatting>
  <conditionalFormatting sqref="E24">
    <cfRule type="beginsWith" dxfId="2454" priority="1395" stopIfTrue="1" operator="beginsWith" text="Not Applicable">
      <formula>LEFT(E24,LEN("Not Applicable"))="Not Applicable"</formula>
    </cfRule>
    <cfRule type="beginsWith" dxfId="2453" priority="1396" stopIfTrue="1" operator="beginsWith" text="Waived">
      <formula>LEFT(E24,LEN("Waived"))="Waived"</formula>
    </cfRule>
    <cfRule type="beginsWith" dxfId="2452" priority="1397" stopIfTrue="1" operator="beginsWith" text="Pre-Passed">
      <formula>LEFT(E24,LEN("Pre-Passed"))="Pre-Passed"</formula>
    </cfRule>
    <cfRule type="beginsWith" dxfId="2451" priority="1398" stopIfTrue="1" operator="beginsWith" text="Completed">
      <formula>LEFT(E24,LEN("Completed"))="Completed"</formula>
    </cfRule>
    <cfRule type="beginsWith" dxfId="2450" priority="1399" stopIfTrue="1" operator="beginsWith" text="Partial">
      <formula>LEFT(E24,LEN("Partial"))="Partial"</formula>
    </cfRule>
    <cfRule type="beginsWith" dxfId="2449" priority="1400" stopIfTrue="1" operator="beginsWith" text="Missing">
      <formula>LEFT(E24,LEN("Missing"))="Missing"</formula>
    </cfRule>
    <cfRule type="beginsWith" dxfId="2448" priority="1401" stopIfTrue="1" operator="beginsWith" text="Untested">
      <formula>LEFT(E24,LEN("Untested"))="Untested"</formula>
    </cfRule>
    <cfRule type="notContainsBlanks" dxfId="2447" priority="1402" stopIfTrue="1">
      <formula>LEN(TRIM(E24))&gt;0</formula>
    </cfRule>
  </conditionalFormatting>
  <conditionalFormatting sqref="E27">
    <cfRule type="beginsWith" dxfId="2446" priority="1387" stopIfTrue="1" operator="beginsWith" text="Not Applicable">
      <formula>LEFT(E27,LEN("Not Applicable"))="Not Applicable"</formula>
    </cfRule>
    <cfRule type="beginsWith" dxfId="2445" priority="1388" stopIfTrue="1" operator="beginsWith" text="Waived">
      <formula>LEFT(E27,LEN("Waived"))="Waived"</formula>
    </cfRule>
    <cfRule type="beginsWith" dxfId="2444" priority="1389" stopIfTrue="1" operator="beginsWith" text="Pre-Passed">
      <formula>LEFT(E27,LEN("Pre-Passed"))="Pre-Passed"</formula>
    </cfRule>
    <cfRule type="beginsWith" dxfId="2443" priority="1390" stopIfTrue="1" operator="beginsWith" text="Completed">
      <formula>LEFT(E27,LEN("Completed"))="Completed"</formula>
    </cfRule>
    <cfRule type="beginsWith" dxfId="2442" priority="1391" stopIfTrue="1" operator="beginsWith" text="Partial">
      <formula>LEFT(E27,LEN("Partial"))="Partial"</formula>
    </cfRule>
    <cfRule type="beginsWith" dxfId="2441" priority="1392" stopIfTrue="1" operator="beginsWith" text="Missing">
      <formula>LEFT(E27,LEN("Missing"))="Missing"</formula>
    </cfRule>
    <cfRule type="beginsWith" dxfId="2440" priority="1393" stopIfTrue="1" operator="beginsWith" text="Untested">
      <formula>LEFT(E27,LEN("Untested"))="Untested"</formula>
    </cfRule>
    <cfRule type="notContainsBlanks" dxfId="2439" priority="1394" stopIfTrue="1">
      <formula>LEN(TRIM(E27))&gt;0</formula>
    </cfRule>
  </conditionalFormatting>
  <conditionalFormatting sqref="E26">
    <cfRule type="beginsWith" dxfId="2438" priority="1379" stopIfTrue="1" operator="beginsWith" text="Not Applicable">
      <formula>LEFT(E26,LEN("Not Applicable"))="Not Applicable"</formula>
    </cfRule>
    <cfRule type="beginsWith" dxfId="2437" priority="1380" stopIfTrue="1" operator="beginsWith" text="Waived">
      <formula>LEFT(E26,LEN("Waived"))="Waived"</formula>
    </cfRule>
    <cfRule type="beginsWith" dxfId="2436" priority="1381" stopIfTrue="1" operator="beginsWith" text="Pre-Passed">
      <formula>LEFT(E26,LEN("Pre-Passed"))="Pre-Passed"</formula>
    </cfRule>
    <cfRule type="beginsWith" dxfId="2435" priority="1382" stopIfTrue="1" operator="beginsWith" text="Completed">
      <formula>LEFT(E26,LEN("Completed"))="Completed"</formula>
    </cfRule>
    <cfRule type="beginsWith" dxfId="2434" priority="1383" stopIfTrue="1" operator="beginsWith" text="Partial">
      <formula>LEFT(E26,LEN("Partial"))="Partial"</formula>
    </cfRule>
    <cfRule type="beginsWith" dxfId="2433" priority="1384" stopIfTrue="1" operator="beginsWith" text="Missing">
      <formula>LEFT(E26,LEN("Missing"))="Missing"</formula>
    </cfRule>
    <cfRule type="beginsWith" dxfId="2432" priority="1385" stopIfTrue="1" operator="beginsWith" text="Untested">
      <formula>LEFT(E26,LEN("Untested"))="Untested"</formula>
    </cfRule>
    <cfRule type="notContainsBlanks" dxfId="2431" priority="1386" stopIfTrue="1">
      <formula>LEN(TRIM(E26))&gt;0</formula>
    </cfRule>
  </conditionalFormatting>
  <conditionalFormatting sqref="E25">
    <cfRule type="beginsWith" dxfId="2430" priority="1371" stopIfTrue="1" operator="beginsWith" text="Not Applicable">
      <formula>LEFT(E25,LEN("Not Applicable"))="Not Applicable"</formula>
    </cfRule>
    <cfRule type="beginsWith" dxfId="2429" priority="1372" stopIfTrue="1" operator="beginsWith" text="Waived">
      <formula>LEFT(E25,LEN("Waived"))="Waived"</formula>
    </cfRule>
    <cfRule type="beginsWith" dxfId="2428" priority="1373" stopIfTrue="1" operator="beginsWith" text="Pre-Passed">
      <formula>LEFT(E25,LEN("Pre-Passed"))="Pre-Passed"</formula>
    </cfRule>
    <cfRule type="beginsWith" dxfId="2427" priority="1374" stopIfTrue="1" operator="beginsWith" text="Completed">
      <formula>LEFT(E25,LEN("Completed"))="Completed"</formula>
    </cfRule>
    <cfRule type="beginsWith" dxfId="2426" priority="1375" stopIfTrue="1" operator="beginsWith" text="Partial">
      <formula>LEFT(E25,LEN("Partial"))="Partial"</formula>
    </cfRule>
    <cfRule type="beginsWith" dxfId="2425" priority="1376" stopIfTrue="1" operator="beginsWith" text="Missing">
      <formula>LEFT(E25,LEN("Missing"))="Missing"</formula>
    </cfRule>
    <cfRule type="beginsWith" dxfId="2424" priority="1377" stopIfTrue="1" operator="beginsWith" text="Untested">
      <formula>LEFT(E25,LEN("Untested"))="Untested"</formula>
    </cfRule>
    <cfRule type="notContainsBlanks" dxfId="2423" priority="1378" stopIfTrue="1">
      <formula>LEN(TRIM(E25))&gt;0</formula>
    </cfRule>
  </conditionalFormatting>
  <conditionalFormatting sqref="E28">
    <cfRule type="beginsWith" dxfId="2422" priority="1363" stopIfTrue="1" operator="beginsWith" text="Not Applicable">
      <formula>LEFT(E28,LEN("Not Applicable"))="Not Applicable"</formula>
    </cfRule>
    <cfRule type="beginsWith" dxfId="2421" priority="1364" stopIfTrue="1" operator="beginsWith" text="Waived">
      <formula>LEFT(E28,LEN("Waived"))="Waived"</formula>
    </cfRule>
    <cfRule type="beginsWith" dxfId="2420" priority="1365" stopIfTrue="1" operator="beginsWith" text="Pre-Passed">
      <formula>LEFT(E28,LEN("Pre-Passed"))="Pre-Passed"</formula>
    </cfRule>
    <cfRule type="beginsWith" dxfId="2419" priority="1366" stopIfTrue="1" operator="beginsWith" text="Completed">
      <formula>LEFT(E28,LEN("Completed"))="Completed"</formula>
    </cfRule>
    <cfRule type="beginsWith" dxfId="2418" priority="1367" stopIfTrue="1" operator="beginsWith" text="Partial">
      <formula>LEFT(E28,LEN("Partial"))="Partial"</formula>
    </cfRule>
    <cfRule type="beginsWith" dxfId="2417" priority="1368" stopIfTrue="1" operator="beginsWith" text="Missing">
      <formula>LEFT(E28,LEN("Missing"))="Missing"</formula>
    </cfRule>
    <cfRule type="beginsWith" dxfId="2416" priority="1369" stopIfTrue="1" operator="beginsWith" text="Untested">
      <formula>LEFT(E28,LEN("Untested"))="Untested"</formula>
    </cfRule>
    <cfRule type="notContainsBlanks" dxfId="2415" priority="1370" stopIfTrue="1">
      <formula>LEN(TRIM(E28))&gt;0</formula>
    </cfRule>
  </conditionalFormatting>
  <conditionalFormatting sqref="E31">
    <cfRule type="beginsWith" dxfId="2414" priority="1355" stopIfTrue="1" operator="beginsWith" text="Not Applicable">
      <formula>LEFT(E31,LEN("Not Applicable"))="Not Applicable"</formula>
    </cfRule>
    <cfRule type="beginsWith" dxfId="2413" priority="1356" stopIfTrue="1" operator="beginsWith" text="Waived">
      <formula>LEFT(E31,LEN("Waived"))="Waived"</formula>
    </cfRule>
    <cfRule type="beginsWith" dxfId="2412" priority="1357" stopIfTrue="1" operator="beginsWith" text="Pre-Passed">
      <formula>LEFT(E31,LEN("Pre-Passed"))="Pre-Passed"</formula>
    </cfRule>
    <cfRule type="beginsWith" dxfId="2411" priority="1358" stopIfTrue="1" operator="beginsWith" text="Completed">
      <formula>LEFT(E31,LEN("Completed"))="Completed"</formula>
    </cfRule>
    <cfRule type="beginsWith" dxfId="2410" priority="1359" stopIfTrue="1" operator="beginsWith" text="Partial">
      <formula>LEFT(E31,LEN("Partial"))="Partial"</formula>
    </cfRule>
    <cfRule type="beginsWith" dxfId="2409" priority="1360" stopIfTrue="1" operator="beginsWith" text="Missing">
      <formula>LEFT(E31,LEN("Missing"))="Missing"</formula>
    </cfRule>
    <cfRule type="beginsWith" dxfId="2408" priority="1361" stopIfTrue="1" operator="beginsWith" text="Untested">
      <formula>LEFT(E31,LEN("Untested"))="Untested"</formula>
    </cfRule>
    <cfRule type="notContainsBlanks" dxfId="2407" priority="1362" stopIfTrue="1">
      <formula>LEN(TRIM(E31))&gt;0</formula>
    </cfRule>
  </conditionalFormatting>
  <conditionalFormatting sqref="E30">
    <cfRule type="beginsWith" dxfId="2406" priority="1347" stopIfTrue="1" operator="beginsWith" text="Not Applicable">
      <formula>LEFT(E30,LEN("Not Applicable"))="Not Applicable"</formula>
    </cfRule>
    <cfRule type="beginsWith" dxfId="2405" priority="1348" stopIfTrue="1" operator="beginsWith" text="Waived">
      <formula>LEFT(E30,LEN("Waived"))="Waived"</formula>
    </cfRule>
    <cfRule type="beginsWith" dxfId="2404" priority="1349" stopIfTrue="1" operator="beginsWith" text="Pre-Passed">
      <formula>LEFT(E30,LEN("Pre-Passed"))="Pre-Passed"</formula>
    </cfRule>
    <cfRule type="beginsWith" dxfId="2403" priority="1350" stopIfTrue="1" operator="beginsWith" text="Completed">
      <formula>LEFT(E30,LEN("Completed"))="Completed"</formula>
    </cfRule>
    <cfRule type="beginsWith" dxfId="2402" priority="1351" stopIfTrue="1" operator="beginsWith" text="Partial">
      <formula>LEFT(E30,LEN("Partial"))="Partial"</formula>
    </cfRule>
    <cfRule type="beginsWith" dxfId="2401" priority="1352" stopIfTrue="1" operator="beginsWith" text="Missing">
      <formula>LEFT(E30,LEN("Missing"))="Missing"</formula>
    </cfRule>
    <cfRule type="beginsWith" dxfId="2400" priority="1353" stopIfTrue="1" operator="beginsWith" text="Untested">
      <formula>LEFT(E30,LEN("Untested"))="Untested"</formula>
    </cfRule>
    <cfRule type="notContainsBlanks" dxfId="2399" priority="1354" stopIfTrue="1">
      <formula>LEN(TRIM(E30))&gt;0</formula>
    </cfRule>
  </conditionalFormatting>
  <conditionalFormatting sqref="E29">
    <cfRule type="beginsWith" dxfId="2398" priority="1339" stopIfTrue="1" operator="beginsWith" text="Not Applicable">
      <formula>LEFT(E29,LEN("Not Applicable"))="Not Applicable"</formula>
    </cfRule>
    <cfRule type="beginsWith" dxfId="2397" priority="1340" stopIfTrue="1" operator="beginsWith" text="Waived">
      <formula>LEFT(E29,LEN("Waived"))="Waived"</formula>
    </cfRule>
    <cfRule type="beginsWith" dxfId="2396" priority="1341" stopIfTrue="1" operator="beginsWith" text="Pre-Passed">
      <formula>LEFT(E29,LEN("Pre-Passed"))="Pre-Passed"</formula>
    </cfRule>
    <cfRule type="beginsWith" dxfId="2395" priority="1342" stopIfTrue="1" operator="beginsWith" text="Completed">
      <formula>LEFT(E29,LEN("Completed"))="Completed"</formula>
    </cfRule>
    <cfRule type="beginsWith" dxfId="2394" priority="1343" stopIfTrue="1" operator="beginsWith" text="Partial">
      <formula>LEFT(E29,LEN("Partial"))="Partial"</formula>
    </cfRule>
    <cfRule type="beginsWith" dxfId="2393" priority="1344" stopIfTrue="1" operator="beginsWith" text="Missing">
      <formula>LEFT(E29,LEN("Missing"))="Missing"</formula>
    </cfRule>
    <cfRule type="beginsWith" dxfId="2392" priority="1345" stopIfTrue="1" operator="beginsWith" text="Untested">
      <formula>LEFT(E29,LEN("Untested"))="Untested"</formula>
    </cfRule>
    <cfRule type="notContainsBlanks" dxfId="2391" priority="1346" stopIfTrue="1">
      <formula>LEN(TRIM(E29))&gt;0</formula>
    </cfRule>
  </conditionalFormatting>
  <conditionalFormatting sqref="F20">
    <cfRule type="beginsWith" dxfId="2390" priority="1331" stopIfTrue="1" operator="beginsWith" text="Not Applicable">
      <formula>LEFT(F20,LEN("Not Applicable"))="Not Applicable"</formula>
    </cfRule>
    <cfRule type="beginsWith" dxfId="2389" priority="1332" stopIfTrue="1" operator="beginsWith" text="Waived">
      <formula>LEFT(F20,LEN("Waived"))="Waived"</formula>
    </cfRule>
    <cfRule type="beginsWith" dxfId="2388" priority="1333" stopIfTrue="1" operator="beginsWith" text="Pre-Passed">
      <formula>LEFT(F20,LEN("Pre-Passed"))="Pre-Passed"</formula>
    </cfRule>
    <cfRule type="beginsWith" dxfId="2387" priority="1334" stopIfTrue="1" operator="beginsWith" text="Completed">
      <formula>LEFT(F20,LEN("Completed"))="Completed"</formula>
    </cfRule>
    <cfRule type="beginsWith" dxfId="2386" priority="1335" stopIfTrue="1" operator="beginsWith" text="Partial">
      <formula>LEFT(F20,LEN("Partial"))="Partial"</formula>
    </cfRule>
    <cfRule type="beginsWith" dxfId="2385" priority="1336" stopIfTrue="1" operator="beginsWith" text="Missing">
      <formula>LEFT(F20,LEN("Missing"))="Missing"</formula>
    </cfRule>
    <cfRule type="beginsWith" dxfId="2384" priority="1337" stopIfTrue="1" operator="beginsWith" text="Untested">
      <formula>LEFT(F20,LEN("Untested"))="Untested"</formula>
    </cfRule>
    <cfRule type="notContainsBlanks" dxfId="2383" priority="1338" stopIfTrue="1">
      <formula>LEN(TRIM(F20))&gt;0</formula>
    </cfRule>
  </conditionalFormatting>
  <conditionalFormatting sqref="F23">
    <cfRule type="beginsWith" dxfId="2382" priority="1323" stopIfTrue="1" operator="beginsWith" text="Not Applicable">
      <formula>LEFT(F23,LEN("Not Applicable"))="Not Applicable"</formula>
    </cfRule>
    <cfRule type="beginsWith" dxfId="2381" priority="1324" stopIfTrue="1" operator="beginsWith" text="Waived">
      <formula>LEFT(F23,LEN("Waived"))="Waived"</formula>
    </cfRule>
    <cfRule type="beginsWith" dxfId="2380" priority="1325" stopIfTrue="1" operator="beginsWith" text="Pre-Passed">
      <formula>LEFT(F23,LEN("Pre-Passed"))="Pre-Passed"</formula>
    </cfRule>
    <cfRule type="beginsWith" dxfId="2379" priority="1326" stopIfTrue="1" operator="beginsWith" text="Completed">
      <formula>LEFT(F23,LEN("Completed"))="Completed"</formula>
    </cfRule>
    <cfRule type="beginsWith" dxfId="2378" priority="1327" stopIfTrue="1" operator="beginsWith" text="Partial">
      <formula>LEFT(F23,LEN("Partial"))="Partial"</formula>
    </cfRule>
    <cfRule type="beginsWith" dxfId="2377" priority="1328" stopIfTrue="1" operator="beginsWith" text="Missing">
      <formula>LEFT(F23,LEN("Missing"))="Missing"</formula>
    </cfRule>
    <cfRule type="beginsWith" dxfId="2376" priority="1329" stopIfTrue="1" operator="beginsWith" text="Untested">
      <formula>LEFT(F23,LEN("Untested"))="Untested"</formula>
    </cfRule>
    <cfRule type="notContainsBlanks" dxfId="2375" priority="1330" stopIfTrue="1">
      <formula>LEN(TRIM(F23))&gt;0</formula>
    </cfRule>
  </conditionalFormatting>
  <conditionalFormatting sqref="F22">
    <cfRule type="beginsWith" dxfId="2374" priority="1315" stopIfTrue="1" operator="beginsWith" text="Not Applicable">
      <formula>LEFT(F22,LEN("Not Applicable"))="Not Applicable"</formula>
    </cfRule>
    <cfRule type="beginsWith" dxfId="2373" priority="1316" stopIfTrue="1" operator="beginsWith" text="Waived">
      <formula>LEFT(F22,LEN("Waived"))="Waived"</formula>
    </cfRule>
    <cfRule type="beginsWith" dxfId="2372" priority="1317" stopIfTrue="1" operator="beginsWith" text="Pre-Passed">
      <formula>LEFT(F22,LEN("Pre-Passed"))="Pre-Passed"</formula>
    </cfRule>
    <cfRule type="beginsWith" dxfId="2371" priority="1318" stopIfTrue="1" operator="beginsWith" text="Completed">
      <formula>LEFT(F22,LEN("Completed"))="Completed"</formula>
    </cfRule>
    <cfRule type="beginsWith" dxfId="2370" priority="1319" stopIfTrue="1" operator="beginsWith" text="Partial">
      <formula>LEFT(F22,LEN("Partial"))="Partial"</formula>
    </cfRule>
    <cfRule type="beginsWith" dxfId="2369" priority="1320" stopIfTrue="1" operator="beginsWith" text="Missing">
      <formula>LEFT(F22,LEN("Missing"))="Missing"</formula>
    </cfRule>
    <cfRule type="beginsWith" dxfId="2368" priority="1321" stopIfTrue="1" operator="beginsWith" text="Untested">
      <formula>LEFT(F22,LEN("Untested"))="Untested"</formula>
    </cfRule>
    <cfRule type="notContainsBlanks" dxfId="2367" priority="1322" stopIfTrue="1">
      <formula>LEN(TRIM(F22))&gt;0</formula>
    </cfRule>
  </conditionalFormatting>
  <conditionalFormatting sqref="F21">
    <cfRule type="beginsWith" dxfId="2366" priority="1307" stopIfTrue="1" operator="beginsWith" text="Not Applicable">
      <formula>LEFT(F21,LEN("Not Applicable"))="Not Applicable"</formula>
    </cfRule>
    <cfRule type="beginsWith" dxfId="2365" priority="1308" stopIfTrue="1" operator="beginsWith" text="Waived">
      <formula>LEFT(F21,LEN("Waived"))="Waived"</formula>
    </cfRule>
    <cfRule type="beginsWith" dxfId="2364" priority="1309" stopIfTrue="1" operator="beginsWith" text="Pre-Passed">
      <formula>LEFT(F21,LEN("Pre-Passed"))="Pre-Passed"</formula>
    </cfRule>
    <cfRule type="beginsWith" dxfId="2363" priority="1310" stopIfTrue="1" operator="beginsWith" text="Completed">
      <formula>LEFT(F21,LEN("Completed"))="Completed"</formula>
    </cfRule>
    <cfRule type="beginsWith" dxfId="2362" priority="1311" stopIfTrue="1" operator="beginsWith" text="Partial">
      <formula>LEFT(F21,LEN("Partial"))="Partial"</formula>
    </cfRule>
    <cfRule type="beginsWith" dxfId="2361" priority="1312" stopIfTrue="1" operator="beginsWith" text="Missing">
      <formula>LEFT(F21,LEN("Missing"))="Missing"</formula>
    </cfRule>
    <cfRule type="beginsWith" dxfId="2360" priority="1313" stopIfTrue="1" operator="beginsWith" text="Untested">
      <formula>LEFT(F21,LEN("Untested"))="Untested"</formula>
    </cfRule>
    <cfRule type="notContainsBlanks" dxfId="2359" priority="1314" stopIfTrue="1">
      <formula>LEN(TRIM(F21))&gt;0</formula>
    </cfRule>
  </conditionalFormatting>
  <conditionalFormatting sqref="E32">
    <cfRule type="beginsWith" dxfId="2358" priority="1299" stopIfTrue="1" operator="beginsWith" text="Not Applicable">
      <formula>LEFT(E32,LEN("Not Applicable"))="Not Applicable"</formula>
    </cfRule>
    <cfRule type="beginsWith" dxfId="2357" priority="1300" stopIfTrue="1" operator="beginsWith" text="Waived">
      <formula>LEFT(E32,LEN("Waived"))="Waived"</formula>
    </cfRule>
    <cfRule type="beginsWith" dxfId="2356" priority="1301" stopIfTrue="1" operator="beginsWith" text="Pre-Passed">
      <formula>LEFT(E32,LEN("Pre-Passed"))="Pre-Passed"</formula>
    </cfRule>
    <cfRule type="beginsWith" dxfId="2355" priority="1302" stopIfTrue="1" operator="beginsWith" text="Completed">
      <formula>LEFT(E32,LEN("Completed"))="Completed"</formula>
    </cfRule>
    <cfRule type="beginsWith" dxfId="2354" priority="1303" stopIfTrue="1" operator="beginsWith" text="Partial">
      <formula>LEFT(E32,LEN("Partial"))="Partial"</formula>
    </cfRule>
    <cfRule type="beginsWith" dxfId="2353" priority="1304" stopIfTrue="1" operator="beginsWith" text="Missing">
      <formula>LEFT(E32,LEN("Missing"))="Missing"</formula>
    </cfRule>
    <cfRule type="beginsWith" dxfId="2352" priority="1305" stopIfTrue="1" operator="beginsWith" text="Untested">
      <formula>LEFT(E32,LEN("Untested"))="Untested"</formula>
    </cfRule>
    <cfRule type="notContainsBlanks" dxfId="2351" priority="1306" stopIfTrue="1">
      <formula>LEN(TRIM(E32))&gt;0</formula>
    </cfRule>
  </conditionalFormatting>
  <conditionalFormatting sqref="E33">
    <cfRule type="beginsWith" dxfId="2350" priority="1275" stopIfTrue="1" operator="beginsWith" text="Not Applicable">
      <formula>LEFT(E33,LEN("Not Applicable"))="Not Applicable"</formula>
    </cfRule>
    <cfRule type="beginsWith" dxfId="2349" priority="1276" stopIfTrue="1" operator="beginsWith" text="Waived">
      <formula>LEFT(E33,LEN("Waived"))="Waived"</formula>
    </cfRule>
    <cfRule type="beginsWith" dxfId="2348" priority="1277" stopIfTrue="1" operator="beginsWith" text="Pre-Passed">
      <formula>LEFT(E33,LEN("Pre-Passed"))="Pre-Passed"</formula>
    </cfRule>
    <cfRule type="beginsWith" dxfId="2347" priority="1278" stopIfTrue="1" operator="beginsWith" text="Completed">
      <formula>LEFT(E33,LEN("Completed"))="Completed"</formula>
    </cfRule>
    <cfRule type="beginsWith" dxfId="2346" priority="1279" stopIfTrue="1" operator="beginsWith" text="Partial">
      <formula>LEFT(E33,LEN("Partial"))="Partial"</formula>
    </cfRule>
    <cfRule type="beginsWith" dxfId="2345" priority="1280" stopIfTrue="1" operator="beginsWith" text="Missing">
      <formula>LEFT(E33,LEN("Missing"))="Missing"</formula>
    </cfRule>
    <cfRule type="beginsWith" dxfId="2344" priority="1281" stopIfTrue="1" operator="beginsWith" text="Untested">
      <formula>LEFT(E33,LEN("Untested"))="Untested"</formula>
    </cfRule>
    <cfRule type="notContainsBlanks" dxfId="2343" priority="1282" stopIfTrue="1">
      <formula>LEN(TRIM(E33))&gt;0</formula>
    </cfRule>
  </conditionalFormatting>
  <conditionalFormatting sqref="E34">
    <cfRule type="beginsWith" dxfId="2342" priority="1267" stopIfTrue="1" operator="beginsWith" text="Not Applicable">
      <formula>LEFT(E34,LEN("Not Applicable"))="Not Applicable"</formula>
    </cfRule>
    <cfRule type="beginsWith" dxfId="2341" priority="1268" stopIfTrue="1" operator="beginsWith" text="Waived">
      <formula>LEFT(E34,LEN("Waived"))="Waived"</formula>
    </cfRule>
    <cfRule type="beginsWith" dxfId="2340" priority="1269" stopIfTrue="1" operator="beginsWith" text="Pre-Passed">
      <formula>LEFT(E34,LEN("Pre-Passed"))="Pre-Passed"</formula>
    </cfRule>
    <cfRule type="beginsWith" dxfId="2339" priority="1270" stopIfTrue="1" operator="beginsWith" text="Completed">
      <formula>LEFT(E34,LEN("Completed"))="Completed"</formula>
    </cfRule>
    <cfRule type="beginsWith" dxfId="2338" priority="1271" stopIfTrue="1" operator="beginsWith" text="Partial">
      <formula>LEFT(E34,LEN("Partial"))="Partial"</formula>
    </cfRule>
    <cfRule type="beginsWith" dxfId="2337" priority="1272" stopIfTrue="1" operator="beginsWith" text="Missing">
      <formula>LEFT(E34,LEN("Missing"))="Missing"</formula>
    </cfRule>
    <cfRule type="beginsWith" dxfId="2336" priority="1273" stopIfTrue="1" operator="beginsWith" text="Untested">
      <formula>LEFT(E34,LEN("Untested"))="Untested"</formula>
    </cfRule>
    <cfRule type="notContainsBlanks" dxfId="2335" priority="1274" stopIfTrue="1">
      <formula>LEN(TRIM(E34))&gt;0</formula>
    </cfRule>
  </conditionalFormatting>
  <conditionalFormatting sqref="E37">
    <cfRule type="beginsWith" dxfId="2334" priority="1259" stopIfTrue="1" operator="beginsWith" text="Not Applicable">
      <formula>LEFT(E37,LEN("Not Applicable"))="Not Applicable"</formula>
    </cfRule>
    <cfRule type="beginsWith" dxfId="2333" priority="1260" stopIfTrue="1" operator="beginsWith" text="Waived">
      <formula>LEFT(E37,LEN("Waived"))="Waived"</formula>
    </cfRule>
    <cfRule type="beginsWith" dxfId="2332" priority="1261" stopIfTrue="1" operator="beginsWith" text="Pre-Passed">
      <formula>LEFT(E37,LEN("Pre-Passed"))="Pre-Passed"</formula>
    </cfRule>
    <cfRule type="beginsWith" dxfId="2331" priority="1262" stopIfTrue="1" operator="beginsWith" text="Completed">
      <formula>LEFT(E37,LEN("Completed"))="Completed"</formula>
    </cfRule>
    <cfRule type="beginsWith" dxfId="2330" priority="1263" stopIfTrue="1" operator="beginsWith" text="Partial">
      <formula>LEFT(E37,LEN("Partial"))="Partial"</formula>
    </cfRule>
    <cfRule type="beginsWith" dxfId="2329" priority="1264" stopIfTrue="1" operator="beginsWith" text="Missing">
      <formula>LEFT(E37,LEN("Missing"))="Missing"</formula>
    </cfRule>
    <cfRule type="beginsWith" dxfId="2328" priority="1265" stopIfTrue="1" operator="beginsWith" text="Untested">
      <formula>LEFT(E37,LEN("Untested"))="Untested"</formula>
    </cfRule>
    <cfRule type="notContainsBlanks" dxfId="2327" priority="1266" stopIfTrue="1">
      <formula>LEN(TRIM(E37))&gt;0</formula>
    </cfRule>
  </conditionalFormatting>
  <conditionalFormatting sqref="E36">
    <cfRule type="beginsWith" dxfId="2326" priority="1251" stopIfTrue="1" operator="beginsWith" text="Not Applicable">
      <formula>LEFT(E36,LEN("Not Applicable"))="Not Applicable"</formula>
    </cfRule>
    <cfRule type="beginsWith" dxfId="2325" priority="1252" stopIfTrue="1" operator="beginsWith" text="Waived">
      <formula>LEFT(E36,LEN("Waived"))="Waived"</formula>
    </cfRule>
    <cfRule type="beginsWith" dxfId="2324" priority="1253" stopIfTrue="1" operator="beginsWith" text="Pre-Passed">
      <formula>LEFT(E36,LEN("Pre-Passed"))="Pre-Passed"</formula>
    </cfRule>
    <cfRule type="beginsWith" dxfId="2323" priority="1254" stopIfTrue="1" operator="beginsWith" text="Completed">
      <formula>LEFT(E36,LEN("Completed"))="Completed"</formula>
    </cfRule>
    <cfRule type="beginsWith" dxfId="2322" priority="1255" stopIfTrue="1" operator="beginsWith" text="Partial">
      <formula>LEFT(E36,LEN("Partial"))="Partial"</formula>
    </cfRule>
    <cfRule type="beginsWith" dxfId="2321" priority="1256" stopIfTrue="1" operator="beginsWith" text="Missing">
      <formula>LEFT(E36,LEN("Missing"))="Missing"</formula>
    </cfRule>
    <cfRule type="beginsWith" dxfId="2320" priority="1257" stopIfTrue="1" operator="beginsWith" text="Untested">
      <formula>LEFT(E36,LEN("Untested"))="Untested"</formula>
    </cfRule>
    <cfRule type="notContainsBlanks" dxfId="2319" priority="1258" stopIfTrue="1">
      <formula>LEN(TRIM(E36))&gt;0</formula>
    </cfRule>
  </conditionalFormatting>
  <conditionalFormatting sqref="E35">
    <cfRule type="beginsWith" dxfId="2318" priority="1243" stopIfTrue="1" operator="beginsWith" text="Not Applicable">
      <formula>LEFT(E35,LEN("Not Applicable"))="Not Applicable"</formula>
    </cfRule>
    <cfRule type="beginsWith" dxfId="2317" priority="1244" stopIfTrue="1" operator="beginsWith" text="Waived">
      <formula>LEFT(E35,LEN("Waived"))="Waived"</formula>
    </cfRule>
    <cfRule type="beginsWith" dxfId="2316" priority="1245" stopIfTrue="1" operator="beginsWith" text="Pre-Passed">
      <formula>LEFT(E35,LEN("Pre-Passed"))="Pre-Passed"</formula>
    </cfRule>
    <cfRule type="beginsWith" dxfId="2315" priority="1246" stopIfTrue="1" operator="beginsWith" text="Completed">
      <formula>LEFT(E35,LEN("Completed"))="Completed"</formula>
    </cfRule>
    <cfRule type="beginsWith" dxfId="2314" priority="1247" stopIfTrue="1" operator="beginsWith" text="Partial">
      <formula>LEFT(E35,LEN("Partial"))="Partial"</formula>
    </cfRule>
    <cfRule type="beginsWith" dxfId="2313" priority="1248" stopIfTrue="1" operator="beginsWith" text="Missing">
      <formula>LEFT(E35,LEN("Missing"))="Missing"</formula>
    </cfRule>
    <cfRule type="beginsWith" dxfId="2312" priority="1249" stopIfTrue="1" operator="beginsWith" text="Untested">
      <formula>LEFT(E35,LEN("Untested"))="Untested"</formula>
    </cfRule>
    <cfRule type="notContainsBlanks" dxfId="2311" priority="1250" stopIfTrue="1">
      <formula>LEN(TRIM(E35))&gt;0</formula>
    </cfRule>
  </conditionalFormatting>
  <conditionalFormatting sqref="F24">
    <cfRule type="beginsWith" dxfId="2310" priority="1235" stopIfTrue="1" operator="beginsWith" text="Not Applicable">
      <formula>LEFT(F24,LEN("Not Applicable"))="Not Applicable"</formula>
    </cfRule>
    <cfRule type="beginsWith" dxfId="2309" priority="1236" stopIfTrue="1" operator="beginsWith" text="Waived">
      <formula>LEFT(F24,LEN("Waived"))="Waived"</formula>
    </cfRule>
    <cfRule type="beginsWith" dxfId="2308" priority="1237" stopIfTrue="1" operator="beginsWith" text="Pre-Passed">
      <formula>LEFT(F24,LEN("Pre-Passed"))="Pre-Passed"</formula>
    </cfRule>
    <cfRule type="beginsWith" dxfId="2307" priority="1238" stopIfTrue="1" operator="beginsWith" text="Completed">
      <formula>LEFT(F24,LEN("Completed"))="Completed"</formula>
    </cfRule>
    <cfRule type="beginsWith" dxfId="2306" priority="1239" stopIfTrue="1" operator="beginsWith" text="Partial">
      <formula>LEFT(F24,LEN("Partial"))="Partial"</formula>
    </cfRule>
    <cfRule type="beginsWith" dxfId="2305" priority="1240" stopIfTrue="1" operator="beginsWith" text="Missing">
      <formula>LEFT(F24,LEN("Missing"))="Missing"</formula>
    </cfRule>
    <cfRule type="beginsWith" dxfId="2304" priority="1241" stopIfTrue="1" operator="beginsWith" text="Untested">
      <formula>LEFT(F24,LEN("Untested"))="Untested"</formula>
    </cfRule>
    <cfRule type="notContainsBlanks" dxfId="2303" priority="1242" stopIfTrue="1">
      <formula>LEN(TRIM(F24))&gt;0</formula>
    </cfRule>
  </conditionalFormatting>
  <conditionalFormatting sqref="F27">
    <cfRule type="beginsWith" dxfId="2302" priority="1227" stopIfTrue="1" operator="beginsWith" text="Not Applicable">
      <formula>LEFT(F27,LEN("Not Applicable"))="Not Applicable"</formula>
    </cfRule>
    <cfRule type="beginsWith" dxfId="2301" priority="1228" stopIfTrue="1" operator="beginsWith" text="Waived">
      <formula>LEFT(F27,LEN("Waived"))="Waived"</formula>
    </cfRule>
    <cfRule type="beginsWith" dxfId="2300" priority="1229" stopIfTrue="1" operator="beginsWith" text="Pre-Passed">
      <formula>LEFT(F27,LEN("Pre-Passed"))="Pre-Passed"</formula>
    </cfRule>
    <cfRule type="beginsWith" dxfId="2299" priority="1230" stopIfTrue="1" operator="beginsWith" text="Completed">
      <formula>LEFT(F27,LEN("Completed"))="Completed"</formula>
    </cfRule>
    <cfRule type="beginsWith" dxfId="2298" priority="1231" stopIfTrue="1" operator="beginsWith" text="Partial">
      <formula>LEFT(F27,LEN("Partial"))="Partial"</formula>
    </cfRule>
    <cfRule type="beginsWith" dxfId="2297" priority="1232" stopIfTrue="1" operator="beginsWith" text="Missing">
      <formula>LEFT(F27,LEN("Missing"))="Missing"</formula>
    </cfRule>
    <cfRule type="beginsWith" dxfId="2296" priority="1233" stopIfTrue="1" operator="beginsWith" text="Untested">
      <formula>LEFT(F27,LEN("Untested"))="Untested"</formula>
    </cfRule>
    <cfRule type="notContainsBlanks" dxfId="2295" priority="1234" stopIfTrue="1">
      <formula>LEN(TRIM(F27))&gt;0</formula>
    </cfRule>
  </conditionalFormatting>
  <conditionalFormatting sqref="F26">
    <cfRule type="beginsWith" dxfId="2294" priority="1219" stopIfTrue="1" operator="beginsWith" text="Not Applicable">
      <formula>LEFT(F26,LEN("Not Applicable"))="Not Applicable"</formula>
    </cfRule>
    <cfRule type="beginsWith" dxfId="2293" priority="1220" stopIfTrue="1" operator="beginsWith" text="Waived">
      <formula>LEFT(F26,LEN("Waived"))="Waived"</formula>
    </cfRule>
    <cfRule type="beginsWith" dxfId="2292" priority="1221" stopIfTrue="1" operator="beginsWith" text="Pre-Passed">
      <formula>LEFT(F26,LEN("Pre-Passed"))="Pre-Passed"</formula>
    </cfRule>
    <cfRule type="beginsWith" dxfId="2291" priority="1222" stopIfTrue="1" operator="beginsWith" text="Completed">
      <formula>LEFT(F26,LEN("Completed"))="Completed"</formula>
    </cfRule>
    <cfRule type="beginsWith" dxfId="2290" priority="1223" stopIfTrue="1" operator="beginsWith" text="Partial">
      <formula>LEFT(F26,LEN("Partial"))="Partial"</formula>
    </cfRule>
    <cfRule type="beginsWith" dxfId="2289" priority="1224" stopIfTrue="1" operator="beginsWith" text="Missing">
      <formula>LEFT(F26,LEN("Missing"))="Missing"</formula>
    </cfRule>
    <cfRule type="beginsWith" dxfId="2288" priority="1225" stopIfTrue="1" operator="beginsWith" text="Untested">
      <formula>LEFT(F26,LEN("Untested"))="Untested"</formula>
    </cfRule>
    <cfRule type="notContainsBlanks" dxfId="2287" priority="1226" stopIfTrue="1">
      <formula>LEN(TRIM(F26))&gt;0</formula>
    </cfRule>
  </conditionalFormatting>
  <conditionalFormatting sqref="F25">
    <cfRule type="beginsWith" dxfId="2286" priority="1211" stopIfTrue="1" operator="beginsWith" text="Not Applicable">
      <formula>LEFT(F25,LEN("Not Applicable"))="Not Applicable"</formula>
    </cfRule>
    <cfRule type="beginsWith" dxfId="2285" priority="1212" stopIfTrue="1" operator="beginsWith" text="Waived">
      <formula>LEFT(F25,LEN("Waived"))="Waived"</formula>
    </cfRule>
    <cfRule type="beginsWith" dxfId="2284" priority="1213" stopIfTrue="1" operator="beginsWith" text="Pre-Passed">
      <formula>LEFT(F25,LEN("Pre-Passed"))="Pre-Passed"</formula>
    </cfRule>
    <cfRule type="beginsWith" dxfId="2283" priority="1214" stopIfTrue="1" operator="beginsWith" text="Completed">
      <formula>LEFT(F25,LEN("Completed"))="Completed"</formula>
    </cfRule>
    <cfRule type="beginsWith" dxfId="2282" priority="1215" stopIfTrue="1" operator="beginsWith" text="Partial">
      <formula>LEFT(F25,LEN("Partial"))="Partial"</formula>
    </cfRule>
    <cfRule type="beginsWith" dxfId="2281" priority="1216" stopIfTrue="1" operator="beginsWith" text="Missing">
      <formula>LEFT(F25,LEN("Missing"))="Missing"</formula>
    </cfRule>
    <cfRule type="beginsWith" dxfId="2280" priority="1217" stopIfTrue="1" operator="beginsWith" text="Untested">
      <formula>LEFT(F25,LEN("Untested"))="Untested"</formula>
    </cfRule>
    <cfRule type="notContainsBlanks" dxfId="2279" priority="1218" stopIfTrue="1">
      <formula>LEN(TRIM(F25))&gt;0</formula>
    </cfRule>
  </conditionalFormatting>
  <conditionalFormatting sqref="F28">
    <cfRule type="beginsWith" dxfId="2278" priority="1203" stopIfTrue="1" operator="beginsWith" text="Not Applicable">
      <formula>LEFT(F28,LEN("Not Applicable"))="Not Applicable"</formula>
    </cfRule>
    <cfRule type="beginsWith" dxfId="2277" priority="1204" stopIfTrue="1" operator="beginsWith" text="Waived">
      <formula>LEFT(F28,LEN("Waived"))="Waived"</formula>
    </cfRule>
    <cfRule type="beginsWith" dxfId="2276" priority="1205" stopIfTrue="1" operator="beginsWith" text="Pre-Passed">
      <formula>LEFT(F28,LEN("Pre-Passed"))="Pre-Passed"</formula>
    </cfRule>
    <cfRule type="beginsWith" dxfId="2275" priority="1206" stopIfTrue="1" operator="beginsWith" text="Completed">
      <formula>LEFT(F28,LEN("Completed"))="Completed"</formula>
    </cfRule>
    <cfRule type="beginsWith" dxfId="2274" priority="1207" stopIfTrue="1" operator="beginsWith" text="Partial">
      <formula>LEFT(F28,LEN("Partial"))="Partial"</formula>
    </cfRule>
    <cfRule type="beginsWith" dxfId="2273" priority="1208" stopIfTrue="1" operator="beginsWith" text="Missing">
      <formula>LEFT(F28,LEN("Missing"))="Missing"</formula>
    </cfRule>
    <cfRule type="beginsWith" dxfId="2272" priority="1209" stopIfTrue="1" operator="beginsWith" text="Untested">
      <formula>LEFT(F28,LEN("Untested"))="Untested"</formula>
    </cfRule>
    <cfRule type="notContainsBlanks" dxfId="2271" priority="1210" stopIfTrue="1">
      <formula>LEN(TRIM(F28))&gt;0</formula>
    </cfRule>
  </conditionalFormatting>
  <conditionalFormatting sqref="F31">
    <cfRule type="beginsWith" dxfId="2270" priority="1195" stopIfTrue="1" operator="beginsWith" text="Not Applicable">
      <formula>LEFT(F31,LEN("Not Applicable"))="Not Applicable"</formula>
    </cfRule>
    <cfRule type="beginsWith" dxfId="2269" priority="1196" stopIfTrue="1" operator="beginsWith" text="Waived">
      <formula>LEFT(F31,LEN("Waived"))="Waived"</formula>
    </cfRule>
    <cfRule type="beginsWith" dxfId="2268" priority="1197" stopIfTrue="1" operator="beginsWith" text="Pre-Passed">
      <formula>LEFT(F31,LEN("Pre-Passed"))="Pre-Passed"</formula>
    </cfRule>
    <cfRule type="beginsWith" dxfId="2267" priority="1198" stopIfTrue="1" operator="beginsWith" text="Completed">
      <formula>LEFT(F31,LEN("Completed"))="Completed"</formula>
    </cfRule>
    <cfRule type="beginsWith" dxfId="2266" priority="1199" stopIfTrue="1" operator="beginsWith" text="Partial">
      <formula>LEFT(F31,LEN("Partial"))="Partial"</formula>
    </cfRule>
    <cfRule type="beginsWith" dxfId="2265" priority="1200" stopIfTrue="1" operator="beginsWith" text="Missing">
      <formula>LEFT(F31,LEN("Missing"))="Missing"</formula>
    </cfRule>
    <cfRule type="beginsWith" dxfId="2264" priority="1201" stopIfTrue="1" operator="beginsWith" text="Untested">
      <formula>LEFT(F31,LEN("Untested"))="Untested"</formula>
    </cfRule>
    <cfRule type="notContainsBlanks" dxfId="2263" priority="1202" stopIfTrue="1">
      <formula>LEN(TRIM(F31))&gt;0</formula>
    </cfRule>
  </conditionalFormatting>
  <conditionalFormatting sqref="F30">
    <cfRule type="beginsWith" dxfId="2262" priority="1187" stopIfTrue="1" operator="beginsWith" text="Not Applicable">
      <formula>LEFT(F30,LEN("Not Applicable"))="Not Applicable"</formula>
    </cfRule>
    <cfRule type="beginsWith" dxfId="2261" priority="1188" stopIfTrue="1" operator="beginsWith" text="Waived">
      <formula>LEFT(F30,LEN("Waived"))="Waived"</formula>
    </cfRule>
    <cfRule type="beginsWith" dxfId="2260" priority="1189" stopIfTrue="1" operator="beginsWith" text="Pre-Passed">
      <formula>LEFT(F30,LEN("Pre-Passed"))="Pre-Passed"</formula>
    </cfRule>
    <cfRule type="beginsWith" dxfId="2259" priority="1190" stopIfTrue="1" operator="beginsWith" text="Completed">
      <formula>LEFT(F30,LEN("Completed"))="Completed"</formula>
    </cfRule>
    <cfRule type="beginsWith" dxfId="2258" priority="1191" stopIfTrue="1" operator="beginsWith" text="Partial">
      <formula>LEFT(F30,LEN("Partial"))="Partial"</formula>
    </cfRule>
    <cfRule type="beginsWith" dxfId="2257" priority="1192" stopIfTrue="1" operator="beginsWith" text="Missing">
      <formula>LEFT(F30,LEN("Missing"))="Missing"</formula>
    </cfRule>
    <cfRule type="beginsWith" dxfId="2256" priority="1193" stopIfTrue="1" operator="beginsWith" text="Untested">
      <formula>LEFT(F30,LEN("Untested"))="Untested"</formula>
    </cfRule>
    <cfRule type="notContainsBlanks" dxfId="2255" priority="1194" stopIfTrue="1">
      <formula>LEN(TRIM(F30))&gt;0</formula>
    </cfRule>
  </conditionalFormatting>
  <conditionalFormatting sqref="F29">
    <cfRule type="beginsWith" dxfId="2254" priority="1179" stopIfTrue="1" operator="beginsWith" text="Not Applicable">
      <formula>LEFT(F29,LEN("Not Applicable"))="Not Applicable"</formula>
    </cfRule>
    <cfRule type="beginsWith" dxfId="2253" priority="1180" stopIfTrue="1" operator="beginsWith" text="Waived">
      <formula>LEFT(F29,LEN("Waived"))="Waived"</formula>
    </cfRule>
    <cfRule type="beginsWith" dxfId="2252" priority="1181" stopIfTrue="1" operator="beginsWith" text="Pre-Passed">
      <formula>LEFT(F29,LEN("Pre-Passed"))="Pre-Passed"</formula>
    </cfRule>
    <cfRule type="beginsWith" dxfId="2251" priority="1182" stopIfTrue="1" operator="beginsWith" text="Completed">
      <formula>LEFT(F29,LEN("Completed"))="Completed"</formula>
    </cfRule>
    <cfRule type="beginsWith" dxfId="2250" priority="1183" stopIfTrue="1" operator="beginsWith" text="Partial">
      <formula>LEFT(F29,LEN("Partial"))="Partial"</formula>
    </cfRule>
    <cfRule type="beginsWith" dxfId="2249" priority="1184" stopIfTrue="1" operator="beginsWith" text="Missing">
      <formula>LEFT(F29,LEN("Missing"))="Missing"</formula>
    </cfRule>
    <cfRule type="beginsWith" dxfId="2248" priority="1185" stopIfTrue="1" operator="beginsWith" text="Untested">
      <formula>LEFT(F29,LEN("Untested"))="Untested"</formula>
    </cfRule>
    <cfRule type="notContainsBlanks" dxfId="2247" priority="1186" stopIfTrue="1">
      <formula>LEN(TRIM(F29))&gt;0</formula>
    </cfRule>
  </conditionalFormatting>
  <conditionalFormatting sqref="F32">
    <cfRule type="beginsWith" dxfId="2246" priority="1171" stopIfTrue="1" operator="beginsWith" text="Not Applicable">
      <formula>LEFT(F32,LEN("Not Applicable"))="Not Applicable"</formula>
    </cfRule>
    <cfRule type="beginsWith" dxfId="2245" priority="1172" stopIfTrue="1" operator="beginsWith" text="Waived">
      <formula>LEFT(F32,LEN("Waived"))="Waived"</formula>
    </cfRule>
    <cfRule type="beginsWith" dxfId="2244" priority="1173" stopIfTrue="1" operator="beginsWith" text="Pre-Passed">
      <formula>LEFT(F32,LEN("Pre-Passed"))="Pre-Passed"</formula>
    </cfRule>
    <cfRule type="beginsWith" dxfId="2243" priority="1174" stopIfTrue="1" operator="beginsWith" text="Completed">
      <formula>LEFT(F32,LEN("Completed"))="Completed"</formula>
    </cfRule>
    <cfRule type="beginsWith" dxfId="2242" priority="1175" stopIfTrue="1" operator="beginsWith" text="Partial">
      <formula>LEFT(F32,LEN("Partial"))="Partial"</formula>
    </cfRule>
    <cfRule type="beginsWith" dxfId="2241" priority="1176" stopIfTrue="1" operator="beginsWith" text="Missing">
      <formula>LEFT(F32,LEN("Missing"))="Missing"</formula>
    </cfRule>
    <cfRule type="beginsWith" dxfId="2240" priority="1177" stopIfTrue="1" operator="beginsWith" text="Untested">
      <formula>LEFT(F32,LEN("Untested"))="Untested"</formula>
    </cfRule>
    <cfRule type="notContainsBlanks" dxfId="2239" priority="1178" stopIfTrue="1">
      <formula>LEN(TRIM(F32))&gt;0</formula>
    </cfRule>
  </conditionalFormatting>
  <conditionalFormatting sqref="F33">
    <cfRule type="beginsWith" dxfId="2238" priority="1163" stopIfTrue="1" operator="beginsWith" text="Not Applicable">
      <formula>LEFT(F33,LEN("Not Applicable"))="Not Applicable"</formula>
    </cfRule>
    <cfRule type="beginsWith" dxfId="2237" priority="1164" stopIfTrue="1" operator="beginsWith" text="Waived">
      <formula>LEFT(F33,LEN("Waived"))="Waived"</formula>
    </cfRule>
    <cfRule type="beginsWith" dxfId="2236" priority="1165" stopIfTrue="1" operator="beginsWith" text="Pre-Passed">
      <formula>LEFT(F33,LEN("Pre-Passed"))="Pre-Passed"</formula>
    </cfRule>
    <cfRule type="beginsWith" dxfId="2235" priority="1166" stopIfTrue="1" operator="beginsWith" text="Completed">
      <formula>LEFT(F33,LEN("Completed"))="Completed"</formula>
    </cfRule>
    <cfRule type="beginsWith" dxfId="2234" priority="1167" stopIfTrue="1" operator="beginsWith" text="Partial">
      <formula>LEFT(F33,LEN("Partial"))="Partial"</formula>
    </cfRule>
    <cfRule type="beginsWith" dxfId="2233" priority="1168" stopIfTrue="1" operator="beginsWith" text="Missing">
      <formula>LEFT(F33,LEN("Missing"))="Missing"</formula>
    </cfRule>
    <cfRule type="beginsWith" dxfId="2232" priority="1169" stopIfTrue="1" operator="beginsWith" text="Untested">
      <formula>LEFT(F33,LEN("Untested"))="Untested"</formula>
    </cfRule>
    <cfRule type="notContainsBlanks" dxfId="2231" priority="1170" stopIfTrue="1">
      <formula>LEN(TRIM(F33))&gt;0</formula>
    </cfRule>
  </conditionalFormatting>
  <conditionalFormatting sqref="F34">
    <cfRule type="beginsWith" dxfId="2230" priority="1155" stopIfTrue="1" operator="beginsWith" text="Not Applicable">
      <formula>LEFT(F34,LEN("Not Applicable"))="Not Applicable"</formula>
    </cfRule>
    <cfRule type="beginsWith" dxfId="2229" priority="1156" stopIfTrue="1" operator="beginsWith" text="Waived">
      <formula>LEFT(F34,LEN("Waived"))="Waived"</formula>
    </cfRule>
    <cfRule type="beginsWith" dxfId="2228" priority="1157" stopIfTrue="1" operator="beginsWith" text="Pre-Passed">
      <formula>LEFT(F34,LEN("Pre-Passed"))="Pre-Passed"</formula>
    </cfRule>
    <cfRule type="beginsWith" dxfId="2227" priority="1158" stopIfTrue="1" operator="beginsWith" text="Completed">
      <formula>LEFT(F34,LEN("Completed"))="Completed"</formula>
    </cfRule>
    <cfRule type="beginsWith" dxfId="2226" priority="1159" stopIfTrue="1" operator="beginsWith" text="Partial">
      <formula>LEFT(F34,LEN("Partial"))="Partial"</formula>
    </cfRule>
    <cfRule type="beginsWith" dxfId="2225" priority="1160" stopIfTrue="1" operator="beginsWith" text="Missing">
      <formula>LEFT(F34,LEN("Missing"))="Missing"</formula>
    </cfRule>
    <cfRule type="beginsWith" dxfId="2224" priority="1161" stopIfTrue="1" operator="beginsWith" text="Untested">
      <formula>LEFT(F34,LEN("Untested"))="Untested"</formula>
    </cfRule>
    <cfRule type="notContainsBlanks" dxfId="2223" priority="1162" stopIfTrue="1">
      <formula>LEN(TRIM(F34))&gt;0</formula>
    </cfRule>
  </conditionalFormatting>
  <conditionalFormatting sqref="F37">
    <cfRule type="beginsWith" dxfId="2222" priority="1147" stopIfTrue="1" operator="beginsWith" text="Not Applicable">
      <formula>LEFT(F37,LEN("Not Applicable"))="Not Applicable"</formula>
    </cfRule>
    <cfRule type="beginsWith" dxfId="2221" priority="1148" stopIfTrue="1" operator="beginsWith" text="Waived">
      <formula>LEFT(F37,LEN("Waived"))="Waived"</formula>
    </cfRule>
    <cfRule type="beginsWith" dxfId="2220" priority="1149" stopIfTrue="1" operator="beginsWith" text="Pre-Passed">
      <formula>LEFT(F37,LEN("Pre-Passed"))="Pre-Passed"</formula>
    </cfRule>
    <cfRule type="beginsWith" dxfId="2219" priority="1150" stopIfTrue="1" operator="beginsWith" text="Completed">
      <formula>LEFT(F37,LEN("Completed"))="Completed"</formula>
    </cfRule>
    <cfRule type="beginsWith" dxfId="2218" priority="1151" stopIfTrue="1" operator="beginsWith" text="Partial">
      <formula>LEFT(F37,LEN("Partial"))="Partial"</formula>
    </cfRule>
    <cfRule type="beginsWith" dxfId="2217" priority="1152" stopIfTrue="1" operator="beginsWith" text="Missing">
      <formula>LEFT(F37,LEN("Missing"))="Missing"</formula>
    </cfRule>
    <cfRule type="beginsWith" dxfId="2216" priority="1153" stopIfTrue="1" operator="beginsWith" text="Untested">
      <formula>LEFT(F37,LEN("Untested"))="Untested"</formula>
    </cfRule>
    <cfRule type="notContainsBlanks" dxfId="2215" priority="1154" stopIfTrue="1">
      <formula>LEN(TRIM(F37))&gt;0</formula>
    </cfRule>
  </conditionalFormatting>
  <conditionalFormatting sqref="F36">
    <cfRule type="beginsWith" dxfId="2214" priority="1139" stopIfTrue="1" operator="beginsWith" text="Not Applicable">
      <formula>LEFT(F36,LEN("Not Applicable"))="Not Applicable"</formula>
    </cfRule>
    <cfRule type="beginsWith" dxfId="2213" priority="1140" stopIfTrue="1" operator="beginsWith" text="Waived">
      <formula>LEFT(F36,LEN("Waived"))="Waived"</formula>
    </cfRule>
    <cfRule type="beginsWith" dxfId="2212" priority="1141" stopIfTrue="1" operator="beginsWith" text="Pre-Passed">
      <formula>LEFT(F36,LEN("Pre-Passed"))="Pre-Passed"</formula>
    </cfRule>
    <cfRule type="beginsWith" dxfId="2211" priority="1142" stopIfTrue="1" operator="beginsWith" text="Completed">
      <formula>LEFT(F36,LEN("Completed"))="Completed"</formula>
    </cfRule>
    <cfRule type="beginsWith" dxfId="2210" priority="1143" stopIfTrue="1" operator="beginsWith" text="Partial">
      <formula>LEFT(F36,LEN("Partial"))="Partial"</formula>
    </cfRule>
    <cfRule type="beginsWith" dxfId="2209" priority="1144" stopIfTrue="1" operator="beginsWith" text="Missing">
      <formula>LEFT(F36,LEN("Missing"))="Missing"</formula>
    </cfRule>
    <cfRule type="beginsWith" dxfId="2208" priority="1145" stopIfTrue="1" operator="beginsWith" text="Untested">
      <formula>LEFT(F36,LEN("Untested"))="Untested"</formula>
    </cfRule>
    <cfRule type="notContainsBlanks" dxfId="2207" priority="1146" stopIfTrue="1">
      <formula>LEN(TRIM(F36))&gt;0</formula>
    </cfRule>
  </conditionalFormatting>
  <conditionalFormatting sqref="F35">
    <cfRule type="beginsWith" dxfId="2206" priority="1131" stopIfTrue="1" operator="beginsWith" text="Not Applicable">
      <formula>LEFT(F35,LEN("Not Applicable"))="Not Applicable"</formula>
    </cfRule>
    <cfRule type="beginsWith" dxfId="2205" priority="1132" stopIfTrue="1" operator="beginsWith" text="Waived">
      <formula>LEFT(F35,LEN("Waived"))="Waived"</formula>
    </cfRule>
    <cfRule type="beginsWith" dxfId="2204" priority="1133" stopIfTrue="1" operator="beginsWith" text="Pre-Passed">
      <formula>LEFT(F35,LEN("Pre-Passed"))="Pre-Passed"</formula>
    </cfRule>
    <cfRule type="beginsWith" dxfId="2203" priority="1134" stopIfTrue="1" operator="beginsWith" text="Completed">
      <formula>LEFT(F35,LEN("Completed"))="Completed"</formula>
    </cfRule>
    <cfRule type="beginsWith" dxfId="2202" priority="1135" stopIfTrue="1" operator="beginsWith" text="Partial">
      <formula>LEFT(F35,LEN("Partial"))="Partial"</formula>
    </cfRule>
    <cfRule type="beginsWith" dxfId="2201" priority="1136" stopIfTrue="1" operator="beginsWith" text="Missing">
      <formula>LEFT(F35,LEN("Missing"))="Missing"</formula>
    </cfRule>
    <cfRule type="beginsWith" dxfId="2200" priority="1137" stopIfTrue="1" operator="beginsWith" text="Untested">
      <formula>LEFT(F35,LEN("Untested"))="Untested"</formula>
    </cfRule>
    <cfRule type="notContainsBlanks" dxfId="2199" priority="1138" stopIfTrue="1">
      <formula>LEN(TRIM(F35))&gt;0</formula>
    </cfRule>
  </conditionalFormatting>
  <conditionalFormatting sqref="E39">
    <cfRule type="beginsWith" dxfId="2198" priority="1123" stopIfTrue="1" operator="beginsWith" text="Not Applicable">
      <formula>LEFT(E39,LEN("Not Applicable"))="Not Applicable"</formula>
    </cfRule>
    <cfRule type="beginsWith" dxfId="2197" priority="1124" stopIfTrue="1" operator="beginsWith" text="Waived">
      <formula>LEFT(E39,LEN("Waived"))="Waived"</formula>
    </cfRule>
    <cfRule type="beginsWith" dxfId="2196" priority="1125" stopIfTrue="1" operator="beginsWith" text="Pre-Passed">
      <formula>LEFT(E39,LEN("Pre-Passed"))="Pre-Passed"</formula>
    </cfRule>
    <cfRule type="beginsWith" dxfId="2195" priority="1126" stopIfTrue="1" operator="beginsWith" text="Completed">
      <formula>LEFT(E39,LEN("Completed"))="Completed"</formula>
    </cfRule>
    <cfRule type="beginsWith" dxfId="2194" priority="1127" stopIfTrue="1" operator="beginsWith" text="Partial">
      <formula>LEFT(E39,LEN("Partial"))="Partial"</formula>
    </cfRule>
    <cfRule type="beginsWith" dxfId="2193" priority="1128" stopIfTrue="1" operator="beginsWith" text="Missing">
      <formula>LEFT(E39,LEN("Missing"))="Missing"</formula>
    </cfRule>
    <cfRule type="beginsWith" dxfId="2192" priority="1129" stopIfTrue="1" operator="beginsWith" text="Untested">
      <formula>LEFT(E39,LEN("Untested"))="Untested"</formula>
    </cfRule>
    <cfRule type="notContainsBlanks" dxfId="2191" priority="1130" stopIfTrue="1">
      <formula>LEN(TRIM(E39))&gt;0</formula>
    </cfRule>
  </conditionalFormatting>
  <conditionalFormatting sqref="E40">
    <cfRule type="beginsWith" dxfId="2190" priority="1099" stopIfTrue="1" operator="beginsWith" text="Not Applicable">
      <formula>LEFT(E40,LEN("Not Applicable"))="Not Applicable"</formula>
    </cfRule>
    <cfRule type="beginsWith" dxfId="2189" priority="1100" stopIfTrue="1" operator="beginsWith" text="Waived">
      <formula>LEFT(E40,LEN("Waived"))="Waived"</formula>
    </cfRule>
    <cfRule type="beginsWith" dxfId="2188" priority="1101" stopIfTrue="1" operator="beginsWith" text="Pre-Passed">
      <formula>LEFT(E40,LEN("Pre-Passed"))="Pre-Passed"</formula>
    </cfRule>
    <cfRule type="beginsWith" dxfId="2187" priority="1102" stopIfTrue="1" operator="beginsWith" text="Completed">
      <formula>LEFT(E40,LEN("Completed"))="Completed"</formula>
    </cfRule>
    <cfRule type="beginsWith" dxfId="2186" priority="1103" stopIfTrue="1" operator="beginsWith" text="Partial">
      <formula>LEFT(E40,LEN("Partial"))="Partial"</formula>
    </cfRule>
    <cfRule type="beginsWith" dxfId="2185" priority="1104" stopIfTrue="1" operator="beginsWith" text="Missing">
      <formula>LEFT(E40,LEN("Missing"))="Missing"</formula>
    </cfRule>
    <cfRule type="beginsWith" dxfId="2184" priority="1105" stopIfTrue="1" operator="beginsWith" text="Untested">
      <formula>LEFT(E40,LEN("Untested"))="Untested"</formula>
    </cfRule>
    <cfRule type="notContainsBlanks" dxfId="2183" priority="1106" stopIfTrue="1">
      <formula>LEN(TRIM(E40))&gt;0</formula>
    </cfRule>
  </conditionalFormatting>
  <conditionalFormatting sqref="E41">
    <cfRule type="beginsWith" dxfId="2182" priority="1059" stopIfTrue="1" operator="beginsWith" text="Not Applicable">
      <formula>LEFT(E41,LEN("Not Applicable"))="Not Applicable"</formula>
    </cfRule>
    <cfRule type="beginsWith" dxfId="2181" priority="1060" stopIfTrue="1" operator="beginsWith" text="Waived">
      <formula>LEFT(E41,LEN("Waived"))="Waived"</formula>
    </cfRule>
    <cfRule type="beginsWith" dxfId="2180" priority="1061" stopIfTrue="1" operator="beginsWith" text="Pre-Passed">
      <formula>LEFT(E41,LEN("Pre-Passed"))="Pre-Passed"</formula>
    </cfRule>
    <cfRule type="beginsWith" dxfId="2179" priority="1062" stopIfTrue="1" operator="beginsWith" text="Completed">
      <formula>LEFT(E41,LEN("Completed"))="Completed"</formula>
    </cfRule>
    <cfRule type="beginsWith" dxfId="2178" priority="1063" stopIfTrue="1" operator="beginsWith" text="Partial">
      <formula>LEFT(E41,LEN("Partial"))="Partial"</formula>
    </cfRule>
    <cfRule type="beginsWith" dxfId="2177" priority="1064" stopIfTrue="1" operator="beginsWith" text="Missing">
      <formula>LEFT(E41,LEN("Missing"))="Missing"</formula>
    </cfRule>
    <cfRule type="beginsWith" dxfId="2176" priority="1065" stopIfTrue="1" operator="beginsWith" text="Untested">
      <formula>LEFT(E41,LEN("Untested"))="Untested"</formula>
    </cfRule>
    <cfRule type="notContainsBlanks" dxfId="2175" priority="1066" stopIfTrue="1">
      <formula>LEN(TRIM(E41))&gt;0</formula>
    </cfRule>
  </conditionalFormatting>
  <conditionalFormatting sqref="E42">
    <cfRule type="beginsWith" dxfId="2174" priority="995" stopIfTrue="1" operator="beginsWith" text="Not Applicable">
      <formula>LEFT(E42,LEN("Not Applicable"))="Not Applicable"</formula>
    </cfRule>
    <cfRule type="beginsWith" dxfId="2173" priority="996" stopIfTrue="1" operator="beginsWith" text="Waived">
      <formula>LEFT(E42,LEN("Waived"))="Waived"</formula>
    </cfRule>
    <cfRule type="beginsWith" dxfId="2172" priority="997" stopIfTrue="1" operator="beginsWith" text="Pre-Passed">
      <formula>LEFT(E42,LEN("Pre-Passed"))="Pre-Passed"</formula>
    </cfRule>
    <cfRule type="beginsWith" dxfId="2171" priority="998" stopIfTrue="1" operator="beginsWith" text="Completed">
      <formula>LEFT(E42,LEN("Completed"))="Completed"</formula>
    </cfRule>
    <cfRule type="beginsWith" dxfId="2170" priority="999" stopIfTrue="1" operator="beginsWith" text="Partial">
      <formula>LEFT(E42,LEN("Partial"))="Partial"</formula>
    </cfRule>
    <cfRule type="beginsWith" dxfId="2169" priority="1000" stopIfTrue="1" operator="beginsWith" text="Missing">
      <formula>LEFT(E42,LEN("Missing"))="Missing"</formula>
    </cfRule>
    <cfRule type="beginsWith" dxfId="2168" priority="1001" stopIfTrue="1" operator="beginsWith" text="Untested">
      <formula>LEFT(E42,LEN("Untested"))="Untested"</formula>
    </cfRule>
    <cfRule type="notContainsBlanks" dxfId="2167" priority="1002" stopIfTrue="1">
      <formula>LEN(TRIM(E42))&gt;0</formula>
    </cfRule>
  </conditionalFormatting>
  <conditionalFormatting sqref="E45">
    <cfRule type="beginsWith" dxfId="2166" priority="987" stopIfTrue="1" operator="beginsWith" text="Not Applicable">
      <formula>LEFT(E45,LEN("Not Applicable"))="Not Applicable"</formula>
    </cfRule>
    <cfRule type="beginsWith" dxfId="2165" priority="988" stopIfTrue="1" operator="beginsWith" text="Waived">
      <formula>LEFT(E45,LEN("Waived"))="Waived"</formula>
    </cfRule>
    <cfRule type="beginsWith" dxfId="2164" priority="989" stopIfTrue="1" operator="beginsWith" text="Pre-Passed">
      <formula>LEFT(E45,LEN("Pre-Passed"))="Pre-Passed"</formula>
    </cfRule>
    <cfRule type="beginsWith" dxfId="2163" priority="990" stopIfTrue="1" operator="beginsWith" text="Completed">
      <formula>LEFT(E45,LEN("Completed"))="Completed"</formula>
    </cfRule>
    <cfRule type="beginsWith" dxfId="2162" priority="991" stopIfTrue="1" operator="beginsWith" text="Partial">
      <formula>LEFT(E45,LEN("Partial"))="Partial"</formula>
    </cfRule>
    <cfRule type="beginsWith" dxfId="2161" priority="992" stopIfTrue="1" operator="beginsWith" text="Missing">
      <formula>LEFT(E45,LEN("Missing"))="Missing"</formula>
    </cfRule>
    <cfRule type="beginsWith" dxfId="2160" priority="993" stopIfTrue="1" operator="beginsWith" text="Untested">
      <formula>LEFT(E45,LEN("Untested"))="Untested"</formula>
    </cfRule>
    <cfRule type="notContainsBlanks" dxfId="2159" priority="994" stopIfTrue="1">
      <formula>LEN(TRIM(E45))&gt;0</formula>
    </cfRule>
  </conditionalFormatting>
  <conditionalFormatting sqref="E44">
    <cfRule type="beginsWith" dxfId="2158" priority="979" stopIfTrue="1" operator="beginsWith" text="Not Applicable">
      <formula>LEFT(E44,LEN("Not Applicable"))="Not Applicable"</formula>
    </cfRule>
    <cfRule type="beginsWith" dxfId="2157" priority="980" stopIfTrue="1" operator="beginsWith" text="Waived">
      <formula>LEFT(E44,LEN("Waived"))="Waived"</formula>
    </cfRule>
    <cfRule type="beginsWith" dxfId="2156" priority="981" stopIfTrue="1" operator="beginsWith" text="Pre-Passed">
      <formula>LEFT(E44,LEN("Pre-Passed"))="Pre-Passed"</formula>
    </cfRule>
    <cfRule type="beginsWith" dxfId="2155" priority="982" stopIfTrue="1" operator="beginsWith" text="Completed">
      <formula>LEFT(E44,LEN("Completed"))="Completed"</formula>
    </cfRule>
    <cfRule type="beginsWith" dxfId="2154" priority="983" stopIfTrue="1" operator="beginsWith" text="Partial">
      <formula>LEFT(E44,LEN("Partial"))="Partial"</formula>
    </cfRule>
    <cfRule type="beginsWith" dxfId="2153" priority="984" stopIfTrue="1" operator="beginsWith" text="Missing">
      <formula>LEFT(E44,LEN("Missing"))="Missing"</formula>
    </cfRule>
    <cfRule type="beginsWith" dxfId="2152" priority="985" stopIfTrue="1" operator="beginsWith" text="Untested">
      <formula>LEFT(E44,LEN("Untested"))="Untested"</formula>
    </cfRule>
    <cfRule type="notContainsBlanks" dxfId="2151" priority="986" stopIfTrue="1">
      <formula>LEN(TRIM(E44))&gt;0</formula>
    </cfRule>
  </conditionalFormatting>
  <conditionalFormatting sqref="E43">
    <cfRule type="beginsWith" dxfId="2150" priority="971" stopIfTrue="1" operator="beginsWith" text="Not Applicable">
      <formula>LEFT(E43,LEN("Not Applicable"))="Not Applicable"</formula>
    </cfRule>
    <cfRule type="beginsWith" dxfId="2149" priority="972" stopIfTrue="1" operator="beginsWith" text="Waived">
      <formula>LEFT(E43,LEN("Waived"))="Waived"</formula>
    </cfRule>
    <cfRule type="beginsWith" dxfId="2148" priority="973" stopIfTrue="1" operator="beginsWith" text="Pre-Passed">
      <formula>LEFT(E43,LEN("Pre-Passed"))="Pre-Passed"</formula>
    </cfRule>
    <cfRule type="beginsWith" dxfId="2147" priority="974" stopIfTrue="1" operator="beginsWith" text="Completed">
      <formula>LEFT(E43,LEN("Completed"))="Completed"</formula>
    </cfRule>
    <cfRule type="beginsWith" dxfId="2146" priority="975" stopIfTrue="1" operator="beginsWith" text="Partial">
      <formula>LEFT(E43,LEN("Partial"))="Partial"</formula>
    </cfRule>
    <cfRule type="beginsWith" dxfId="2145" priority="976" stopIfTrue="1" operator="beginsWith" text="Missing">
      <formula>LEFT(E43,LEN("Missing"))="Missing"</formula>
    </cfRule>
    <cfRule type="beginsWith" dxfId="2144" priority="977" stopIfTrue="1" operator="beginsWith" text="Untested">
      <formula>LEFT(E43,LEN("Untested"))="Untested"</formula>
    </cfRule>
    <cfRule type="notContainsBlanks" dxfId="2143" priority="978" stopIfTrue="1">
      <formula>LEN(TRIM(E43))&gt;0</formula>
    </cfRule>
  </conditionalFormatting>
  <conditionalFormatting sqref="E46">
    <cfRule type="beginsWith" dxfId="2142" priority="963" stopIfTrue="1" operator="beginsWith" text="Not Applicable">
      <formula>LEFT(E46,LEN("Not Applicable"))="Not Applicable"</formula>
    </cfRule>
    <cfRule type="beginsWith" dxfId="2141" priority="964" stopIfTrue="1" operator="beginsWith" text="Waived">
      <formula>LEFT(E46,LEN("Waived"))="Waived"</formula>
    </cfRule>
    <cfRule type="beginsWith" dxfId="2140" priority="965" stopIfTrue="1" operator="beginsWith" text="Pre-Passed">
      <formula>LEFT(E46,LEN("Pre-Passed"))="Pre-Passed"</formula>
    </cfRule>
    <cfRule type="beginsWith" dxfId="2139" priority="966" stopIfTrue="1" operator="beginsWith" text="Completed">
      <formula>LEFT(E46,LEN("Completed"))="Completed"</formula>
    </cfRule>
    <cfRule type="beginsWith" dxfId="2138" priority="967" stopIfTrue="1" operator="beginsWith" text="Partial">
      <formula>LEFT(E46,LEN("Partial"))="Partial"</formula>
    </cfRule>
    <cfRule type="beginsWith" dxfId="2137" priority="968" stopIfTrue="1" operator="beginsWith" text="Missing">
      <formula>LEFT(E46,LEN("Missing"))="Missing"</formula>
    </cfRule>
    <cfRule type="beginsWith" dxfId="2136" priority="969" stopIfTrue="1" operator="beginsWith" text="Untested">
      <formula>LEFT(E46,LEN("Untested"))="Untested"</formula>
    </cfRule>
    <cfRule type="notContainsBlanks" dxfId="2135" priority="970" stopIfTrue="1">
      <formula>LEN(TRIM(E46))&gt;0</formula>
    </cfRule>
  </conditionalFormatting>
  <conditionalFormatting sqref="E49">
    <cfRule type="beginsWith" dxfId="2134" priority="955" stopIfTrue="1" operator="beginsWith" text="Not Applicable">
      <formula>LEFT(E49,LEN("Not Applicable"))="Not Applicable"</formula>
    </cfRule>
    <cfRule type="beginsWith" dxfId="2133" priority="956" stopIfTrue="1" operator="beginsWith" text="Waived">
      <formula>LEFT(E49,LEN("Waived"))="Waived"</formula>
    </cfRule>
    <cfRule type="beginsWith" dxfId="2132" priority="957" stopIfTrue="1" operator="beginsWith" text="Pre-Passed">
      <formula>LEFT(E49,LEN("Pre-Passed"))="Pre-Passed"</formula>
    </cfRule>
    <cfRule type="beginsWith" dxfId="2131" priority="958" stopIfTrue="1" operator="beginsWith" text="Completed">
      <formula>LEFT(E49,LEN("Completed"))="Completed"</formula>
    </cfRule>
    <cfRule type="beginsWith" dxfId="2130" priority="959" stopIfTrue="1" operator="beginsWith" text="Partial">
      <formula>LEFT(E49,LEN("Partial"))="Partial"</formula>
    </cfRule>
    <cfRule type="beginsWith" dxfId="2129" priority="960" stopIfTrue="1" operator="beginsWith" text="Missing">
      <formula>LEFT(E49,LEN("Missing"))="Missing"</formula>
    </cfRule>
    <cfRule type="beginsWith" dxfId="2128" priority="961" stopIfTrue="1" operator="beginsWith" text="Untested">
      <formula>LEFT(E49,LEN("Untested"))="Untested"</formula>
    </cfRule>
    <cfRule type="notContainsBlanks" dxfId="2127" priority="962" stopIfTrue="1">
      <formula>LEN(TRIM(E49))&gt;0</formula>
    </cfRule>
  </conditionalFormatting>
  <conditionalFormatting sqref="E48">
    <cfRule type="beginsWith" dxfId="2126" priority="947" stopIfTrue="1" operator="beginsWith" text="Not Applicable">
      <formula>LEFT(E48,LEN("Not Applicable"))="Not Applicable"</formula>
    </cfRule>
    <cfRule type="beginsWith" dxfId="2125" priority="948" stopIfTrue="1" operator="beginsWith" text="Waived">
      <formula>LEFT(E48,LEN("Waived"))="Waived"</formula>
    </cfRule>
    <cfRule type="beginsWith" dxfId="2124" priority="949" stopIfTrue="1" operator="beginsWith" text="Pre-Passed">
      <formula>LEFT(E48,LEN("Pre-Passed"))="Pre-Passed"</formula>
    </cfRule>
    <cfRule type="beginsWith" dxfId="2123" priority="950" stopIfTrue="1" operator="beginsWith" text="Completed">
      <formula>LEFT(E48,LEN("Completed"))="Completed"</formula>
    </cfRule>
    <cfRule type="beginsWith" dxfId="2122" priority="951" stopIfTrue="1" operator="beginsWith" text="Partial">
      <formula>LEFT(E48,LEN("Partial"))="Partial"</formula>
    </cfRule>
    <cfRule type="beginsWith" dxfId="2121" priority="952" stopIfTrue="1" operator="beginsWith" text="Missing">
      <formula>LEFT(E48,LEN("Missing"))="Missing"</formula>
    </cfRule>
    <cfRule type="beginsWith" dxfId="2120" priority="953" stopIfTrue="1" operator="beginsWith" text="Untested">
      <formula>LEFT(E48,LEN("Untested"))="Untested"</formula>
    </cfRule>
    <cfRule type="notContainsBlanks" dxfId="2119" priority="954" stopIfTrue="1">
      <formula>LEN(TRIM(E48))&gt;0</formula>
    </cfRule>
  </conditionalFormatting>
  <conditionalFormatting sqref="E47">
    <cfRule type="beginsWith" dxfId="2118" priority="939" stopIfTrue="1" operator="beginsWith" text="Not Applicable">
      <formula>LEFT(E47,LEN("Not Applicable"))="Not Applicable"</formula>
    </cfRule>
    <cfRule type="beginsWith" dxfId="2117" priority="940" stopIfTrue="1" operator="beginsWith" text="Waived">
      <formula>LEFT(E47,LEN("Waived"))="Waived"</formula>
    </cfRule>
    <cfRule type="beginsWith" dxfId="2116" priority="941" stopIfTrue="1" operator="beginsWith" text="Pre-Passed">
      <formula>LEFT(E47,LEN("Pre-Passed"))="Pre-Passed"</formula>
    </cfRule>
    <cfRule type="beginsWith" dxfId="2115" priority="942" stopIfTrue="1" operator="beginsWith" text="Completed">
      <formula>LEFT(E47,LEN("Completed"))="Completed"</formula>
    </cfRule>
    <cfRule type="beginsWith" dxfId="2114" priority="943" stopIfTrue="1" operator="beginsWith" text="Partial">
      <formula>LEFT(E47,LEN("Partial"))="Partial"</formula>
    </cfRule>
    <cfRule type="beginsWith" dxfId="2113" priority="944" stopIfTrue="1" operator="beginsWith" text="Missing">
      <formula>LEFT(E47,LEN("Missing"))="Missing"</formula>
    </cfRule>
    <cfRule type="beginsWith" dxfId="2112" priority="945" stopIfTrue="1" operator="beginsWith" text="Untested">
      <formula>LEFT(E47,LEN("Untested"))="Untested"</formula>
    </cfRule>
    <cfRule type="notContainsBlanks" dxfId="2111" priority="946" stopIfTrue="1">
      <formula>LEN(TRIM(E47))&gt;0</formula>
    </cfRule>
  </conditionalFormatting>
  <conditionalFormatting sqref="F39">
    <cfRule type="beginsWith" dxfId="2110" priority="931" stopIfTrue="1" operator="beginsWith" text="Not Applicable">
      <formula>LEFT(F39,LEN("Not Applicable"))="Not Applicable"</formula>
    </cfRule>
    <cfRule type="beginsWith" dxfId="2109" priority="932" stopIfTrue="1" operator="beginsWith" text="Waived">
      <formula>LEFT(F39,LEN("Waived"))="Waived"</formula>
    </cfRule>
    <cfRule type="beginsWith" dxfId="2108" priority="933" stopIfTrue="1" operator="beginsWith" text="Pre-Passed">
      <formula>LEFT(F39,LEN("Pre-Passed"))="Pre-Passed"</formula>
    </cfRule>
    <cfRule type="beginsWith" dxfId="2107" priority="934" stopIfTrue="1" operator="beginsWith" text="Completed">
      <formula>LEFT(F39,LEN("Completed"))="Completed"</formula>
    </cfRule>
    <cfRule type="beginsWith" dxfId="2106" priority="935" stopIfTrue="1" operator="beginsWith" text="Partial">
      <formula>LEFT(F39,LEN("Partial"))="Partial"</formula>
    </cfRule>
    <cfRule type="beginsWith" dxfId="2105" priority="936" stopIfTrue="1" operator="beginsWith" text="Missing">
      <formula>LEFT(F39,LEN("Missing"))="Missing"</formula>
    </cfRule>
    <cfRule type="beginsWith" dxfId="2104" priority="937" stopIfTrue="1" operator="beginsWith" text="Untested">
      <formula>LEFT(F39,LEN("Untested"))="Untested"</formula>
    </cfRule>
    <cfRule type="notContainsBlanks" dxfId="2103" priority="938" stopIfTrue="1">
      <formula>LEN(TRIM(F39))&gt;0</formula>
    </cfRule>
  </conditionalFormatting>
  <conditionalFormatting sqref="F41">
    <cfRule type="beginsWith" dxfId="2102" priority="915" stopIfTrue="1" operator="beginsWith" text="Not Applicable">
      <formula>LEFT(F41,LEN("Not Applicable"))="Not Applicable"</formula>
    </cfRule>
    <cfRule type="beginsWith" dxfId="2101" priority="916" stopIfTrue="1" operator="beginsWith" text="Waived">
      <formula>LEFT(F41,LEN("Waived"))="Waived"</formula>
    </cfRule>
    <cfRule type="beginsWith" dxfId="2100" priority="917" stopIfTrue="1" operator="beginsWith" text="Pre-Passed">
      <formula>LEFT(F41,LEN("Pre-Passed"))="Pre-Passed"</formula>
    </cfRule>
    <cfRule type="beginsWith" dxfId="2099" priority="918" stopIfTrue="1" operator="beginsWith" text="Completed">
      <formula>LEFT(F41,LEN("Completed"))="Completed"</formula>
    </cfRule>
    <cfRule type="beginsWith" dxfId="2098" priority="919" stopIfTrue="1" operator="beginsWith" text="Partial">
      <formula>LEFT(F41,LEN("Partial"))="Partial"</formula>
    </cfRule>
    <cfRule type="beginsWith" dxfId="2097" priority="920" stopIfTrue="1" operator="beginsWith" text="Missing">
      <formula>LEFT(F41,LEN("Missing"))="Missing"</formula>
    </cfRule>
    <cfRule type="beginsWith" dxfId="2096" priority="921" stopIfTrue="1" operator="beginsWith" text="Untested">
      <formula>LEFT(F41,LEN("Untested"))="Untested"</formula>
    </cfRule>
    <cfRule type="notContainsBlanks" dxfId="2095" priority="922" stopIfTrue="1">
      <formula>LEN(TRIM(F41))&gt;0</formula>
    </cfRule>
  </conditionalFormatting>
  <conditionalFormatting sqref="F40">
    <cfRule type="beginsWith" dxfId="2094" priority="907" stopIfTrue="1" operator="beginsWith" text="Not Applicable">
      <formula>LEFT(F40,LEN("Not Applicable"))="Not Applicable"</formula>
    </cfRule>
    <cfRule type="beginsWith" dxfId="2093" priority="908" stopIfTrue="1" operator="beginsWith" text="Waived">
      <formula>LEFT(F40,LEN("Waived"))="Waived"</formula>
    </cfRule>
    <cfRule type="beginsWith" dxfId="2092" priority="909" stopIfTrue="1" operator="beginsWith" text="Pre-Passed">
      <formula>LEFT(F40,LEN("Pre-Passed"))="Pre-Passed"</formula>
    </cfRule>
    <cfRule type="beginsWith" dxfId="2091" priority="910" stopIfTrue="1" operator="beginsWith" text="Completed">
      <formula>LEFT(F40,LEN("Completed"))="Completed"</formula>
    </cfRule>
    <cfRule type="beginsWith" dxfId="2090" priority="911" stopIfTrue="1" operator="beginsWith" text="Partial">
      <formula>LEFT(F40,LEN("Partial"))="Partial"</formula>
    </cfRule>
    <cfRule type="beginsWith" dxfId="2089" priority="912" stopIfTrue="1" operator="beginsWith" text="Missing">
      <formula>LEFT(F40,LEN("Missing"))="Missing"</formula>
    </cfRule>
    <cfRule type="beginsWith" dxfId="2088" priority="913" stopIfTrue="1" operator="beginsWith" text="Untested">
      <formula>LEFT(F40,LEN("Untested"))="Untested"</formula>
    </cfRule>
    <cfRule type="notContainsBlanks" dxfId="2087" priority="914" stopIfTrue="1">
      <formula>LEN(TRIM(F40))&gt;0</formula>
    </cfRule>
  </conditionalFormatting>
  <conditionalFormatting sqref="F42">
    <cfRule type="beginsWith" dxfId="2086" priority="867" stopIfTrue="1" operator="beginsWith" text="Not Applicable">
      <formula>LEFT(F42,LEN("Not Applicable"))="Not Applicable"</formula>
    </cfRule>
    <cfRule type="beginsWith" dxfId="2085" priority="868" stopIfTrue="1" operator="beginsWith" text="Waived">
      <formula>LEFT(F42,LEN("Waived"))="Waived"</formula>
    </cfRule>
    <cfRule type="beginsWith" dxfId="2084" priority="869" stopIfTrue="1" operator="beginsWith" text="Pre-Passed">
      <formula>LEFT(F42,LEN("Pre-Passed"))="Pre-Passed"</formula>
    </cfRule>
    <cfRule type="beginsWith" dxfId="2083" priority="870" stopIfTrue="1" operator="beginsWith" text="Completed">
      <formula>LEFT(F42,LEN("Completed"))="Completed"</formula>
    </cfRule>
    <cfRule type="beginsWith" dxfId="2082" priority="871" stopIfTrue="1" operator="beginsWith" text="Partial">
      <formula>LEFT(F42,LEN("Partial"))="Partial"</formula>
    </cfRule>
    <cfRule type="beginsWith" dxfId="2081" priority="872" stopIfTrue="1" operator="beginsWith" text="Missing">
      <formula>LEFT(F42,LEN("Missing"))="Missing"</formula>
    </cfRule>
    <cfRule type="beginsWith" dxfId="2080" priority="873" stopIfTrue="1" operator="beginsWith" text="Untested">
      <formula>LEFT(F42,LEN("Untested"))="Untested"</formula>
    </cfRule>
    <cfRule type="notContainsBlanks" dxfId="2079" priority="874" stopIfTrue="1">
      <formula>LEN(TRIM(F42))&gt;0</formula>
    </cfRule>
  </conditionalFormatting>
  <conditionalFormatting sqref="F45">
    <cfRule type="beginsWith" dxfId="2078" priority="859" stopIfTrue="1" operator="beginsWith" text="Not Applicable">
      <formula>LEFT(F45,LEN("Not Applicable"))="Not Applicable"</formula>
    </cfRule>
    <cfRule type="beginsWith" dxfId="2077" priority="860" stopIfTrue="1" operator="beginsWith" text="Waived">
      <formula>LEFT(F45,LEN("Waived"))="Waived"</formula>
    </cfRule>
    <cfRule type="beginsWith" dxfId="2076" priority="861" stopIfTrue="1" operator="beginsWith" text="Pre-Passed">
      <formula>LEFT(F45,LEN("Pre-Passed"))="Pre-Passed"</formula>
    </cfRule>
    <cfRule type="beginsWith" dxfId="2075" priority="862" stopIfTrue="1" operator="beginsWith" text="Completed">
      <formula>LEFT(F45,LEN("Completed"))="Completed"</formula>
    </cfRule>
    <cfRule type="beginsWith" dxfId="2074" priority="863" stopIfTrue="1" operator="beginsWith" text="Partial">
      <formula>LEFT(F45,LEN("Partial"))="Partial"</formula>
    </cfRule>
    <cfRule type="beginsWith" dxfId="2073" priority="864" stopIfTrue="1" operator="beginsWith" text="Missing">
      <formula>LEFT(F45,LEN("Missing"))="Missing"</formula>
    </cfRule>
    <cfRule type="beginsWith" dxfId="2072" priority="865" stopIfTrue="1" operator="beginsWith" text="Untested">
      <formula>LEFT(F45,LEN("Untested"))="Untested"</formula>
    </cfRule>
    <cfRule type="notContainsBlanks" dxfId="2071" priority="866" stopIfTrue="1">
      <formula>LEN(TRIM(F45))&gt;0</formula>
    </cfRule>
  </conditionalFormatting>
  <conditionalFormatting sqref="F44">
    <cfRule type="beginsWith" dxfId="2070" priority="851" stopIfTrue="1" operator="beginsWith" text="Not Applicable">
      <formula>LEFT(F44,LEN("Not Applicable"))="Not Applicable"</formula>
    </cfRule>
    <cfRule type="beginsWith" dxfId="2069" priority="852" stopIfTrue="1" operator="beginsWith" text="Waived">
      <formula>LEFT(F44,LEN("Waived"))="Waived"</formula>
    </cfRule>
    <cfRule type="beginsWith" dxfId="2068" priority="853" stopIfTrue="1" operator="beginsWith" text="Pre-Passed">
      <formula>LEFT(F44,LEN("Pre-Passed"))="Pre-Passed"</formula>
    </cfRule>
    <cfRule type="beginsWith" dxfId="2067" priority="854" stopIfTrue="1" operator="beginsWith" text="Completed">
      <formula>LEFT(F44,LEN("Completed"))="Completed"</formula>
    </cfRule>
    <cfRule type="beginsWith" dxfId="2066" priority="855" stopIfTrue="1" operator="beginsWith" text="Partial">
      <formula>LEFT(F44,LEN("Partial"))="Partial"</formula>
    </cfRule>
    <cfRule type="beginsWith" dxfId="2065" priority="856" stopIfTrue="1" operator="beginsWith" text="Missing">
      <formula>LEFT(F44,LEN("Missing"))="Missing"</formula>
    </cfRule>
    <cfRule type="beginsWith" dxfId="2064" priority="857" stopIfTrue="1" operator="beginsWith" text="Untested">
      <formula>LEFT(F44,LEN("Untested"))="Untested"</formula>
    </cfRule>
    <cfRule type="notContainsBlanks" dxfId="2063" priority="858" stopIfTrue="1">
      <formula>LEN(TRIM(F44))&gt;0</formula>
    </cfRule>
  </conditionalFormatting>
  <conditionalFormatting sqref="F43">
    <cfRule type="beginsWith" dxfId="2062" priority="843" stopIfTrue="1" operator="beginsWith" text="Not Applicable">
      <formula>LEFT(F43,LEN("Not Applicable"))="Not Applicable"</formula>
    </cfRule>
    <cfRule type="beginsWith" dxfId="2061" priority="844" stopIfTrue="1" operator="beginsWith" text="Waived">
      <formula>LEFT(F43,LEN("Waived"))="Waived"</formula>
    </cfRule>
    <cfRule type="beginsWith" dxfId="2060" priority="845" stopIfTrue="1" operator="beginsWith" text="Pre-Passed">
      <formula>LEFT(F43,LEN("Pre-Passed"))="Pre-Passed"</formula>
    </cfRule>
    <cfRule type="beginsWith" dxfId="2059" priority="846" stopIfTrue="1" operator="beginsWith" text="Completed">
      <formula>LEFT(F43,LEN("Completed"))="Completed"</formula>
    </cfRule>
    <cfRule type="beginsWith" dxfId="2058" priority="847" stopIfTrue="1" operator="beginsWith" text="Partial">
      <formula>LEFT(F43,LEN("Partial"))="Partial"</formula>
    </cfRule>
    <cfRule type="beginsWith" dxfId="2057" priority="848" stopIfTrue="1" operator="beginsWith" text="Missing">
      <formula>LEFT(F43,LEN("Missing"))="Missing"</formula>
    </cfRule>
    <cfRule type="beginsWith" dxfId="2056" priority="849" stopIfTrue="1" operator="beginsWith" text="Untested">
      <formula>LEFT(F43,LEN("Untested"))="Untested"</formula>
    </cfRule>
    <cfRule type="notContainsBlanks" dxfId="2055" priority="850" stopIfTrue="1">
      <formula>LEN(TRIM(F43))&gt;0</formula>
    </cfRule>
  </conditionalFormatting>
  <conditionalFormatting sqref="F46">
    <cfRule type="beginsWith" dxfId="2054" priority="835" stopIfTrue="1" operator="beginsWith" text="Not Applicable">
      <formula>LEFT(F46,LEN("Not Applicable"))="Not Applicable"</formula>
    </cfRule>
    <cfRule type="beginsWith" dxfId="2053" priority="836" stopIfTrue="1" operator="beginsWith" text="Waived">
      <formula>LEFT(F46,LEN("Waived"))="Waived"</formula>
    </cfRule>
    <cfRule type="beginsWith" dxfId="2052" priority="837" stopIfTrue="1" operator="beginsWith" text="Pre-Passed">
      <formula>LEFT(F46,LEN("Pre-Passed"))="Pre-Passed"</formula>
    </cfRule>
    <cfRule type="beginsWith" dxfId="2051" priority="838" stopIfTrue="1" operator="beginsWith" text="Completed">
      <formula>LEFT(F46,LEN("Completed"))="Completed"</formula>
    </cfRule>
    <cfRule type="beginsWith" dxfId="2050" priority="839" stopIfTrue="1" operator="beginsWith" text="Partial">
      <formula>LEFT(F46,LEN("Partial"))="Partial"</formula>
    </cfRule>
    <cfRule type="beginsWith" dxfId="2049" priority="840" stopIfTrue="1" operator="beginsWith" text="Missing">
      <formula>LEFT(F46,LEN("Missing"))="Missing"</formula>
    </cfRule>
    <cfRule type="beginsWith" dxfId="2048" priority="841" stopIfTrue="1" operator="beginsWith" text="Untested">
      <formula>LEFT(F46,LEN("Untested"))="Untested"</formula>
    </cfRule>
    <cfRule type="notContainsBlanks" dxfId="2047" priority="842" stopIfTrue="1">
      <formula>LEN(TRIM(F46))&gt;0</formula>
    </cfRule>
  </conditionalFormatting>
  <conditionalFormatting sqref="F49">
    <cfRule type="beginsWith" dxfId="2046" priority="827" stopIfTrue="1" operator="beginsWith" text="Not Applicable">
      <formula>LEFT(F49,LEN("Not Applicable"))="Not Applicable"</formula>
    </cfRule>
    <cfRule type="beginsWith" dxfId="2045" priority="828" stopIfTrue="1" operator="beginsWith" text="Waived">
      <formula>LEFT(F49,LEN("Waived"))="Waived"</formula>
    </cfRule>
    <cfRule type="beginsWith" dxfId="2044" priority="829" stopIfTrue="1" operator="beginsWith" text="Pre-Passed">
      <formula>LEFT(F49,LEN("Pre-Passed"))="Pre-Passed"</formula>
    </cfRule>
    <cfRule type="beginsWith" dxfId="2043" priority="830" stopIfTrue="1" operator="beginsWith" text="Completed">
      <formula>LEFT(F49,LEN("Completed"))="Completed"</formula>
    </cfRule>
    <cfRule type="beginsWith" dxfId="2042" priority="831" stopIfTrue="1" operator="beginsWith" text="Partial">
      <formula>LEFT(F49,LEN("Partial"))="Partial"</formula>
    </cfRule>
    <cfRule type="beginsWith" dxfId="2041" priority="832" stopIfTrue="1" operator="beginsWith" text="Missing">
      <formula>LEFT(F49,LEN("Missing"))="Missing"</formula>
    </cfRule>
    <cfRule type="beginsWith" dxfId="2040" priority="833" stopIfTrue="1" operator="beginsWith" text="Untested">
      <formula>LEFT(F49,LEN("Untested"))="Untested"</formula>
    </cfRule>
    <cfRule type="notContainsBlanks" dxfId="2039" priority="834" stopIfTrue="1">
      <formula>LEN(TRIM(F49))&gt;0</formula>
    </cfRule>
  </conditionalFormatting>
  <conditionalFormatting sqref="F48">
    <cfRule type="beginsWith" dxfId="2038" priority="819" stopIfTrue="1" operator="beginsWith" text="Not Applicable">
      <formula>LEFT(F48,LEN("Not Applicable"))="Not Applicable"</formula>
    </cfRule>
    <cfRule type="beginsWith" dxfId="2037" priority="820" stopIfTrue="1" operator="beginsWith" text="Waived">
      <formula>LEFT(F48,LEN("Waived"))="Waived"</formula>
    </cfRule>
    <cfRule type="beginsWith" dxfId="2036" priority="821" stopIfTrue="1" operator="beginsWith" text="Pre-Passed">
      <formula>LEFT(F48,LEN("Pre-Passed"))="Pre-Passed"</formula>
    </cfRule>
    <cfRule type="beginsWith" dxfId="2035" priority="822" stopIfTrue="1" operator="beginsWith" text="Completed">
      <formula>LEFT(F48,LEN("Completed"))="Completed"</formula>
    </cfRule>
    <cfRule type="beginsWith" dxfId="2034" priority="823" stopIfTrue="1" operator="beginsWith" text="Partial">
      <formula>LEFT(F48,LEN("Partial"))="Partial"</formula>
    </cfRule>
    <cfRule type="beginsWith" dxfId="2033" priority="824" stopIfTrue="1" operator="beginsWith" text="Missing">
      <formula>LEFT(F48,LEN("Missing"))="Missing"</formula>
    </cfRule>
    <cfRule type="beginsWith" dxfId="2032" priority="825" stopIfTrue="1" operator="beginsWith" text="Untested">
      <formula>LEFT(F48,LEN("Untested"))="Untested"</formula>
    </cfRule>
    <cfRule type="notContainsBlanks" dxfId="2031" priority="826" stopIfTrue="1">
      <formula>LEN(TRIM(F48))&gt;0</formula>
    </cfRule>
  </conditionalFormatting>
  <conditionalFormatting sqref="F47">
    <cfRule type="beginsWith" dxfId="2030" priority="811" stopIfTrue="1" operator="beginsWith" text="Not Applicable">
      <formula>LEFT(F47,LEN("Not Applicable"))="Not Applicable"</formula>
    </cfRule>
    <cfRule type="beginsWith" dxfId="2029" priority="812" stopIfTrue="1" operator="beginsWith" text="Waived">
      <formula>LEFT(F47,LEN("Waived"))="Waived"</formula>
    </cfRule>
    <cfRule type="beginsWith" dxfId="2028" priority="813" stopIfTrue="1" operator="beginsWith" text="Pre-Passed">
      <formula>LEFT(F47,LEN("Pre-Passed"))="Pre-Passed"</formula>
    </cfRule>
    <cfRule type="beginsWith" dxfId="2027" priority="814" stopIfTrue="1" operator="beginsWith" text="Completed">
      <formula>LEFT(F47,LEN("Completed"))="Completed"</formula>
    </cfRule>
    <cfRule type="beginsWith" dxfId="2026" priority="815" stopIfTrue="1" operator="beginsWith" text="Partial">
      <formula>LEFT(F47,LEN("Partial"))="Partial"</formula>
    </cfRule>
    <cfRule type="beginsWith" dxfId="2025" priority="816" stopIfTrue="1" operator="beginsWith" text="Missing">
      <formula>LEFT(F47,LEN("Missing"))="Missing"</formula>
    </cfRule>
    <cfRule type="beginsWith" dxfId="2024" priority="817" stopIfTrue="1" operator="beginsWith" text="Untested">
      <formula>LEFT(F47,LEN("Untested"))="Untested"</formula>
    </cfRule>
    <cfRule type="notContainsBlanks" dxfId="2023" priority="818" stopIfTrue="1">
      <formula>LEN(TRIM(F47))&gt;0</formula>
    </cfRule>
  </conditionalFormatting>
  <conditionalFormatting sqref="E51">
    <cfRule type="beginsWith" dxfId="2022" priority="803" stopIfTrue="1" operator="beginsWith" text="Not Applicable">
      <formula>LEFT(E51,LEN("Not Applicable"))="Not Applicable"</formula>
    </cfRule>
    <cfRule type="beginsWith" dxfId="2021" priority="804" stopIfTrue="1" operator="beginsWith" text="Waived">
      <formula>LEFT(E51,LEN("Waived"))="Waived"</formula>
    </cfRule>
    <cfRule type="beginsWith" dxfId="2020" priority="805" stopIfTrue="1" operator="beginsWith" text="Pre-Passed">
      <formula>LEFT(E51,LEN("Pre-Passed"))="Pre-Passed"</formula>
    </cfRule>
    <cfRule type="beginsWith" dxfId="2019" priority="806" stopIfTrue="1" operator="beginsWith" text="Completed">
      <formula>LEFT(E51,LEN("Completed"))="Completed"</formula>
    </cfRule>
    <cfRule type="beginsWith" dxfId="2018" priority="807" stopIfTrue="1" operator="beginsWith" text="Partial">
      <formula>LEFT(E51,LEN("Partial"))="Partial"</formula>
    </cfRule>
    <cfRule type="beginsWith" dxfId="2017" priority="808" stopIfTrue="1" operator="beginsWith" text="Missing">
      <formula>LEFT(E51,LEN("Missing"))="Missing"</formula>
    </cfRule>
    <cfRule type="beginsWith" dxfId="2016" priority="809" stopIfTrue="1" operator="beginsWith" text="Untested">
      <formula>LEFT(E51,LEN("Untested"))="Untested"</formula>
    </cfRule>
    <cfRule type="notContainsBlanks" dxfId="2015" priority="810" stopIfTrue="1">
      <formula>LEN(TRIM(E51))&gt;0</formula>
    </cfRule>
  </conditionalFormatting>
  <conditionalFormatting sqref="E54">
    <cfRule type="beginsWith" dxfId="2014" priority="795" stopIfTrue="1" operator="beginsWith" text="Not Applicable">
      <formula>LEFT(E54,LEN("Not Applicable"))="Not Applicable"</formula>
    </cfRule>
    <cfRule type="beginsWith" dxfId="2013" priority="796" stopIfTrue="1" operator="beginsWith" text="Waived">
      <formula>LEFT(E54,LEN("Waived"))="Waived"</formula>
    </cfRule>
    <cfRule type="beginsWith" dxfId="2012" priority="797" stopIfTrue="1" operator="beginsWith" text="Pre-Passed">
      <formula>LEFT(E54,LEN("Pre-Passed"))="Pre-Passed"</formula>
    </cfRule>
    <cfRule type="beginsWith" dxfId="2011" priority="798" stopIfTrue="1" operator="beginsWith" text="Completed">
      <formula>LEFT(E54,LEN("Completed"))="Completed"</formula>
    </cfRule>
    <cfRule type="beginsWith" dxfId="2010" priority="799" stopIfTrue="1" operator="beginsWith" text="Partial">
      <formula>LEFT(E54,LEN("Partial"))="Partial"</formula>
    </cfRule>
    <cfRule type="beginsWith" dxfId="2009" priority="800" stopIfTrue="1" operator="beginsWith" text="Missing">
      <formula>LEFT(E54,LEN("Missing"))="Missing"</formula>
    </cfRule>
    <cfRule type="beginsWith" dxfId="2008" priority="801" stopIfTrue="1" operator="beginsWith" text="Untested">
      <formula>LEFT(E54,LEN("Untested"))="Untested"</formula>
    </cfRule>
    <cfRule type="notContainsBlanks" dxfId="2007" priority="802" stopIfTrue="1">
      <formula>LEN(TRIM(E54))&gt;0</formula>
    </cfRule>
  </conditionalFormatting>
  <conditionalFormatting sqref="E53">
    <cfRule type="beginsWith" dxfId="2006" priority="787" stopIfTrue="1" operator="beginsWith" text="Not Applicable">
      <formula>LEFT(E53,LEN("Not Applicable"))="Not Applicable"</formula>
    </cfRule>
    <cfRule type="beginsWith" dxfId="2005" priority="788" stopIfTrue="1" operator="beginsWith" text="Waived">
      <formula>LEFT(E53,LEN("Waived"))="Waived"</formula>
    </cfRule>
    <cfRule type="beginsWith" dxfId="2004" priority="789" stopIfTrue="1" operator="beginsWith" text="Pre-Passed">
      <formula>LEFT(E53,LEN("Pre-Passed"))="Pre-Passed"</formula>
    </cfRule>
    <cfRule type="beginsWith" dxfId="2003" priority="790" stopIfTrue="1" operator="beginsWith" text="Completed">
      <formula>LEFT(E53,LEN("Completed"))="Completed"</formula>
    </cfRule>
    <cfRule type="beginsWith" dxfId="2002" priority="791" stopIfTrue="1" operator="beginsWith" text="Partial">
      <formula>LEFT(E53,LEN("Partial"))="Partial"</formula>
    </cfRule>
    <cfRule type="beginsWith" dxfId="2001" priority="792" stopIfTrue="1" operator="beginsWith" text="Missing">
      <formula>LEFT(E53,LEN("Missing"))="Missing"</formula>
    </cfRule>
    <cfRule type="beginsWith" dxfId="2000" priority="793" stopIfTrue="1" operator="beginsWith" text="Untested">
      <formula>LEFT(E53,LEN("Untested"))="Untested"</formula>
    </cfRule>
    <cfRule type="notContainsBlanks" dxfId="1999" priority="794" stopIfTrue="1">
      <formula>LEN(TRIM(E53))&gt;0</formula>
    </cfRule>
  </conditionalFormatting>
  <conditionalFormatting sqref="E52">
    <cfRule type="beginsWith" dxfId="1998" priority="779" stopIfTrue="1" operator="beginsWith" text="Not Applicable">
      <formula>LEFT(E52,LEN("Not Applicable"))="Not Applicable"</formula>
    </cfRule>
    <cfRule type="beginsWith" dxfId="1997" priority="780" stopIfTrue="1" operator="beginsWith" text="Waived">
      <formula>LEFT(E52,LEN("Waived"))="Waived"</formula>
    </cfRule>
    <cfRule type="beginsWith" dxfId="1996" priority="781" stopIfTrue="1" operator="beginsWith" text="Pre-Passed">
      <formula>LEFT(E52,LEN("Pre-Passed"))="Pre-Passed"</formula>
    </cfRule>
    <cfRule type="beginsWith" dxfId="1995" priority="782" stopIfTrue="1" operator="beginsWith" text="Completed">
      <formula>LEFT(E52,LEN("Completed"))="Completed"</formula>
    </cfRule>
    <cfRule type="beginsWith" dxfId="1994" priority="783" stopIfTrue="1" operator="beginsWith" text="Partial">
      <formula>LEFT(E52,LEN("Partial"))="Partial"</formula>
    </cfRule>
    <cfRule type="beginsWith" dxfId="1993" priority="784" stopIfTrue="1" operator="beginsWith" text="Missing">
      <formula>LEFT(E52,LEN("Missing"))="Missing"</formula>
    </cfRule>
    <cfRule type="beginsWith" dxfId="1992" priority="785" stopIfTrue="1" operator="beginsWith" text="Untested">
      <formula>LEFT(E52,LEN("Untested"))="Untested"</formula>
    </cfRule>
    <cfRule type="notContainsBlanks" dxfId="1991" priority="786" stopIfTrue="1">
      <formula>LEN(TRIM(E52))&gt;0</formula>
    </cfRule>
  </conditionalFormatting>
  <conditionalFormatting sqref="E55">
    <cfRule type="beginsWith" dxfId="1990" priority="771" stopIfTrue="1" operator="beginsWith" text="Not Applicable">
      <formula>LEFT(E55,LEN("Not Applicable"))="Not Applicable"</formula>
    </cfRule>
    <cfRule type="beginsWith" dxfId="1989" priority="772" stopIfTrue="1" operator="beginsWith" text="Waived">
      <formula>LEFT(E55,LEN("Waived"))="Waived"</formula>
    </cfRule>
    <cfRule type="beginsWith" dxfId="1988" priority="773" stopIfTrue="1" operator="beginsWith" text="Pre-Passed">
      <formula>LEFT(E55,LEN("Pre-Passed"))="Pre-Passed"</formula>
    </cfRule>
    <cfRule type="beginsWith" dxfId="1987" priority="774" stopIfTrue="1" operator="beginsWith" text="Completed">
      <formula>LEFT(E55,LEN("Completed"))="Completed"</formula>
    </cfRule>
    <cfRule type="beginsWith" dxfId="1986" priority="775" stopIfTrue="1" operator="beginsWith" text="Partial">
      <formula>LEFT(E55,LEN("Partial"))="Partial"</formula>
    </cfRule>
    <cfRule type="beginsWith" dxfId="1985" priority="776" stopIfTrue="1" operator="beginsWith" text="Missing">
      <formula>LEFT(E55,LEN("Missing"))="Missing"</formula>
    </cfRule>
    <cfRule type="beginsWith" dxfId="1984" priority="777" stopIfTrue="1" operator="beginsWith" text="Untested">
      <formula>LEFT(E55,LEN("Untested"))="Untested"</formula>
    </cfRule>
    <cfRule type="notContainsBlanks" dxfId="1983" priority="778" stopIfTrue="1">
      <formula>LEN(TRIM(E55))&gt;0</formula>
    </cfRule>
  </conditionalFormatting>
  <conditionalFormatting sqref="F51">
    <cfRule type="beginsWith" dxfId="1982" priority="739" stopIfTrue="1" operator="beginsWith" text="Not Applicable">
      <formula>LEFT(F51,LEN("Not Applicable"))="Not Applicable"</formula>
    </cfRule>
    <cfRule type="beginsWith" dxfId="1981" priority="740" stopIfTrue="1" operator="beginsWith" text="Waived">
      <formula>LEFT(F51,LEN("Waived"))="Waived"</formula>
    </cfRule>
    <cfRule type="beginsWith" dxfId="1980" priority="741" stopIfTrue="1" operator="beginsWith" text="Pre-Passed">
      <formula>LEFT(F51,LEN("Pre-Passed"))="Pre-Passed"</formula>
    </cfRule>
    <cfRule type="beginsWith" dxfId="1979" priority="742" stopIfTrue="1" operator="beginsWith" text="Completed">
      <formula>LEFT(F51,LEN("Completed"))="Completed"</formula>
    </cfRule>
    <cfRule type="beginsWith" dxfId="1978" priority="743" stopIfTrue="1" operator="beginsWith" text="Partial">
      <formula>LEFT(F51,LEN("Partial"))="Partial"</formula>
    </cfRule>
    <cfRule type="beginsWith" dxfId="1977" priority="744" stopIfTrue="1" operator="beginsWith" text="Missing">
      <formula>LEFT(F51,LEN("Missing"))="Missing"</formula>
    </cfRule>
    <cfRule type="beginsWith" dxfId="1976" priority="745" stopIfTrue="1" operator="beginsWith" text="Untested">
      <formula>LEFT(F51,LEN("Untested"))="Untested"</formula>
    </cfRule>
    <cfRule type="notContainsBlanks" dxfId="1975" priority="746" stopIfTrue="1">
      <formula>LEN(TRIM(F51))&gt;0</formula>
    </cfRule>
  </conditionalFormatting>
  <conditionalFormatting sqref="F54">
    <cfRule type="beginsWith" dxfId="1974" priority="731" stopIfTrue="1" operator="beginsWith" text="Not Applicable">
      <formula>LEFT(F54,LEN("Not Applicable"))="Not Applicable"</formula>
    </cfRule>
    <cfRule type="beginsWith" dxfId="1973" priority="732" stopIfTrue="1" operator="beginsWith" text="Waived">
      <formula>LEFT(F54,LEN("Waived"))="Waived"</formula>
    </cfRule>
    <cfRule type="beginsWith" dxfId="1972" priority="733" stopIfTrue="1" operator="beginsWith" text="Pre-Passed">
      <formula>LEFT(F54,LEN("Pre-Passed"))="Pre-Passed"</formula>
    </cfRule>
    <cfRule type="beginsWith" dxfId="1971" priority="734" stopIfTrue="1" operator="beginsWith" text="Completed">
      <formula>LEFT(F54,LEN("Completed"))="Completed"</formula>
    </cfRule>
    <cfRule type="beginsWith" dxfId="1970" priority="735" stopIfTrue="1" operator="beginsWith" text="Partial">
      <formula>LEFT(F54,LEN("Partial"))="Partial"</formula>
    </cfRule>
    <cfRule type="beginsWith" dxfId="1969" priority="736" stopIfTrue="1" operator="beginsWith" text="Missing">
      <formula>LEFT(F54,LEN("Missing"))="Missing"</formula>
    </cfRule>
    <cfRule type="beginsWith" dxfId="1968" priority="737" stopIfTrue="1" operator="beginsWith" text="Untested">
      <formula>LEFT(F54,LEN("Untested"))="Untested"</formula>
    </cfRule>
    <cfRule type="notContainsBlanks" dxfId="1967" priority="738" stopIfTrue="1">
      <formula>LEN(TRIM(F54))&gt;0</formula>
    </cfRule>
  </conditionalFormatting>
  <conditionalFormatting sqref="F53">
    <cfRule type="beginsWith" dxfId="1966" priority="723" stopIfTrue="1" operator="beginsWith" text="Not Applicable">
      <formula>LEFT(F53,LEN("Not Applicable"))="Not Applicable"</formula>
    </cfRule>
    <cfRule type="beginsWith" dxfId="1965" priority="724" stopIfTrue="1" operator="beginsWith" text="Waived">
      <formula>LEFT(F53,LEN("Waived"))="Waived"</formula>
    </cfRule>
    <cfRule type="beginsWith" dxfId="1964" priority="725" stopIfTrue="1" operator="beginsWith" text="Pre-Passed">
      <formula>LEFT(F53,LEN("Pre-Passed"))="Pre-Passed"</formula>
    </cfRule>
    <cfRule type="beginsWith" dxfId="1963" priority="726" stopIfTrue="1" operator="beginsWith" text="Completed">
      <formula>LEFT(F53,LEN("Completed"))="Completed"</formula>
    </cfRule>
    <cfRule type="beginsWith" dxfId="1962" priority="727" stopIfTrue="1" operator="beginsWith" text="Partial">
      <formula>LEFT(F53,LEN("Partial"))="Partial"</formula>
    </cfRule>
    <cfRule type="beginsWith" dxfId="1961" priority="728" stopIfTrue="1" operator="beginsWith" text="Missing">
      <formula>LEFT(F53,LEN("Missing"))="Missing"</formula>
    </cfRule>
    <cfRule type="beginsWith" dxfId="1960" priority="729" stopIfTrue="1" operator="beginsWith" text="Untested">
      <formula>LEFT(F53,LEN("Untested"))="Untested"</formula>
    </cfRule>
    <cfRule type="notContainsBlanks" dxfId="1959" priority="730" stopIfTrue="1">
      <formula>LEN(TRIM(F53))&gt;0</formula>
    </cfRule>
  </conditionalFormatting>
  <conditionalFormatting sqref="F52">
    <cfRule type="beginsWith" dxfId="1958" priority="715" stopIfTrue="1" operator="beginsWith" text="Not Applicable">
      <formula>LEFT(F52,LEN("Not Applicable"))="Not Applicable"</formula>
    </cfRule>
    <cfRule type="beginsWith" dxfId="1957" priority="716" stopIfTrue="1" operator="beginsWith" text="Waived">
      <formula>LEFT(F52,LEN("Waived"))="Waived"</formula>
    </cfRule>
    <cfRule type="beginsWith" dxfId="1956" priority="717" stopIfTrue="1" operator="beginsWith" text="Pre-Passed">
      <formula>LEFT(F52,LEN("Pre-Passed"))="Pre-Passed"</formula>
    </cfRule>
    <cfRule type="beginsWith" dxfId="1955" priority="718" stopIfTrue="1" operator="beginsWith" text="Completed">
      <formula>LEFT(F52,LEN("Completed"))="Completed"</formula>
    </cfRule>
    <cfRule type="beginsWith" dxfId="1954" priority="719" stopIfTrue="1" operator="beginsWith" text="Partial">
      <formula>LEFT(F52,LEN("Partial"))="Partial"</formula>
    </cfRule>
    <cfRule type="beginsWith" dxfId="1953" priority="720" stopIfTrue="1" operator="beginsWith" text="Missing">
      <formula>LEFT(F52,LEN("Missing"))="Missing"</formula>
    </cfRule>
    <cfRule type="beginsWith" dxfId="1952" priority="721" stopIfTrue="1" operator="beginsWith" text="Untested">
      <formula>LEFT(F52,LEN("Untested"))="Untested"</formula>
    </cfRule>
    <cfRule type="notContainsBlanks" dxfId="1951" priority="722" stopIfTrue="1">
      <formula>LEN(TRIM(F52))&gt;0</formula>
    </cfRule>
  </conditionalFormatting>
  <conditionalFormatting sqref="F55">
    <cfRule type="beginsWith" dxfId="1950" priority="707" stopIfTrue="1" operator="beginsWith" text="Not Applicable">
      <formula>LEFT(F55,LEN("Not Applicable"))="Not Applicable"</formula>
    </cfRule>
    <cfRule type="beginsWith" dxfId="1949" priority="708" stopIfTrue="1" operator="beginsWith" text="Waived">
      <formula>LEFT(F55,LEN("Waived"))="Waived"</formula>
    </cfRule>
    <cfRule type="beginsWith" dxfId="1948" priority="709" stopIfTrue="1" operator="beginsWith" text="Pre-Passed">
      <formula>LEFT(F55,LEN("Pre-Passed"))="Pre-Passed"</formula>
    </cfRule>
    <cfRule type="beginsWith" dxfId="1947" priority="710" stopIfTrue="1" operator="beginsWith" text="Completed">
      <formula>LEFT(F55,LEN("Completed"))="Completed"</formula>
    </cfRule>
    <cfRule type="beginsWith" dxfId="1946" priority="711" stopIfTrue="1" operator="beginsWith" text="Partial">
      <formula>LEFT(F55,LEN("Partial"))="Partial"</formula>
    </cfRule>
    <cfRule type="beginsWith" dxfId="1945" priority="712" stopIfTrue="1" operator="beginsWith" text="Missing">
      <formula>LEFT(F55,LEN("Missing"))="Missing"</formula>
    </cfRule>
    <cfRule type="beginsWith" dxfId="1944" priority="713" stopIfTrue="1" operator="beginsWith" text="Untested">
      <formula>LEFT(F55,LEN("Untested"))="Untested"</formula>
    </cfRule>
    <cfRule type="notContainsBlanks" dxfId="1943" priority="714" stopIfTrue="1">
      <formula>LEN(TRIM(F55))&gt;0</formula>
    </cfRule>
  </conditionalFormatting>
  <conditionalFormatting sqref="E56">
    <cfRule type="beginsWith" dxfId="1942" priority="675" stopIfTrue="1" operator="beginsWith" text="Not Applicable">
      <formula>LEFT(E56,LEN("Not Applicable"))="Not Applicable"</formula>
    </cfRule>
    <cfRule type="beginsWith" dxfId="1941" priority="676" stopIfTrue="1" operator="beginsWith" text="Waived">
      <formula>LEFT(E56,LEN("Waived"))="Waived"</formula>
    </cfRule>
    <cfRule type="beginsWith" dxfId="1940" priority="677" stopIfTrue="1" operator="beginsWith" text="Pre-Passed">
      <formula>LEFT(E56,LEN("Pre-Passed"))="Pre-Passed"</formula>
    </cfRule>
    <cfRule type="beginsWith" dxfId="1939" priority="678" stopIfTrue="1" operator="beginsWith" text="Completed">
      <formula>LEFT(E56,LEN("Completed"))="Completed"</formula>
    </cfRule>
    <cfRule type="beginsWith" dxfId="1938" priority="679" stopIfTrue="1" operator="beginsWith" text="Partial">
      <formula>LEFT(E56,LEN("Partial"))="Partial"</formula>
    </cfRule>
    <cfRule type="beginsWith" dxfId="1937" priority="680" stopIfTrue="1" operator="beginsWith" text="Missing">
      <formula>LEFT(E56,LEN("Missing"))="Missing"</formula>
    </cfRule>
    <cfRule type="beginsWith" dxfId="1936" priority="681" stopIfTrue="1" operator="beginsWith" text="Untested">
      <formula>LEFT(E56,LEN("Untested"))="Untested"</formula>
    </cfRule>
    <cfRule type="notContainsBlanks" dxfId="1935" priority="682" stopIfTrue="1">
      <formula>LEN(TRIM(E56))&gt;0</formula>
    </cfRule>
  </conditionalFormatting>
  <conditionalFormatting sqref="E59">
    <cfRule type="beginsWith" dxfId="1934" priority="667" stopIfTrue="1" operator="beginsWith" text="Not Applicable">
      <formula>LEFT(E59,LEN("Not Applicable"))="Not Applicable"</formula>
    </cfRule>
    <cfRule type="beginsWith" dxfId="1933" priority="668" stopIfTrue="1" operator="beginsWith" text="Waived">
      <formula>LEFT(E59,LEN("Waived"))="Waived"</formula>
    </cfRule>
    <cfRule type="beginsWith" dxfId="1932" priority="669" stopIfTrue="1" operator="beginsWith" text="Pre-Passed">
      <formula>LEFT(E59,LEN("Pre-Passed"))="Pre-Passed"</formula>
    </cfRule>
    <cfRule type="beginsWith" dxfId="1931" priority="670" stopIfTrue="1" operator="beginsWith" text="Completed">
      <formula>LEFT(E59,LEN("Completed"))="Completed"</formula>
    </cfRule>
    <cfRule type="beginsWith" dxfId="1930" priority="671" stopIfTrue="1" operator="beginsWith" text="Partial">
      <formula>LEFT(E59,LEN("Partial"))="Partial"</formula>
    </cfRule>
    <cfRule type="beginsWith" dxfId="1929" priority="672" stopIfTrue="1" operator="beginsWith" text="Missing">
      <formula>LEFT(E59,LEN("Missing"))="Missing"</formula>
    </cfRule>
    <cfRule type="beginsWith" dxfId="1928" priority="673" stopIfTrue="1" operator="beginsWith" text="Untested">
      <formula>LEFT(E59,LEN("Untested"))="Untested"</formula>
    </cfRule>
    <cfRule type="notContainsBlanks" dxfId="1927" priority="674" stopIfTrue="1">
      <formula>LEN(TRIM(E59))&gt;0</formula>
    </cfRule>
  </conditionalFormatting>
  <conditionalFormatting sqref="E58">
    <cfRule type="beginsWith" dxfId="1926" priority="659" stopIfTrue="1" operator="beginsWith" text="Not Applicable">
      <formula>LEFT(E58,LEN("Not Applicable"))="Not Applicable"</formula>
    </cfRule>
    <cfRule type="beginsWith" dxfId="1925" priority="660" stopIfTrue="1" operator="beginsWith" text="Waived">
      <formula>LEFT(E58,LEN("Waived"))="Waived"</formula>
    </cfRule>
    <cfRule type="beginsWith" dxfId="1924" priority="661" stopIfTrue="1" operator="beginsWith" text="Pre-Passed">
      <formula>LEFT(E58,LEN("Pre-Passed"))="Pre-Passed"</formula>
    </cfRule>
    <cfRule type="beginsWith" dxfId="1923" priority="662" stopIfTrue="1" operator="beginsWith" text="Completed">
      <formula>LEFT(E58,LEN("Completed"))="Completed"</formula>
    </cfRule>
    <cfRule type="beginsWith" dxfId="1922" priority="663" stopIfTrue="1" operator="beginsWith" text="Partial">
      <formula>LEFT(E58,LEN("Partial"))="Partial"</formula>
    </cfRule>
    <cfRule type="beginsWith" dxfId="1921" priority="664" stopIfTrue="1" operator="beginsWith" text="Missing">
      <formula>LEFT(E58,LEN("Missing"))="Missing"</formula>
    </cfRule>
    <cfRule type="beginsWith" dxfId="1920" priority="665" stopIfTrue="1" operator="beginsWith" text="Untested">
      <formula>LEFT(E58,LEN("Untested"))="Untested"</formula>
    </cfRule>
    <cfRule type="notContainsBlanks" dxfId="1919" priority="666" stopIfTrue="1">
      <formula>LEN(TRIM(E58))&gt;0</formula>
    </cfRule>
  </conditionalFormatting>
  <conditionalFormatting sqref="E57">
    <cfRule type="beginsWith" dxfId="1918" priority="651" stopIfTrue="1" operator="beginsWith" text="Not Applicable">
      <formula>LEFT(E57,LEN("Not Applicable"))="Not Applicable"</formula>
    </cfRule>
    <cfRule type="beginsWith" dxfId="1917" priority="652" stopIfTrue="1" operator="beginsWith" text="Waived">
      <formula>LEFT(E57,LEN("Waived"))="Waived"</formula>
    </cfRule>
    <cfRule type="beginsWith" dxfId="1916" priority="653" stopIfTrue="1" operator="beginsWith" text="Pre-Passed">
      <formula>LEFT(E57,LEN("Pre-Passed"))="Pre-Passed"</formula>
    </cfRule>
    <cfRule type="beginsWith" dxfId="1915" priority="654" stopIfTrue="1" operator="beginsWith" text="Completed">
      <formula>LEFT(E57,LEN("Completed"))="Completed"</formula>
    </cfRule>
    <cfRule type="beginsWith" dxfId="1914" priority="655" stopIfTrue="1" operator="beginsWith" text="Partial">
      <formula>LEFT(E57,LEN("Partial"))="Partial"</formula>
    </cfRule>
    <cfRule type="beginsWith" dxfId="1913" priority="656" stopIfTrue="1" operator="beginsWith" text="Missing">
      <formula>LEFT(E57,LEN("Missing"))="Missing"</formula>
    </cfRule>
    <cfRule type="beginsWith" dxfId="1912" priority="657" stopIfTrue="1" operator="beginsWith" text="Untested">
      <formula>LEFT(E57,LEN("Untested"))="Untested"</formula>
    </cfRule>
    <cfRule type="notContainsBlanks" dxfId="1911" priority="658" stopIfTrue="1">
      <formula>LEN(TRIM(E57))&gt;0</formula>
    </cfRule>
  </conditionalFormatting>
  <conditionalFormatting sqref="E60">
    <cfRule type="beginsWith" dxfId="1910" priority="643" stopIfTrue="1" operator="beginsWith" text="Not Applicable">
      <formula>LEFT(E60,LEN("Not Applicable"))="Not Applicable"</formula>
    </cfRule>
    <cfRule type="beginsWith" dxfId="1909" priority="644" stopIfTrue="1" operator="beginsWith" text="Waived">
      <formula>LEFT(E60,LEN("Waived"))="Waived"</formula>
    </cfRule>
    <cfRule type="beginsWith" dxfId="1908" priority="645" stopIfTrue="1" operator="beginsWith" text="Pre-Passed">
      <formula>LEFT(E60,LEN("Pre-Passed"))="Pre-Passed"</formula>
    </cfRule>
    <cfRule type="beginsWith" dxfId="1907" priority="646" stopIfTrue="1" operator="beginsWith" text="Completed">
      <formula>LEFT(E60,LEN("Completed"))="Completed"</formula>
    </cfRule>
    <cfRule type="beginsWith" dxfId="1906" priority="647" stopIfTrue="1" operator="beginsWith" text="Partial">
      <formula>LEFT(E60,LEN("Partial"))="Partial"</formula>
    </cfRule>
    <cfRule type="beginsWith" dxfId="1905" priority="648" stopIfTrue="1" operator="beginsWith" text="Missing">
      <formula>LEFT(E60,LEN("Missing"))="Missing"</formula>
    </cfRule>
    <cfRule type="beginsWith" dxfId="1904" priority="649" stopIfTrue="1" operator="beginsWith" text="Untested">
      <formula>LEFT(E60,LEN("Untested"))="Untested"</formula>
    </cfRule>
    <cfRule type="notContainsBlanks" dxfId="1903" priority="650" stopIfTrue="1">
      <formula>LEN(TRIM(E60))&gt;0</formula>
    </cfRule>
  </conditionalFormatting>
  <conditionalFormatting sqref="E63">
    <cfRule type="beginsWith" dxfId="1902" priority="635" stopIfTrue="1" operator="beginsWith" text="Not Applicable">
      <formula>LEFT(E63,LEN("Not Applicable"))="Not Applicable"</formula>
    </cfRule>
    <cfRule type="beginsWith" dxfId="1901" priority="636" stopIfTrue="1" operator="beginsWith" text="Waived">
      <formula>LEFT(E63,LEN("Waived"))="Waived"</formula>
    </cfRule>
    <cfRule type="beginsWith" dxfId="1900" priority="637" stopIfTrue="1" operator="beginsWith" text="Pre-Passed">
      <formula>LEFT(E63,LEN("Pre-Passed"))="Pre-Passed"</formula>
    </cfRule>
    <cfRule type="beginsWith" dxfId="1899" priority="638" stopIfTrue="1" operator="beginsWith" text="Completed">
      <formula>LEFT(E63,LEN("Completed"))="Completed"</formula>
    </cfRule>
    <cfRule type="beginsWith" dxfId="1898" priority="639" stopIfTrue="1" operator="beginsWith" text="Partial">
      <formula>LEFT(E63,LEN("Partial"))="Partial"</formula>
    </cfRule>
    <cfRule type="beginsWith" dxfId="1897" priority="640" stopIfTrue="1" operator="beginsWith" text="Missing">
      <formula>LEFT(E63,LEN("Missing"))="Missing"</formula>
    </cfRule>
    <cfRule type="beginsWith" dxfId="1896" priority="641" stopIfTrue="1" operator="beginsWith" text="Untested">
      <formula>LEFT(E63,LEN("Untested"))="Untested"</formula>
    </cfRule>
    <cfRule type="notContainsBlanks" dxfId="1895" priority="642" stopIfTrue="1">
      <formula>LEN(TRIM(E63))&gt;0</formula>
    </cfRule>
  </conditionalFormatting>
  <conditionalFormatting sqref="E62">
    <cfRule type="beginsWith" dxfId="1894" priority="627" stopIfTrue="1" operator="beginsWith" text="Not Applicable">
      <formula>LEFT(E62,LEN("Not Applicable"))="Not Applicable"</formula>
    </cfRule>
    <cfRule type="beginsWith" dxfId="1893" priority="628" stopIfTrue="1" operator="beginsWith" text="Waived">
      <formula>LEFT(E62,LEN("Waived"))="Waived"</formula>
    </cfRule>
    <cfRule type="beginsWith" dxfId="1892" priority="629" stopIfTrue="1" operator="beginsWith" text="Pre-Passed">
      <formula>LEFT(E62,LEN("Pre-Passed"))="Pre-Passed"</formula>
    </cfRule>
    <cfRule type="beginsWith" dxfId="1891" priority="630" stopIfTrue="1" operator="beginsWith" text="Completed">
      <formula>LEFT(E62,LEN("Completed"))="Completed"</formula>
    </cfRule>
    <cfRule type="beginsWith" dxfId="1890" priority="631" stopIfTrue="1" operator="beginsWith" text="Partial">
      <formula>LEFT(E62,LEN("Partial"))="Partial"</formula>
    </cfRule>
    <cfRule type="beginsWith" dxfId="1889" priority="632" stopIfTrue="1" operator="beginsWith" text="Missing">
      <formula>LEFT(E62,LEN("Missing"))="Missing"</formula>
    </cfRule>
    <cfRule type="beginsWith" dxfId="1888" priority="633" stopIfTrue="1" operator="beginsWith" text="Untested">
      <formula>LEFT(E62,LEN("Untested"))="Untested"</formula>
    </cfRule>
    <cfRule type="notContainsBlanks" dxfId="1887" priority="634" stopIfTrue="1">
      <formula>LEN(TRIM(E62))&gt;0</formula>
    </cfRule>
  </conditionalFormatting>
  <conditionalFormatting sqref="E61">
    <cfRule type="beginsWith" dxfId="1886" priority="619" stopIfTrue="1" operator="beginsWith" text="Not Applicable">
      <formula>LEFT(E61,LEN("Not Applicable"))="Not Applicable"</formula>
    </cfRule>
    <cfRule type="beginsWith" dxfId="1885" priority="620" stopIfTrue="1" operator="beginsWith" text="Waived">
      <formula>LEFT(E61,LEN("Waived"))="Waived"</formula>
    </cfRule>
    <cfRule type="beginsWith" dxfId="1884" priority="621" stopIfTrue="1" operator="beginsWith" text="Pre-Passed">
      <formula>LEFT(E61,LEN("Pre-Passed"))="Pre-Passed"</formula>
    </cfRule>
    <cfRule type="beginsWith" dxfId="1883" priority="622" stopIfTrue="1" operator="beginsWith" text="Completed">
      <formula>LEFT(E61,LEN("Completed"))="Completed"</formula>
    </cfRule>
    <cfRule type="beginsWith" dxfId="1882" priority="623" stopIfTrue="1" operator="beginsWith" text="Partial">
      <formula>LEFT(E61,LEN("Partial"))="Partial"</formula>
    </cfRule>
    <cfRule type="beginsWith" dxfId="1881" priority="624" stopIfTrue="1" operator="beginsWith" text="Missing">
      <formula>LEFT(E61,LEN("Missing"))="Missing"</formula>
    </cfRule>
    <cfRule type="beginsWith" dxfId="1880" priority="625" stopIfTrue="1" operator="beginsWith" text="Untested">
      <formula>LEFT(E61,LEN("Untested"))="Untested"</formula>
    </cfRule>
    <cfRule type="notContainsBlanks" dxfId="1879" priority="626" stopIfTrue="1">
      <formula>LEN(TRIM(E61))&gt;0</formula>
    </cfRule>
  </conditionalFormatting>
  <conditionalFormatting sqref="F56">
    <cfRule type="beginsWith" dxfId="1878" priority="611" stopIfTrue="1" operator="beginsWith" text="Not Applicable">
      <formula>LEFT(F56,LEN("Not Applicable"))="Not Applicable"</formula>
    </cfRule>
    <cfRule type="beginsWith" dxfId="1877" priority="612" stopIfTrue="1" operator="beginsWith" text="Waived">
      <formula>LEFT(F56,LEN("Waived"))="Waived"</formula>
    </cfRule>
    <cfRule type="beginsWith" dxfId="1876" priority="613" stopIfTrue="1" operator="beginsWith" text="Pre-Passed">
      <formula>LEFT(F56,LEN("Pre-Passed"))="Pre-Passed"</formula>
    </cfRule>
    <cfRule type="beginsWith" dxfId="1875" priority="614" stopIfTrue="1" operator="beginsWith" text="Completed">
      <formula>LEFT(F56,LEN("Completed"))="Completed"</formula>
    </cfRule>
    <cfRule type="beginsWith" dxfId="1874" priority="615" stopIfTrue="1" operator="beginsWith" text="Partial">
      <formula>LEFT(F56,LEN("Partial"))="Partial"</formula>
    </cfRule>
    <cfRule type="beginsWith" dxfId="1873" priority="616" stopIfTrue="1" operator="beginsWith" text="Missing">
      <formula>LEFT(F56,LEN("Missing"))="Missing"</formula>
    </cfRule>
    <cfRule type="beginsWith" dxfId="1872" priority="617" stopIfTrue="1" operator="beginsWith" text="Untested">
      <formula>LEFT(F56,LEN("Untested"))="Untested"</formula>
    </cfRule>
    <cfRule type="notContainsBlanks" dxfId="1871" priority="618" stopIfTrue="1">
      <formula>LEN(TRIM(F56))&gt;0</formula>
    </cfRule>
  </conditionalFormatting>
  <conditionalFormatting sqref="F59">
    <cfRule type="beginsWith" dxfId="1870" priority="603" stopIfTrue="1" operator="beginsWith" text="Not Applicable">
      <formula>LEFT(F59,LEN("Not Applicable"))="Not Applicable"</formula>
    </cfRule>
    <cfRule type="beginsWith" dxfId="1869" priority="604" stopIfTrue="1" operator="beginsWith" text="Waived">
      <formula>LEFT(F59,LEN("Waived"))="Waived"</formula>
    </cfRule>
    <cfRule type="beginsWith" dxfId="1868" priority="605" stopIfTrue="1" operator="beginsWith" text="Pre-Passed">
      <formula>LEFT(F59,LEN("Pre-Passed"))="Pre-Passed"</formula>
    </cfRule>
    <cfRule type="beginsWith" dxfId="1867" priority="606" stopIfTrue="1" operator="beginsWith" text="Completed">
      <formula>LEFT(F59,LEN("Completed"))="Completed"</formula>
    </cfRule>
    <cfRule type="beginsWith" dxfId="1866" priority="607" stopIfTrue="1" operator="beginsWith" text="Partial">
      <formula>LEFT(F59,LEN("Partial"))="Partial"</formula>
    </cfRule>
    <cfRule type="beginsWith" dxfId="1865" priority="608" stopIfTrue="1" operator="beginsWith" text="Missing">
      <formula>LEFT(F59,LEN("Missing"))="Missing"</formula>
    </cfRule>
    <cfRule type="beginsWith" dxfId="1864" priority="609" stopIfTrue="1" operator="beginsWith" text="Untested">
      <formula>LEFT(F59,LEN("Untested"))="Untested"</formula>
    </cfRule>
    <cfRule type="notContainsBlanks" dxfId="1863" priority="610" stopIfTrue="1">
      <formula>LEN(TRIM(F59))&gt;0</formula>
    </cfRule>
  </conditionalFormatting>
  <conditionalFormatting sqref="F58">
    <cfRule type="beginsWith" dxfId="1862" priority="595" stopIfTrue="1" operator="beginsWith" text="Not Applicable">
      <formula>LEFT(F58,LEN("Not Applicable"))="Not Applicable"</formula>
    </cfRule>
    <cfRule type="beginsWith" dxfId="1861" priority="596" stopIfTrue="1" operator="beginsWith" text="Waived">
      <formula>LEFT(F58,LEN("Waived"))="Waived"</formula>
    </cfRule>
    <cfRule type="beginsWith" dxfId="1860" priority="597" stopIfTrue="1" operator="beginsWith" text="Pre-Passed">
      <formula>LEFT(F58,LEN("Pre-Passed"))="Pre-Passed"</formula>
    </cfRule>
    <cfRule type="beginsWith" dxfId="1859" priority="598" stopIfTrue="1" operator="beginsWith" text="Completed">
      <formula>LEFT(F58,LEN("Completed"))="Completed"</formula>
    </cfRule>
    <cfRule type="beginsWith" dxfId="1858" priority="599" stopIfTrue="1" operator="beginsWith" text="Partial">
      <formula>LEFT(F58,LEN("Partial"))="Partial"</formula>
    </cfRule>
    <cfRule type="beginsWith" dxfId="1857" priority="600" stopIfTrue="1" operator="beginsWith" text="Missing">
      <formula>LEFT(F58,LEN("Missing"))="Missing"</formula>
    </cfRule>
    <cfRule type="beginsWith" dxfId="1856" priority="601" stopIfTrue="1" operator="beginsWith" text="Untested">
      <formula>LEFT(F58,LEN("Untested"))="Untested"</formula>
    </cfRule>
    <cfRule type="notContainsBlanks" dxfId="1855" priority="602" stopIfTrue="1">
      <formula>LEN(TRIM(F58))&gt;0</formula>
    </cfRule>
  </conditionalFormatting>
  <conditionalFormatting sqref="F57">
    <cfRule type="beginsWith" dxfId="1854" priority="587" stopIfTrue="1" operator="beginsWith" text="Not Applicable">
      <formula>LEFT(F57,LEN("Not Applicable"))="Not Applicable"</formula>
    </cfRule>
    <cfRule type="beginsWith" dxfId="1853" priority="588" stopIfTrue="1" operator="beginsWith" text="Waived">
      <formula>LEFT(F57,LEN("Waived"))="Waived"</formula>
    </cfRule>
    <cfRule type="beginsWith" dxfId="1852" priority="589" stopIfTrue="1" operator="beginsWith" text="Pre-Passed">
      <formula>LEFT(F57,LEN("Pre-Passed"))="Pre-Passed"</formula>
    </cfRule>
    <cfRule type="beginsWith" dxfId="1851" priority="590" stopIfTrue="1" operator="beginsWith" text="Completed">
      <formula>LEFT(F57,LEN("Completed"))="Completed"</formula>
    </cfRule>
    <cfRule type="beginsWith" dxfId="1850" priority="591" stopIfTrue="1" operator="beginsWith" text="Partial">
      <formula>LEFT(F57,LEN("Partial"))="Partial"</formula>
    </cfRule>
    <cfRule type="beginsWith" dxfId="1849" priority="592" stopIfTrue="1" operator="beginsWith" text="Missing">
      <formula>LEFT(F57,LEN("Missing"))="Missing"</formula>
    </cfRule>
    <cfRule type="beginsWith" dxfId="1848" priority="593" stopIfTrue="1" operator="beginsWith" text="Untested">
      <formula>LEFT(F57,LEN("Untested"))="Untested"</formula>
    </cfRule>
    <cfRule type="notContainsBlanks" dxfId="1847" priority="594" stopIfTrue="1">
      <formula>LEN(TRIM(F57))&gt;0</formula>
    </cfRule>
  </conditionalFormatting>
  <conditionalFormatting sqref="F60">
    <cfRule type="beginsWith" dxfId="1846" priority="579" stopIfTrue="1" operator="beginsWith" text="Not Applicable">
      <formula>LEFT(F60,LEN("Not Applicable"))="Not Applicable"</formula>
    </cfRule>
    <cfRule type="beginsWith" dxfId="1845" priority="580" stopIfTrue="1" operator="beginsWith" text="Waived">
      <formula>LEFT(F60,LEN("Waived"))="Waived"</formula>
    </cfRule>
    <cfRule type="beginsWith" dxfId="1844" priority="581" stopIfTrue="1" operator="beginsWith" text="Pre-Passed">
      <formula>LEFT(F60,LEN("Pre-Passed"))="Pre-Passed"</formula>
    </cfRule>
    <cfRule type="beginsWith" dxfId="1843" priority="582" stopIfTrue="1" operator="beginsWith" text="Completed">
      <formula>LEFT(F60,LEN("Completed"))="Completed"</formula>
    </cfRule>
    <cfRule type="beginsWith" dxfId="1842" priority="583" stopIfTrue="1" operator="beginsWith" text="Partial">
      <formula>LEFT(F60,LEN("Partial"))="Partial"</formula>
    </cfRule>
    <cfRule type="beginsWith" dxfId="1841" priority="584" stopIfTrue="1" operator="beginsWith" text="Missing">
      <formula>LEFT(F60,LEN("Missing"))="Missing"</formula>
    </cfRule>
    <cfRule type="beginsWith" dxfId="1840" priority="585" stopIfTrue="1" operator="beginsWith" text="Untested">
      <formula>LEFT(F60,LEN("Untested"))="Untested"</formula>
    </cfRule>
    <cfRule type="notContainsBlanks" dxfId="1839" priority="586" stopIfTrue="1">
      <formula>LEN(TRIM(F60))&gt;0</formula>
    </cfRule>
  </conditionalFormatting>
  <conditionalFormatting sqref="F63">
    <cfRule type="beginsWith" dxfId="1838" priority="571" stopIfTrue="1" operator="beginsWith" text="Not Applicable">
      <formula>LEFT(F63,LEN("Not Applicable"))="Not Applicable"</formula>
    </cfRule>
    <cfRule type="beginsWith" dxfId="1837" priority="572" stopIfTrue="1" operator="beginsWith" text="Waived">
      <formula>LEFT(F63,LEN("Waived"))="Waived"</formula>
    </cfRule>
    <cfRule type="beginsWith" dxfId="1836" priority="573" stopIfTrue="1" operator="beginsWith" text="Pre-Passed">
      <formula>LEFT(F63,LEN("Pre-Passed"))="Pre-Passed"</formula>
    </cfRule>
    <cfRule type="beginsWith" dxfId="1835" priority="574" stopIfTrue="1" operator="beginsWith" text="Completed">
      <formula>LEFT(F63,LEN("Completed"))="Completed"</formula>
    </cfRule>
    <cfRule type="beginsWith" dxfId="1834" priority="575" stopIfTrue="1" operator="beginsWith" text="Partial">
      <formula>LEFT(F63,LEN("Partial"))="Partial"</formula>
    </cfRule>
    <cfRule type="beginsWith" dxfId="1833" priority="576" stopIfTrue="1" operator="beginsWith" text="Missing">
      <formula>LEFT(F63,LEN("Missing"))="Missing"</formula>
    </cfRule>
    <cfRule type="beginsWith" dxfId="1832" priority="577" stopIfTrue="1" operator="beginsWith" text="Untested">
      <formula>LEFT(F63,LEN("Untested"))="Untested"</formula>
    </cfRule>
    <cfRule type="notContainsBlanks" dxfId="1831" priority="578" stopIfTrue="1">
      <formula>LEN(TRIM(F63))&gt;0</formula>
    </cfRule>
  </conditionalFormatting>
  <conditionalFormatting sqref="F62">
    <cfRule type="beginsWith" dxfId="1830" priority="563" stopIfTrue="1" operator="beginsWith" text="Not Applicable">
      <formula>LEFT(F62,LEN("Not Applicable"))="Not Applicable"</formula>
    </cfRule>
    <cfRule type="beginsWith" dxfId="1829" priority="564" stopIfTrue="1" operator="beginsWith" text="Waived">
      <formula>LEFT(F62,LEN("Waived"))="Waived"</formula>
    </cfRule>
    <cfRule type="beginsWith" dxfId="1828" priority="565" stopIfTrue="1" operator="beginsWith" text="Pre-Passed">
      <formula>LEFT(F62,LEN("Pre-Passed"))="Pre-Passed"</formula>
    </cfRule>
    <cfRule type="beginsWith" dxfId="1827" priority="566" stopIfTrue="1" operator="beginsWith" text="Completed">
      <formula>LEFT(F62,LEN("Completed"))="Completed"</formula>
    </cfRule>
    <cfRule type="beginsWith" dxfId="1826" priority="567" stopIfTrue="1" operator="beginsWith" text="Partial">
      <formula>LEFT(F62,LEN("Partial"))="Partial"</formula>
    </cfRule>
    <cfRule type="beginsWith" dxfId="1825" priority="568" stopIfTrue="1" operator="beginsWith" text="Missing">
      <formula>LEFT(F62,LEN("Missing"))="Missing"</formula>
    </cfRule>
    <cfRule type="beginsWith" dxfId="1824" priority="569" stopIfTrue="1" operator="beginsWith" text="Untested">
      <formula>LEFT(F62,LEN("Untested"))="Untested"</formula>
    </cfRule>
    <cfRule type="notContainsBlanks" dxfId="1823" priority="570" stopIfTrue="1">
      <formula>LEN(TRIM(F62))&gt;0</formula>
    </cfRule>
  </conditionalFormatting>
  <conditionalFormatting sqref="F61">
    <cfRule type="beginsWith" dxfId="1822" priority="555" stopIfTrue="1" operator="beginsWith" text="Not Applicable">
      <formula>LEFT(F61,LEN("Not Applicable"))="Not Applicable"</formula>
    </cfRule>
    <cfRule type="beginsWith" dxfId="1821" priority="556" stopIfTrue="1" operator="beginsWith" text="Waived">
      <formula>LEFT(F61,LEN("Waived"))="Waived"</formula>
    </cfRule>
    <cfRule type="beginsWith" dxfId="1820" priority="557" stopIfTrue="1" operator="beginsWith" text="Pre-Passed">
      <formula>LEFT(F61,LEN("Pre-Passed"))="Pre-Passed"</formula>
    </cfRule>
    <cfRule type="beginsWith" dxfId="1819" priority="558" stopIfTrue="1" operator="beginsWith" text="Completed">
      <formula>LEFT(F61,LEN("Completed"))="Completed"</formula>
    </cfRule>
    <cfRule type="beginsWith" dxfId="1818" priority="559" stopIfTrue="1" operator="beginsWith" text="Partial">
      <formula>LEFT(F61,LEN("Partial"))="Partial"</formula>
    </cfRule>
    <cfRule type="beginsWith" dxfId="1817" priority="560" stopIfTrue="1" operator="beginsWith" text="Missing">
      <formula>LEFT(F61,LEN("Missing"))="Missing"</formula>
    </cfRule>
    <cfRule type="beginsWith" dxfId="1816" priority="561" stopIfTrue="1" operator="beginsWith" text="Untested">
      <formula>LEFT(F61,LEN("Untested"))="Untested"</formula>
    </cfRule>
    <cfRule type="notContainsBlanks" dxfId="1815" priority="562" stopIfTrue="1">
      <formula>LEN(TRIM(F61))&gt;0</formula>
    </cfRule>
  </conditionalFormatting>
  <conditionalFormatting sqref="E65">
    <cfRule type="beginsWith" dxfId="1814" priority="547" stopIfTrue="1" operator="beginsWith" text="Not Applicable">
      <formula>LEFT(E65,LEN("Not Applicable"))="Not Applicable"</formula>
    </cfRule>
    <cfRule type="beginsWith" dxfId="1813" priority="548" stopIfTrue="1" operator="beginsWith" text="Waived">
      <formula>LEFT(E65,LEN("Waived"))="Waived"</formula>
    </cfRule>
    <cfRule type="beginsWith" dxfId="1812" priority="549" stopIfTrue="1" operator="beginsWith" text="Pre-Passed">
      <formula>LEFT(E65,LEN("Pre-Passed"))="Pre-Passed"</formula>
    </cfRule>
    <cfRule type="beginsWith" dxfId="1811" priority="550" stopIfTrue="1" operator="beginsWith" text="Completed">
      <formula>LEFT(E65,LEN("Completed"))="Completed"</formula>
    </cfRule>
    <cfRule type="beginsWith" dxfId="1810" priority="551" stopIfTrue="1" operator="beginsWith" text="Partial">
      <formula>LEFT(E65,LEN("Partial"))="Partial"</formula>
    </cfRule>
    <cfRule type="beginsWith" dxfId="1809" priority="552" stopIfTrue="1" operator="beginsWith" text="Missing">
      <formula>LEFT(E65,LEN("Missing"))="Missing"</formula>
    </cfRule>
    <cfRule type="beginsWith" dxfId="1808" priority="553" stopIfTrue="1" operator="beginsWith" text="Untested">
      <formula>LEFT(E65,LEN("Untested"))="Untested"</formula>
    </cfRule>
    <cfRule type="notContainsBlanks" dxfId="1807" priority="554" stopIfTrue="1">
      <formula>LEN(TRIM(E65))&gt;0</formula>
    </cfRule>
  </conditionalFormatting>
  <conditionalFormatting sqref="E66">
    <cfRule type="beginsWith" dxfId="1806" priority="523" stopIfTrue="1" operator="beginsWith" text="Not Applicable">
      <formula>LEFT(E66,LEN("Not Applicable"))="Not Applicable"</formula>
    </cfRule>
    <cfRule type="beginsWith" dxfId="1805" priority="524" stopIfTrue="1" operator="beginsWith" text="Waived">
      <formula>LEFT(E66,LEN("Waived"))="Waived"</formula>
    </cfRule>
    <cfRule type="beginsWith" dxfId="1804" priority="525" stopIfTrue="1" operator="beginsWith" text="Pre-Passed">
      <formula>LEFT(E66,LEN("Pre-Passed"))="Pre-Passed"</formula>
    </cfRule>
    <cfRule type="beginsWith" dxfId="1803" priority="526" stopIfTrue="1" operator="beginsWith" text="Completed">
      <formula>LEFT(E66,LEN("Completed"))="Completed"</formula>
    </cfRule>
    <cfRule type="beginsWith" dxfId="1802" priority="527" stopIfTrue="1" operator="beginsWith" text="Partial">
      <formula>LEFT(E66,LEN("Partial"))="Partial"</formula>
    </cfRule>
    <cfRule type="beginsWith" dxfId="1801" priority="528" stopIfTrue="1" operator="beginsWith" text="Missing">
      <formula>LEFT(E66,LEN("Missing"))="Missing"</formula>
    </cfRule>
    <cfRule type="beginsWith" dxfId="1800" priority="529" stopIfTrue="1" operator="beginsWith" text="Untested">
      <formula>LEFT(E66,LEN("Untested"))="Untested"</formula>
    </cfRule>
    <cfRule type="notContainsBlanks" dxfId="1799" priority="530" stopIfTrue="1">
      <formula>LEN(TRIM(E66))&gt;0</formula>
    </cfRule>
  </conditionalFormatting>
  <conditionalFormatting sqref="F65">
    <cfRule type="beginsWith" dxfId="1798" priority="483" stopIfTrue="1" operator="beginsWith" text="Not Applicable">
      <formula>LEFT(F65,LEN("Not Applicable"))="Not Applicable"</formula>
    </cfRule>
    <cfRule type="beginsWith" dxfId="1797" priority="484" stopIfTrue="1" operator="beginsWith" text="Waived">
      <formula>LEFT(F65,LEN("Waived"))="Waived"</formula>
    </cfRule>
    <cfRule type="beginsWith" dxfId="1796" priority="485" stopIfTrue="1" operator="beginsWith" text="Pre-Passed">
      <formula>LEFT(F65,LEN("Pre-Passed"))="Pre-Passed"</formula>
    </cfRule>
    <cfRule type="beginsWith" dxfId="1795" priority="486" stopIfTrue="1" operator="beginsWith" text="Completed">
      <formula>LEFT(F65,LEN("Completed"))="Completed"</formula>
    </cfRule>
    <cfRule type="beginsWith" dxfId="1794" priority="487" stopIfTrue="1" operator="beginsWith" text="Partial">
      <formula>LEFT(F65,LEN("Partial"))="Partial"</formula>
    </cfRule>
    <cfRule type="beginsWith" dxfId="1793" priority="488" stopIfTrue="1" operator="beginsWith" text="Missing">
      <formula>LEFT(F65,LEN("Missing"))="Missing"</formula>
    </cfRule>
    <cfRule type="beginsWith" dxfId="1792" priority="489" stopIfTrue="1" operator="beginsWith" text="Untested">
      <formula>LEFT(F65,LEN("Untested"))="Untested"</formula>
    </cfRule>
    <cfRule type="notContainsBlanks" dxfId="1791" priority="490" stopIfTrue="1">
      <formula>LEN(TRIM(F65))&gt;0</formula>
    </cfRule>
  </conditionalFormatting>
  <conditionalFormatting sqref="F66">
    <cfRule type="beginsWith" dxfId="1790" priority="459" stopIfTrue="1" operator="beginsWith" text="Not Applicable">
      <formula>LEFT(F66,LEN("Not Applicable"))="Not Applicable"</formula>
    </cfRule>
    <cfRule type="beginsWith" dxfId="1789" priority="460" stopIfTrue="1" operator="beginsWith" text="Waived">
      <formula>LEFT(F66,LEN("Waived"))="Waived"</formula>
    </cfRule>
    <cfRule type="beginsWith" dxfId="1788" priority="461" stopIfTrue="1" operator="beginsWith" text="Pre-Passed">
      <formula>LEFT(F66,LEN("Pre-Passed"))="Pre-Passed"</formula>
    </cfRule>
    <cfRule type="beginsWith" dxfId="1787" priority="462" stopIfTrue="1" operator="beginsWith" text="Completed">
      <formula>LEFT(F66,LEN("Completed"))="Completed"</formula>
    </cfRule>
    <cfRule type="beginsWith" dxfId="1786" priority="463" stopIfTrue="1" operator="beginsWith" text="Partial">
      <formula>LEFT(F66,LEN("Partial"))="Partial"</formula>
    </cfRule>
    <cfRule type="beginsWith" dxfId="1785" priority="464" stopIfTrue="1" operator="beginsWith" text="Missing">
      <formula>LEFT(F66,LEN("Missing"))="Missing"</formula>
    </cfRule>
    <cfRule type="beginsWith" dxfId="1784" priority="465" stopIfTrue="1" operator="beginsWith" text="Untested">
      <formula>LEFT(F66,LEN("Untested"))="Untested"</formula>
    </cfRule>
    <cfRule type="notContainsBlanks" dxfId="1783" priority="466" stopIfTrue="1">
      <formula>LEN(TRIM(F66))&gt;0</formula>
    </cfRule>
  </conditionalFormatting>
  <conditionalFormatting sqref="F67">
    <cfRule type="beginsWith" dxfId="1782" priority="419" stopIfTrue="1" operator="beginsWith" text="Not Applicable">
      <formula>LEFT(F67,LEN("Not Applicable"))="Not Applicable"</formula>
    </cfRule>
    <cfRule type="beginsWith" dxfId="1781" priority="420" stopIfTrue="1" operator="beginsWith" text="Waived">
      <formula>LEFT(F67,LEN("Waived"))="Waived"</formula>
    </cfRule>
    <cfRule type="beginsWith" dxfId="1780" priority="421" stopIfTrue="1" operator="beginsWith" text="Pre-Passed">
      <formula>LEFT(F67,LEN("Pre-Passed"))="Pre-Passed"</formula>
    </cfRule>
    <cfRule type="beginsWith" dxfId="1779" priority="422" stopIfTrue="1" operator="beginsWith" text="Completed">
      <formula>LEFT(F67,LEN("Completed"))="Completed"</formula>
    </cfRule>
    <cfRule type="beginsWith" dxfId="1778" priority="423" stopIfTrue="1" operator="beginsWith" text="Partial">
      <formula>LEFT(F67,LEN("Partial"))="Partial"</formula>
    </cfRule>
    <cfRule type="beginsWith" dxfId="1777" priority="424" stopIfTrue="1" operator="beginsWith" text="Missing">
      <formula>LEFT(F67,LEN("Missing"))="Missing"</formula>
    </cfRule>
    <cfRule type="beginsWith" dxfId="1776" priority="425" stopIfTrue="1" operator="beginsWith" text="Untested">
      <formula>LEFT(F67,LEN("Untested"))="Untested"</formula>
    </cfRule>
    <cfRule type="notContainsBlanks" dxfId="1775" priority="426" stopIfTrue="1">
      <formula>LEN(TRIM(F67))&gt;0</formula>
    </cfRule>
  </conditionalFormatting>
  <conditionalFormatting sqref="F70">
    <cfRule type="beginsWith" dxfId="1774" priority="411" stopIfTrue="1" operator="beginsWith" text="Not Applicable">
      <formula>LEFT(F70,LEN("Not Applicable"))="Not Applicable"</formula>
    </cfRule>
    <cfRule type="beginsWith" dxfId="1773" priority="412" stopIfTrue="1" operator="beginsWith" text="Waived">
      <formula>LEFT(F70,LEN("Waived"))="Waived"</formula>
    </cfRule>
    <cfRule type="beginsWith" dxfId="1772" priority="413" stopIfTrue="1" operator="beginsWith" text="Pre-Passed">
      <formula>LEFT(F70,LEN("Pre-Passed"))="Pre-Passed"</formula>
    </cfRule>
    <cfRule type="beginsWith" dxfId="1771" priority="414" stopIfTrue="1" operator="beginsWith" text="Completed">
      <formula>LEFT(F70,LEN("Completed"))="Completed"</formula>
    </cfRule>
    <cfRule type="beginsWith" dxfId="1770" priority="415" stopIfTrue="1" operator="beginsWith" text="Partial">
      <formula>LEFT(F70,LEN("Partial"))="Partial"</formula>
    </cfRule>
    <cfRule type="beginsWith" dxfId="1769" priority="416" stopIfTrue="1" operator="beginsWith" text="Missing">
      <formula>LEFT(F70,LEN("Missing"))="Missing"</formula>
    </cfRule>
    <cfRule type="beginsWith" dxfId="1768" priority="417" stopIfTrue="1" operator="beginsWith" text="Untested">
      <formula>LEFT(F70,LEN("Untested"))="Untested"</formula>
    </cfRule>
    <cfRule type="notContainsBlanks" dxfId="1767" priority="418" stopIfTrue="1">
      <formula>LEN(TRIM(F70))&gt;0</formula>
    </cfRule>
  </conditionalFormatting>
  <conditionalFormatting sqref="F69">
    <cfRule type="beginsWith" dxfId="1766" priority="403" stopIfTrue="1" operator="beginsWith" text="Not Applicable">
      <formula>LEFT(F69,LEN("Not Applicable"))="Not Applicable"</formula>
    </cfRule>
    <cfRule type="beginsWith" dxfId="1765" priority="404" stopIfTrue="1" operator="beginsWith" text="Waived">
      <formula>LEFT(F69,LEN("Waived"))="Waived"</formula>
    </cfRule>
    <cfRule type="beginsWith" dxfId="1764" priority="405" stopIfTrue="1" operator="beginsWith" text="Pre-Passed">
      <formula>LEFT(F69,LEN("Pre-Passed"))="Pre-Passed"</formula>
    </cfRule>
    <cfRule type="beginsWith" dxfId="1763" priority="406" stopIfTrue="1" operator="beginsWith" text="Completed">
      <formula>LEFT(F69,LEN("Completed"))="Completed"</formula>
    </cfRule>
    <cfRule type="beginsWith" dxfId="1762" priority="407" stopIfTrue="1" operator="beginsWith" text="Partial">
      <formula>LEFT(F69,LEN("Partial"))="Partial"</formula>
    </cfRule>
    <cfRule type="beginsWith" dxfId="1761" priority="408" stopIfTrue="1" operator="beginsWith" text="Missing">
      <formula>LEFT(F69,LEN("Missing"))="Missing"</formula>
    </cfRule>
    <cfRule type="beginsWith" dxfId="1760" priority="409" stopIfTrue="1" operator="beginsWith" text="Untested">
      <formula>LEFT(F69,LEN("Untested"))="Untested"</formula>
    </cfRule>
    <cfRule type="notContainsBlanks" dxfId="1759" priority="410" stopIfTrue="1">
      <formula>LEN(TRIM(F69))&gt;0</formula>
    </cfRule>
  </conditionalFormatting>
  <conditionalFormatting sqref="F68">
    <cfRule type="beginsWith" dxfId="1758" priority="395" stopIfTrue="1" operator="beginsWith" text="Not Applicable">
      <formula>LEFT(F68,LEN("Not Applicable"))="Not Applicable"</formula>
    </cfRule>
    <cfRule type="beginsWith" dxfId="1757" priority="396" stopIfTrue="1" operator="beginsWith" text="Waived">
      <formula>LEFT(F68,LEN("Waived"))="Waived"</formula>
    </cfRule>
    <cfRule type="beginsWith" dxfId="1756" priority="397" stopIfTrue="1" operator="beginsWith" text="Pre-Passed">
      <formula>LEFT(F68,LEN("Pre-Passed"))="Pre-Passed"</formula>
    </cfRule>
    <cfRule type="beginsWith" dxfId="1755" priority="398" stopIfTrue="1" operator="beginsWith" text="Completed">
      <formula>LEFT(F68,LEN("Completed"))="Completed"</formula>
    </cfRule>
    <cfRule type="beginsWith" dxfId="1754" priority="399" stopIfTrue="1" operator="beginsWith" text="Partial">
      <formula>LEFT(F68,LEN("Partial"))="Partial"</formula>
    </cfRule>
    <cfRule type="beginsWith" dxfId="1753" priority="400" stopIfTrue="1" operator="beginsWith" text="Missing">
      <formula>LEFT(F68,LEN("Missing"))="Missing"</formula>
    </cfRule>
    <cfRule type="beginsWith" dxfId="1752" priority="401" stopIfTrue="1" operator="beginsWith" text="Untested">
      <formula>LEFT(F68,LEN("Untested"))="Untested"</formula>
    </cfRule>
    <cfRule type="notContainsBlanks" dxfId="1751" priority="402" stopIfTrue="1">
      <formula>LEN(TRIM(F68))&gt;0</formula>
    </cfRule>
  </conditionalFormatting>
  <conditionalFormatting sqref="F71">
    <cfRule type="beginsWith" dxfId="1750" priority="387" stopIfTrue="1" operator="beginsWith" text="Not Applicable">
      <formula>LEFT(F71,LEN("Not Applicable"))="Not Applicable"</formula>
    </cfRule>
    <cfRule type="beginsWith" dxfId="1749" priority="388" stopIfTrue="1" operator="beginsWith" text="Waived">
      <formula>LEFT(F71,LEN("Waived"))="Waived"</formula>
    </cfRule>
    <cfRule type="beginsWith" dxfId="1748" priority="389" stopIfTrue="1" operator="beginsWith" text="Pre-Passed">
      <formula>LEFT(F71,LEN("Pre-Passed"))="Pre-Passed"</formula>
    </cfRule>
    <cfRule type="beginsWith" dxfId="1747" priority="390" stopIfTrue="1" operator="beginsWith" text="Completed">
      <formula>LEFT(F71,LEN("Completed"))="Completed"</formula>
    </cfRule>
    <cfRule type="beginsWith" dxfId="1746" priority="391" stopIfTrue="1" operator="beginsWith" text="Partial">
      <formula>LEFT(F71,LEN("Partial"))="Partial"</formula>
    </cfRule>
    <cfRule type="beginsWith" dxfId="1745" priority="392" stopIfTrue="1" operator="beginsWith" text="Missing">
      <formula>LEFT(F71,LEN("Missing"))="Missing"</formula>
    </cfRule>
    <cfRule type="beginsWith" dxfId="1744" priority="393" stopIfTrue="1" operator="beginsWith" text="Untested">
      <formula>LEFT(F71,LEN("Untested"))="Untested"</formula>
    </cfRule>
    <cfRule type="notContainsBlanks" dxfId="1743" priority="394" stopIfTrue="1">
      <formula>LEN(TRIM(F71))&gt;0</formula>
    </cfRule>
  </conditionalFormatting>
  <conditionalFormatting sqref="F74">
    <cfRule type="beginsWith" dxfId="1742" priority="379" stopIfTrue="1" operator="beginsWith" text="Not Applicable">
      <formula>LEFT(F74,LEN("Not Applicable"))="Not Applicable"</formula>
    </cfRule>
    <cfRule type="beginsWith" dxfId="1741" priority="380" stopIfTrue="1" operator="beginsWith" text="Waived">
      <formula>LEFT(F74,LEN("Waived"))="Waived"</formula>
    </cfRule>
    <cfRule type="beginsWith" dxfId="1740" priority="381" stopIfTrue="1" operator="beginsWith" text="Pre-Passed">
      <formula>LEFT(F74,LEN("Pre-Passed"))="Pre-Passed"</formula>
    </cfRule>
    <cfRule type="beginsWith" dxfId="1739" priority="382" stopIfTrue="1" operator="beginsWith" text="Completed">
      <formula>LEFT(F74,LEN("Completed"))="Completed"</formula>
    </cfRule>
    <cfRule type="beginsWith" dxfId="1738" priority="383" stopIfTrue="1" operator="beginsWith" text="Partial">
      <formula>LEFT(F74,LEN("Partial"))="Partial"</formula>
    </cfRule>
    <cfRule type="beginsWith" dxfId="1737" priority="384" stopIfTrue="1" operator="beginsWith" text="Missing">
      <formula>LEFT(F74,LEN("Missing"))="Missing"</formula>
    </cfRule>
    <cfRule type="beginsWith" dxfId="1736" priority="385" stopIfTrue="1" operator="beginsWith" text="Untested">
      <formula>LEFT(F74,LEN("Untested"))="Untested"</formula>
    </cfRule>
    <cfRule type="notContainsBlanks" dxfId="1735" priority="386" stopIfTrue="1">
      <formula>LEN(TRIM(F74))&gt;0</formula>
    </cfRule>
  </conditionalFormatting>
  <conditionalFormatting sqref="F73">
    <cfRule type="beginsWith" dxfId="1734" priority="371" stopIfTrue="1" operator="beginsWith" text="Not Applicable">
      <formula>LEFT(F73,LEN("Not Applicable"))="Not Applicable"</formula>
    </cfRule>
    <cfRule type="beginsWith" dxfId="1733" priority="372" stopIfTrue="1" operator="beginsWith" text="Waived">
      <formula>LEFT(F73,LEN("Waived"))="Waived"</formula>
    </cfRule>
    <cfRule type="beginsWith" dxfId="1732" priority="373" stopIfTrue="1" operator="beginsWith" text="Pre-Passed">
      <formula>LEFT(F73,LEN("Pre-Passed"))="Pre-Passed"</formula>
    </cfRule>
    <cfRule type="beginsWith" dxfId="1731" priority="374" stopIfTrue="1" operator="beginsWith" text="Completed">
      <formula>LEFT(F73,LEN("Completed"))="Completed"</formula>
    </cfRule>
    <cfRule type="beginsWith" dxfId="1730" priority="375" stopIfTrue="1" operator="beginsWith" text="Partial">
      <formula>LEFT(F73,LEN("Partial"))="Partial"</formula>
    </cfRule>
    <cfRule type="beginsWith" dxfId="1729" priority="376" stopIfTrue="1" operator="beginsWith" text="Missing">
      <formula>LEFT(F73,LEN("Missing"))="Missing"</formula>
    </cfRule>
    <cfRule type="beginsWith" dxfId="1728" priority="377" stopIfTrue="1" operator="beginsWith" text="Untested">
      <formula>LEFT(F73,LEN("Untested"))="Untested"</formula>
    </cfRule>
    <cfRule type="notContainsBlanks" dxfId="1727" priority="378" stopIfTrue="1">
      <formula>LEN(TRIM(F73))&gt;0</formula>
    </cfRule>
  </conditionalFormatting>
  <conditionalFormatting sqref="F72">
    <cfRule type="beginsWith" dxfId="1726" priority="363" stopIfTrue="1" operator="beginsWith" text="Not Applicable">
      <formula>LEFT(F72,LEN("Not Applicable"))="Not Applicable"</formula>
    </cfRule>
    <cfRule type="beginsWith" dxfId="1725" priority="364" stopIfTrue="1" operator="beginsWith" text="Waived">
      <formula>LEFT(F72,LEN("Waived"))="Waived"</formula>
    </cfRule>
    <cfRule type="beginsWith" dxfId="1724" priority="365" stopIfTrue="1" operator="beginsWith" text="Pre-Passed">
      <formula>LEFT(F72,LEN("Pre-Passed"))="Pre-Passed"</formula>
    </cfRule>
    <cfRule type="beginsWith" dxfId="1723" priority="366" stopIfTrue="1" operator="beginsWith" text="Completed">
      <formula>LEFT(F72,LEN("Completed"))="Completed"</formula>
    </cfRule>
    <cfRule type="beginsWith" dxfId="1722" priority="367" stopIfTrue="1" operator="beginsWith" text="Partial">
      <formula>LEFT(F72,LEN("Partial"))="Partial"</formula>
    </cfRule>
    <cfRule type="beginsWith" dxfId="1721" priority="368" stopIfTrue="1" operator="beginsWith" text="Missing">
      <formula>LEFT(F72,LEN("Missing"))="Missing"</formula>
    </cfRule>
    <cfRule type="beginsWith" dxfId="1720" priority="369" stopIfTrue="1" operator="beginsWith" text="Untested">
      <formula>LEFT(F72,LEN("Untested"))="Untested"</formula>
    </cfRule>
    <cfRule type="notContainsBlanks" dxfId="1719" priority="370" stopIfTrue="1">
      <formula>LEN(TRIM(F72))&gt;0</formula>
    </cfRule>
  </conditionalFormatting>
  <conditionalFormatting sqref="E67">
    <cfRule type="beginsWith" dxfId="1718" priority="355" stopIfTrue="1" operator="beginsWith" text="Not Applicable">
      <formula>LEFT(E67,LEN("Not Applicable"))="Not Applicable"</formula>
    </cfRule>
    <cfRule type="beginsWith" dxfId="1717" priority="356" stopIfTrue="1" operator="beginsWith" text="Waived">
      <formula>LEFT(E67,LEN("Waived"))="Waived"</formula>
    </cfRule>
    <cfRule type="beginsWith" dxfId="1716" priority="357" stopIfTrue="1" operator="beginsWith" text="Pre-Passed">
      <formula>LEFT(E67,LEN("Pre-Passed"))="Pre-Passed"</formula>
    </cfRule>
    <cfRule type="beginsWith" dxfId="1715" priority="358" stopIfTrue="1" operator="beginsWith" text="Completed">
      <formula>LEFT(E67,LEN("Completed"))="Completed"</formula>
    </cfRule>
    <cfRule type="beginsWith" dxfId="1714" priority="359" stopIfTrue="1" operator="beginsWith" text="Partial">
      <formula>LEFT(E67,LEN("Partial"))="Partial"</formula>
    </cfRule>
    <cfRule type="beginsWith" dxfId="1713" priority="360" stopIfTrue="1" operator="beginsWith" text="Missing">
      <formula>LEFT(E67,LEN("Missing"))="Missing"</formula>
    </cfRule>
    <cfRule type="beginsWith" dxfId="1712" priority="361" stopIfTrue="1" operator="beginsWith" text="Untested">
      <formula>LEFT(E67,LEN("Untested"))="Untested"</formula>
    </cfRule>
    <cfRule type="notContainsBlanks" dxfId="1711" priority="362" stopIfTrue="1">
      <formula>LEN(TRIM(E67))&gt;0</formula>
    </cfRule>
  </conditionalFormatting>
  <conditionalFormatting sqref="E70">
    <cfRule type="beginsWith" dxfId="1710" priority="347" stopIfTrue="1" operator="beginsWith" text="Not Applicable">
      <formula>LEFT(E70,LEN("Not Applicable"))="Not Applicable"</formula>
    </cfRule>
    <cfRule type="beginsWith" dxfId="1709" priority="348" stopIfTrue="1" operator="beginsWith" text="Waived">
      <formula>LEFT(E70,LEN("Waived"))="Waived"</formula>
    </cfRule>
    <cfRule type="beginsWith" dxfId="1708" priority="349" stopIfTrue="1" operator="beginsWith" text="Pre-Passed">
      <formula>LEFT(E70,LEN("Pre-Passed"))="Pre-Passed"</formula>
    </cfRule>
    <cfRule type="beginsWith" dxfId="1707" priority="350" stopIfTrue="1" operator="beginsWith" text="Completed">
      <formula>LEFT(E70,LEN("Completed"))="Completed"</formula>
    </cfRule>
    <cfRule type="beginsWith" dxfId="1706" priority="351" stopIfTrue="1" operator="beginsWith" text="Partial">
      <formula>LEFT(E70,LEN("Partial"))="Partial"</formula>
    </cfRule>
    <cfRule type="beginsWith" dxfId="1705" priority="352" stopIfTrue="1" operator="beginsWith" text="Missing">
      <formula>LEFT(E70,LEN("Missing"))="Missing"</formula>
    </cfRule>
    <cfRule type="beginsWith" dxfId="1704" priority="353" stopIfTrue="1" operator="beginsWith" text="Untested">
      <formula>LEFT(E70,LEN("Untested"))="Untested"</formula>
    </cfRule>
    <cfRule type="notContainsBlanks" dxfId="1703" priority="354" stopIfTrue="1">
      <formula>LEN(TRIM(E70))&gt;0</formula>
    </cfRule>
  </conditionalFormatting>
  <conditionalFormatting sqref="E69">
    <cfRule type="beginsWith" dxfId="1702" priority="339" stopIfTrue="1" operator="beginsWith" text="Not Applicable">
      <formula>LEFT(E69,LEN("Not Applicable"))="Not Applicable"</formula>
    </cfRule>
    <cfRule type="beginsWith" dxfId="1701" priority="340" stopIfTrue="1" operator="beginsWith" text="Waived">
      <formula>LEFT(E69,LEN("Waived"))="Waived"</formula>
    </cfRule>
    <cfRule type="beginsWith" dxfId="1700" priority="341" stopIfTrue="1" operator="beginsWith" text="Pre-Passed">
      <formula>LEFT(E69,LEN("Pre-Passed"))="Pre-Passed"</formula>
    </cfRule>
    <cfRule type="beginsWith" dxfId="1699" priority="342" stopIfTrue="1" operator="beginsWith" text="Completed">
      <formula>LEFT(E69,LEN("Completed"))="Completed"</formula>
    </cfRule>
    <cfRule type="beginsWith" dxfId="1698" priority="343" stopIfTrue="1" operator="beginsWith" text="Partial">
      <formula>LEFT(E69,LEN("Partial"))="Partial"</formula>
    </cfRule>
    <cfRule type="beginsWith" dxfId="1697" priority="344" stopIfTrue="1" operator="beginsWith" text="Missing">
      <formula>LEFT(E69,LEN("Missing"))="Missing"</formula>
    </cfRule>
    <cfRule type="beginsWith" dxfId="1696" priority="345" stopIfTrue="1" operator="beginsWith" text="Untested">
      <formula>LEFT(E69,LEN("Untested"))="Untested"</formula>
    </cfRule>
    <cfRule type="notContainsBlanks" dxfId="1695" priority="346" stopIfTrue="1">
      <formula>LEN(TRIM(E69))&gt;0</formula>
    </cfRule>
  </conditionalFormatting>
  <conditionalFormatting sqref="E68">
    <cfRule type="beginsWith" dxfId="1694" priority="331" stopIfTrue="1" operator="beginsWith" text="Not Applicable">
      <formula>LEFT(E68,LEN("Not Applicable"))="Not Applicable"</formula>
    </cfRule>
    <cfRule type="beginsWith" dxfId="1693" priority="332" stopIfTrue="1" operator="beginsWith" text="Waived">
      <formula>LEFT(E68,LEN("Waived"))="Waived"</formula>
    </cfRule>
    <cfRule type="beginsWith" dxfId="1692" priority="333" stopIfTrue="1" operator="beginsWith" text="Pre-Passed">
      <formula>LEFT(E68,LEN("Pre-Passed"))="Pre-Passed"</formula>
    </cfRule>
    <cfRule type="beginsWith" dxfId="1691" priority="334" stopIfTrue="1" operator="beginsWith" text="Completed">
      <formula>LEFT(E68,LEN("Completed"))="Completed"</formula>
    </cfRule>
    <cfRule type="beginsWith" dxfId="1690" priority="335" stopIfTrue="1" operator="beginsWith" text="Partial">
      <formula>LEFT(E68,LEN("Partial"))="Partial"</formula>
    </cfRule>
    <cfRule type="beginsWith" dxfId="1689" priority="336" stopIfTrue="1" operator="beginsWith" text="Missing">
      <formula>LEFT(E68,LEN("Missing"))="Missing"</formula>
    </cfRule>
    <cfRule type="beginsWith" dxfId="1688" priority="337" stopIfTrue="1" operator="beginsWith" text="Untested">
      <formula>LEFT(E68,LEN("Untested"))="Untested"</formula>
    </cfRule>
    <cfRule type="notContainsBlanks" dxfId="1687" priority="338" stopIfTrue="1">
      <formula>LEN(TRIM(E68))&gt;0</formula>
    </cfRule>
  </conditionalFormatting>
  <conditionalFormatting sqref="E71">
    <cfRule type="beginsWith" dxfId="1686" priority="323" stopIfTrue="1" operator="beginsWith" text="Not Applicable">
      <formula>LEFT(E71,LEN("Not Applicable"))="Not Applicable"</formula>
    </cfRule>
    <cfRule type="beginsWith" dxfId="1685" priority="324" stopIfTrue="1" operator="beginsWith" text="Waived">
      <formula>LEFT(E71,LEN("Waived"))="Waived"</formula>
    </cfRule>
    <cfRule type="beginsWith" dxfId="1684" priority="325" stopIfTrue="1" operator="beginsWith" text="Pre-Passed">
      <formula>LEFT(E71,LEN("Pre-Passed"))="Pre-Passed"</formula>
    </cfRule>
    <cfRule type="beginsWith" dxfId="1683" priority="326" stopIfTrue="1" operator="beginsWith" text="Completed">
      <formula>LEFT(E71,LEN("Completed"))="Completed"</formula>
    </cfRule>
    <cfRule type="beginsWith" dxfId="1682" priority="327" stopIfTrue="1" operator="beginsWith" text="Partial">
      <formula>LEFT(E71,LEN("Partial"))="Partial"</formula>
    </cfRule>
    <cfRule type="beginsWith" dxfId="1681" priority="328" stopIfTrue="1" operator="beginsWith" text="Missing">
      <formula>LEFT(E71,LEN("Missing"))="Missing"</formula>
    </cfRule>
    <cfRule type="beginsWith" dxfId="1680" priority="329" stopIfTrue="1" operator="beginsWith" text="Untested">
      <formula>LEFT(E71,LEN("Untested"))="Untested"</formula>
    </cfRule>
    <cfRule type="notContainsBlanks" dxfId="1679" priority="330" stopIfTrue="1">
      <formula>LEN(TRIM(E71))&gt;0</formula>
    </cfRule>
  </conditionalFormatting>
  <conditionalFormatting sqref="E74">
    <cfRule type="beginsWith" dxfId="1678" priority="315" stopIfTrue="1" operator="beginsWith" text="Not Applicable">
      <formula>LEFT(E74,LEN("Not Applicable"))="Not Applicable"</formula>
    </cfRule>
    <cfRule type="beginsWith" dxfId="1677" priority="316" stopIfTrue="1" operator="beginsWith" text="Waived">
      <formula>LEFT(E74,LEN("Waived"))="Waived"</formula>
    </cfRule>
    <cfRule type="beginsWith" dxfId="1676" priority="317" stopIfTrue="1" operator="beginsWith" text="Pre-Passed">
      <formula>LEFT(E74,LEN("Pre-Passed"))="Pre-Passed"</formula>
    </cfRule>
    <cfRule type="beginsWith" dxfId="1675" priority="318" stopIfTrue="1" operator="beginsWith" text="Completed">
      <formula>LEFT(E74,LEN("Completed"))="Completed"</formula>
    </cfRule>
    <cfRule type="beginsWith" dxfId="1674" priority="319" stopIfTrue="1" operator="beginsWith" text="Partial">
      <formula>LEFT(E74,LEN("Partial"))="Partial"</formula>
    </cfRule>
    <cfRule type="beginsWith" dxfId="1673" priority="320" stopIfTrue="1" operator="beginsWith" text="Missing">
      <formula>LEFT(E74,LEN("Missing"))="Missing"</formula>
    </cfRule>
    <cfRule type="beginsWith" dxfId="1672" priority="321" stopIfTrue="1" operator="beginsWith" text="Untested">
      <formula>LEFT(E74,LEN("Untested"))="Untested"</formula>
    </cfRule>
    <cfRule type="notContainsBlanks" dxfId="1671" priority="322" stopIfTrue="1">
      <formula>LEN(TRIM(E74))&gt;0</formula>
    </cfRule>
  </conditionalFormatting>
  <conditionalFormatting sqref="E73">
    <cfRule type="beginsWith" dxfId="1670" priority="307" stopIfTrue="1" operator="beginsWith" text="Not Applicable">
      <formula>LEFT(E73,LEN("Not Applicable"))="Not Applicable"</formula>
    </cfRule>
    <cfRule type="beginsWith" dxfId="1669" priority="308" stopIfTrue="1" operator="beginsWith" text="Waived">
      <formula>LEFT(E73,LEN("Waived"))="Waived"</formula>
    </cfRule>
    <cfRule type="beginsWith" dxfId="1668" priority="309" stopIfTrue="1" operator="beginsWith" text="Pre-Passed">
      <formula>LEFT(E73,LEN("Pre-Passed"))="Pre-Passed"</formula>
    </cfRule>
    <cfRule type="beginsWith" dxfId="1667" priority="310" stopIfTrue="1" operator="beginsWith" text="Completed">
      <formula>LEFT(E73,LEN("Completed"))="Completed"</formula>
    </cfRule>
    <cfRule type="beginsWith" dxfId="1666" priority="311" stopIfTrue="1" operator="beginsWith" text="Partial">
      <formula>LEFT(E73,LEN("Partial"))="Partial"</formula>
    </cfRule>
    <cfRule type="beginsWith" dxfId="1665" priority="312" stopIfTrue="1" operator="beginsWith" text="Missing">
      <formula>LEFT(E73,LEN("Missing"))="Missing"</formula>
    </cfRule>
    <cfRule type="beginsWith" dxfId="1664" priority="313" stopIfTrue="1" operator="beginsWith" text="Untested">
      <formula>LEFT(E73,LEN("Untested"))="Untested"</formula>
    </cfRule>
    <cfRule type="notContainsBlanks" dxfId="1663" priority="314" stopIfTrue="1">
      <formula>LEN(TRIM(E73))&gt;0</formula>
    </cfRule>
  </conditionalFormatting>
  <conditionalFormatting sqref="E72">
    <cfRule type="beginsWith" dxfId="1662" priority="299" stopIfTrue="1" operator="beginsWith" text="Not Applicable">
      <formula>LEFT(E72,LEN("Not Applicable"))="Not Applicable"</formula>
    </cfRule>
    <cfRule type="beginsWith" dxfId="1661" priority="300" stopIfTrue="1" operator="beginsWith" text="Waived">
      <formula>LEFT(E72,LEN("Waived"))="Waived"</formula>
    </cfRule>
    <cfRule type="beginsWith" dxfId="1660" priority="301" stopIfTrue="1" operator="beginsWith" text="Pre-Passed">
      <formula>LEFT(E72,LEN("Pre-Passed"))="Pre-Passed"</formula>
    </cfRule>
    <cfRule type="beginsWith" dxfId="1659" priority="302" stopIfTrue="1" operator="beginsWith" text="Completed">
      <formula>LEFT(E72,LEN("Completed"))="Completed"</formula>
    </cfRule>
    <cfRule type="beginsWith" dxfId="1658" priority="303" stopIfTrue="1" operator="beginsWith" text="Partial">
      <formula>LEFT(E72,LEN("Partial"))="Partial"</formula>
    </cfRule>
    <cfRule type="beginsWith" dxfId="1657" priority="304" stopIfTrue="1" operator="beginsWith" text="Missing">
      <formula>LEFT(E72,LEN("Missing"))="Missing"</formula>
    </cfRule>
    <cfRule type="beginsWith" dxfId="1656" priority="305" stopIfTrue="1" operator="beginsWith" text="Untested">
      <formula>LEFT(E72,LEN("Untested"))="Untested"</formula>
    </cfRule>
    <cfRule type="notContainsBlanks" dxfId="1655" priority="306" stopIfTrue="1">
      <formula>LEN(TRIM(E72))&gt;0</formula>
    </cfRule>
  </conditionalFormatting>
  <conditionalFormatting sqref="E76">
    <cfRule type="beginsWith" dxfId="1654" priority="291" stopIfTrue="1" operator="beginsWith" text="Not Applicable">
      <formula>LEFT(E76,LEN("Not Applicable"))="Not Applicable"</formula>
    </cfRule>
    <cfRule type="beginsWith" dxfId="1653" priority="292" stopIfTrue="1" operator="beginsWith" text="Waived">
      <formula>LEFT(E76,LEN("Waived"))="Waived"</formula>
    </cfRule>
    <cfRule type="beginsWith" dxfId="1652" priority="293" stopIfTrue="1" operator="beginsWith" text="Pre-Passed">
      <formula>LEFT(E76,LEN("Pre-Passed"))="Pre-Passed"</formula>
    </cfRule>
    <cfRule type="beginsWith" dxfId="1651" priority="294" stopIfTrue="1" operator="beginsWith" text="Completed">
      <formula>LEFT(E76,LEN("Completed"))="Completed"</formula>
    </cfRule>
    <cfRule type="beginsWith" dxfId="1650" priority="295" stopIfTrue="1" operator="beginsWith" text="Partial">
      <formula>LEFT(E76,LEN("Partial"))="Partial"</formula>
    </cfRule>
    <cfRule type="beginsWith" dxfId="1649" priority="296" stopIfTrue="1" operator="beginsWith" text="Missing">
      <formula>LEFT(E76,LEN("Missing"))="Missing"</formula>
    </cfRule>
    <cfRule type="beginsWith" dxfId="1648" priority="297" stopIfTrue="1" operator="beginsWith" text="Untested">
      <formula>LEFT(E76,LEN("Untested"))="Untested"</formula>
    </cfRule>
    <cfRule type="notContainsBlanks" dxfId="1647" priority="298" stopIfTrue="1">
      <formula>LEN(TRIM(E76))&gt;0</formula>
    </cfRule>
  </conditionalFormatting>
  <conditionalFormatting sqref="F76">
    <cfRule type="beginsWith" dxfId="1646" priority="227" stopIfTrue="1" operator="beginsWith" text="Not Applicable">
      <formula>LEFT(F76,LEN("Not Applicable"))="Not Applicable"</formula>
    </cfRule>
    <cfRule type="beginsWith" dxfId="1645" priority="228" stopIfTrue="1" operator="beginsWith" text="Waived">
      <formula>LEFT(F76,LEN("Waived"))="Waived"</formula>
    </cfRule>
    <cfRule type="beginsWith" dxfId="1644" priority="229" stopIfTrue="1" operator="beginsWith" text="Pre-Passed">
      <formula>LEFT(F76,LEN("Pre-Passed"))="Pre-Passed"</formula>
    </cfRule>
    <cfRule type="beginsWith" dxfId="1643" priority="230" stopIfTrue="1" operator="beginsWith" text="Completed">
      <formula>LEFT(F76,LEN("Completed"))="Completed"</formula>
    </cfRule>
    <cfRule type="beginsWith" dxfId="1642" priority="231" stopIfTrue="1" operator="beginsWith" text="Partial">
      <formula>LEFT(F76,LEN("Partial"))="Partial"</formula>
    </cfRule>
    <cfRule type="beginsWith" dxfId="1641" priority="232" stopIfTrue="1" operator="beginsWith" text="Missing">
      <formula>LEFT(F76,LEN("Missing"))="Missing"</formula>
    </cfRule>
    <cfRule type="beginsWith" dxfId="1640" priority="233" stopIfTrue="1" operator="beginsWith" text="Untested">
      <formula>LEFT(F76,LEN("Untested"))="Untested"</formula>
    </cfRule>
    <cfRule type="notContainsBlanks" dxfId="1639" priority="234" stopIfTrue="1">
      <formula>LEN(TRIM(F76))&gt;0</formula>
    </cfRule>
  </conditionalFormatting>
  <conditionalFormatting sqref="F77">
    <cfRule type="beginsWith" dxfId="1638" priority="163" stopIfTrue="1" operator="beginsWith" text="Not Applicable">
      <formula>LEFT(F77,LEN("Not Applicable"))="Not Applicable"</formula>
    </cfRule>
    <cfRule type="beginsWith" dxfId="1637" priority="164" stopIfTrue="1" operator="beginsWith" text="Waived">
      <formula>LEFT(F77,LEN("Waived"))="Waived"</formula>
    </cfRule>
    <cfRule type="beginsWith" dxfId="1636" priority="165" stopIfTrue="1" operator="beginsWith" text="Pre-Passed">
      <formula>LEFT(F77,LEN("Pre-Passed"))="Pre-Passed"</formula>
    </cfRule>
    <cfRule type="beginsWith" dxfId="1635" priority="166" stopIfTrue="1" operator="beginsWith" text="Completed">
      <formula>LEFT(F77,LEN("Completed"))="Completed"</formula>
    </cfRule>
    <cfRule type="beginsWith" dxfId="1634" priority="167" stopIfTrue="1" operator="beginsWith" text="Partial">
      <formula>LEFT(F77,LEN("Partial"))="Partial"</formula>
    </cfRule>
    <cfRule type="beginsWith" dxfId="1633" priority="168" stopIfTrue="1" operator="beginsWith" text="Missing">
      <formula>LEFT(F77,LEN("Missing"))="Missing"</formula>
    </cfRule>
    <cfRule type="beginsWith" dxfId="1632" priority="169" stopIfTrue="1" operator="beginsWith" text="Untested">
      <formula>LEFT(F77,LEN("Untested"))="Untested"</formula>
    </cfRule>
    <cfRule type="notContainsBlanks" dxfId="1631" priority="170" stopIfTrue="1">
      <formula>LEN(TRIM(F77))&gt;0</formula>
    </cfRule>
  </conditionalFormatting>
  <conditionalFormatting sqref="F80">
    <cfRule type="beginsWith" dxfId="1630" priority="155" stopIfTrue="1" operator="beginsWith" text="Not Applicable">
      <formula>LEFT(F80,LEN("Not Applicable"))="Not Applicable"</formula>
    </cfRule>
    <cfRule type="beginsWith" dxfId="1629" priority="156" stopIfTrue="1" operator="beginsWith" text="Waived">
      <formula>LEFT(F80,LEN("Waived"))="Waived"</formula>
    </cfRule>
    <cfRule type="beginsWith" dxfId="1628" priority="157" stopIfTrue="1" operator="beginsWith" text="Pre-Passed">
      <formula>LEFT(F80,LEN("Pre-Passed"))="Pre-Passed"</formula>
    </cfRule>
    <cfRule type="beginsWith" dxfId="1627" priority="158" stopIfTrue="1" operator="beginsWith" text="Completed">
      <formula>LEFT(F80,LEN("Completed"))="Completed"</formula>
    </cfRule>
    <cfRule type="beginsWith" dxfId="1626" priority="159" stopIfTrue="1" operator="beginsWith" text="Partial">
      <formula>LEFT(F80,LEN("Partial"))="Partial"</formula>
    </cfRule>
    <cfRule type="beginsWith" dxfId="1625" priority="160" stopIfTrue="1" operator="beginsWith" text="Missing">
      <formula>LEFT(F80,LEN("Missing"))="Missing"</formula>
    </cfRule>
    <cfRule type="beginsWith" dxfId="1624" priority="161" stopIfTrue="1" operator="beginsWith" text="Untested">
      <formula>LEFT(F80,LEN("Untested"))="Untested"</formula>
    </cfRule>
    <cfRule type="notContainsBlanks" dxfId="1623" priority="162" stopIfTrue="1">
      <formula>LEN(TRIM(F80))&gt;0</formula>
    </cfRule>
  </conditionalFormatting>
  <conditionalFormatting sqref="F79">
    <cfRule type="beginsWith" dxfId="1622" priority="147" stopIfTrue="1" operator="beginsWith" text="Not Applicable">
      <formula>LEFT(F79,LEN("Not Applicable"))="Not Applicable"</formula>
    </cfRule>
    <cfRule type="beginsWith" dxfId="1621" priority="148" stopIfTrue="1" operator="beginsWith" text="Waived">
      <formula>LEFT(F79,LEN("Waived"))="Waived"</formula>
    </cfRule>
    <cfRule type="beginsWith" dxfId="1620" priority="149" stopIfTrue="1" operator="beginsWith" text="Pre-Passed">
      <formula>LEFT(F79,LEN("Pre-Passed"))="Pre-Passed"</formula>
    </cfRule>
    <cfRule type="beginsWith" dxfId="1619" priority="150" stopIfTrue="1" operator="beginsWith" text="Completed">
      <formula>LEFT(F79,LEN("Completed"))="Completed"</formula>
    </cfRule>
    <cfRule type="beginsWith" dxfId="1618" priority="151" stopIfTrue="1" operator="beginsWith" text="Partial">
      <formula>LEFT(F79,LEN("Partial"))="Partial"</formula>
    </cfRule>
    <cfRule type="beginsWith" dxfId="1617" priority="152" stopIfTrue="1" operator="beginsWith" text="Missing">
      <formula>LEFT(F79,LEN("Missing"))="Missing"</formula>
    </cfRule>
    <cfRule type="beginsWith" dxfId="1616" priority="153" stopIfTrue="1" operator="beginsWith" text="Untested">
      <formula>LEFT(F79,LEN("Untested"))="Untested"</formula>
    </cfRule>
    <cfRule type="notContainsBlanks" dxfId="1615" priority="154" stopIfTrue="1">
      <formula>LEN(TRIM(F79))&gt;0</formula>
    </cfRule>
  </conditionalFormatting>
  <conditionalFormatting sqref="F78">
    <cfRule type="beginsWith" dxfId="1614" priority="139" stopIfTrue="1" operator="beginsWith" text="Not Applicable">
      <formula>LEFT(F78,LEN("Not Applicable"))="Not Applicable"</formula>
    </cfRule>
    <cfRule type="beginsWith" dxfId="1613" priority="140" stopIfTrue="1" operator="beginsWith" text="Waived">
      <formula>LEFT(F78,LEN("Waived"))="Waived"</formula>
    </cfRule>
    <cfRule type="beginsWith" dxfId="1612" priority="141" stopIfTrue="1" operator="beginsWith" text="Pre-Passed">
      <formula>LEFT(F78,LEN("Pre-Passed"))="Pre-Passed"</formula>
    </cfRule>
    <cfRule type="beginsWith" dxfId="1611" priority="142" stopIfTrue="1" operator="beginsWith" text="Completed">
      <formula>LEFT(F78,LEN("Completed"))="Completed"</formula>
    </cfRule>
    <cfRule type="beginsWith" dxfId="1610" priority="143" stopIfTrue="1" operator="beginsWith" text="Partial">
      <formula>LEFT(F78,LEN("Partial"))="Partial"</formula>
    </cfRule>
    <cfRule type="beginsWith" dxfId="1609" priority="144" stopIfTrue="1" operator="beginsWith" text="Missing">
      <formula>LEFT(F78,LEN("Missing"))="Missing"</formula>
    </cfRule>
    <cfRule type="beginsWith" dxfId="1608" priority="145" stopIfTrue="1" operator="beginsWith" text="Untested">
      <formula>LEFT(F78,LEN("Untested"))="Untested"</formula>
    </cfRule>
    <cfRule type="notContainsBlanks" dxfId="1607" priority="146" stopIfTrue="1">
      <formula>LEN(TRIM(F78))&gt;0</formula>
    </cfRule>
  </conditionalFormatting>
  <conditionalFormatting sqref="F81">
    <cfRule type="beginsWith" dxfId="1606" priority="131" stopIfTrue="1" operator="beginsWith" text="Not Applicable">
      <formula>LEFT(F81,LEN("Not Applicable"))="Not Applicable"</formula>
    </cfRule>
    <cfRule type="beginsWith" dxfId="1605" priority="132" stopIfTrue="1" operator="beginsWith" text="Waived">
      <formula>LEFT(F81,LEN("Waived"))="Waived"</formula>
    </cfRule>
    <cfRule type="beginsWith" dxfId="1604" priority="133" stopIfTrue="1" operator="beginsWith" text="Pre-Passed">
      <formula>LEFT(F81,LEN("Pre-Passed"))="Pre-Passed"</formula>
    </cfRule>
    <cfRule type="beginsWith" dxfId="1603" priority="134" stopIfTrue="1" operator="beginsWith" text="Completed">
      <formula>LEFT(F81,LEN("Completed"))="Completed"</formula>
    </cfRule>
    <cfRule type="beginsWith" dxfId="1602" priority="135" stopIfTrue="1" operator="beginsWith" text="Partial">
      <formula>LEFT(F81,LEN("Partial"))="Partial"</formula>
    </cfRule>
    <cfRule type="beginsWith" dxfId="1601" priority="136" stopIfTrue="1" operator="beginsWith" text="Missing">
      <formula>LEFT(F81,LEN("Missing"))="Missing"</formula>
    </cfRule>
    <cfRule type="beginsWith" dxfId="1600" priority="137" stopIfTrue="1" operator="beginsWith" text="Untested">
      <formula>LEFT(F81,LEN("Untested"))="Untested"</formula>
    </cfRule>
    <cfRule type="notContainsBlanks" dxfId="1599" priority="138" stopIfTrue="1">
      <formula>LEN(TRIM(F81))&gt;0</formula>
    </cfRule>
  </conditionalFormatting>
  <conditionalFormatting sqref="F84">
    <cfRule type="beginsWith" dxfId="1598" priority="123" stopIfTrue="1" operator="beginsWith" text="Not Applicable">
      <formula>LEFT(F84,LEN("Not Applicable"))="Not Applicable"</formula>
    </cfRule>
    <cfRule type="beginsWith" dxfId="1597" priority="124" stopIfTrue="1" operator="beginsWith" text="Waived">
      <formula>LEFT(F84,LEN("Waived"))="Waived"</formula>
    </cfRule>
    <cfRule type="beginsWith" dxfId="1596" priority="125" stopIfTrue="1" operator="beginsWith" text="Pre-Passed">
      <formula>LEFT(F84,LEN("Pre-Passed"))="Pre-Passed"</formula>
    </cfRule>
    <cfRule type="beginsWith" dxfId="1595" priority="126" stopIfTrue="1" operator="beginsWith" text="Completed">
      <formula>LEFT(F84,LEN("Completed"))="Completed"</formula>
    </cfRule>
    <cfRule type="beginsWith" dxfId="1594" priority="127" stopIfTrue="1" operator="beginsWith" text="Partial">
      <formula>LEFT(F84,LEN("Partial"))="Partial"</formula>
    </cfRule>
    <cfRule type="beginsWith" dxfId="1593" priority="128" stopIfTrue="1" operator="beginsWith" text="Missing">
      <formula>LEFT(F84,LEN("Missing"))="Missing"</formula>
    </cfRule>
    <cfRule type="beginsWith" dxfId="1592" priority="129" stopIfTrue="1" operator="beginsWith" text="Untested">
      <formula>LEFT(F84,LEN("Untested"))="Untested"</formula>
    </cfRule>
    <cfRule type="notContainsBlanks" dxfId="1591" priority="130" stopIfTrue="1">
      <formula>LEN(TRIM(F84))&gt;0</formula>
    </cfRule>
  </conditionalFormatting>
  <conditionalFormatting sqref="F83">
    <cfRule type="beginsWith" dxfId="1590" priority="115" stopIfTrue="1" operator="beginsWith" text="Not Applicable">
      <formula>LEFT(F83,LEN("Not Applicable"))="Not Applicable"</formula>
    </cfRule>
    <cfRule type="beginsWith" dxfId="1589" priority="116" stopIfTrue="1" operator="beginsWith" text="Waived">
      <formula>LEFT(F83,LEN("Waived"))="Waived"</formula>
    </cfRule>
    <cfRule type="beginsWith" dxfId="1588" priority="117" stopIfTrue="1" operator="beginsWith" text="Pre-Passed">
      <formula>LEFT(F83,LEN("Pre-Passed"))="Pre-Passed"</formula>
    </cfRule>
    <cfRule type="beginsWith" dxfId="1587" priority="118" stopIfTrue="1" operator="beginsWith" text="Completed">
      <formula>LEFT(F83,LEN("Completed"))="Completed"</formula>
    </cfRule>
    <cfRule type="beginsWith" dxfId="1586" priority="119" stopIfTrue="1" operator="beginsWith" text="Partial">
      <formula>LEFT(F83,LEN("Partial"))="Partial"</formula>
    </cfRule>
    <cfRule type="beginsWith" dxfId="1585" priority="120" stopIfTrue="1" operator="beginsWith" text="Missing">
      <formula>LEFT(F83,LEN("Missing"))="Missing"</formula>
    </cfRule>
    <cfRule type="beginsWith" dxfId="1584" priority="121" stopIfTrue="1" operator="beginsWith" text="Untested">
      <formula>LEFT(F83,LEN("Untested"))="Untested"</formula>
    </cfRule>
    <cfRule type="notContainsBlanks" dxfId="1583" priority="122" stopIfTrue="1">
      <formula>LEN(TRIM(F83))&gt;0</formula>
    </cfRule>
  </conditionalFormatting>
  <conditionalFormatting sqref="F82">
    <cfRule type="beginsWith" dxfId="1582" priority="107" stopIfTrue="1" operator="beginsWith" text="Not Applicable">
      <formula>LEFT(F82,LEN("Not Applicable"))="Not Applicable"</formula>
    </cfRule>
    <cfRule type="beginsWith" dxfId="1581" priority="108" stopIfTrue="1" operator="beginsWith" text="Waived">
      <formula>LEFT(F82,LEN("Waived"))="Waived"</formula>
    </cfRule>
    <cfRule type="beginsWith" dxfId="1580" priority="109" stopIfTrue="1" operator="beginsWith" text="Pre-Passed">
      <formula>LEFT(F82,LEN("Pre-Passed"))="Pre-Passed"</formula>
    </cfRule>
    <cfRule type="beginsWith" dxfId="1579" priority="110" stopIfTrue="1" operator="beginsWith" text="Completed">
      <formula>LEFT(F82,LEN("Completed"))="Completed"</formula>
    </cfRule>
    <cfRule type="beginsWith" dxfId="1578" priority="111" stopIfTrue="1" operator="beginsWith" text="Partial">
      <formula>LEFT(F82,LEN("Partial"))="Partial"</formula>
    </cfRule>
    <cfRule type="beginsWith" dxfId="1577" priority="112" stopIfTrue="1" operator="beginsWith" text="Missing">
      <formula>LEFT(F82,LEN("Missing"))="Missing"</formula>
    </cfRule>
    <cfRule type="beginsWith" dxfId="1576" priority="113" stopIfTrue="1" operator="beginsWith" text="Untested">
      <formula>LEFT(F82,LEN("Untested"))="Untested"</formula>
    </cfRule>
    <cfRule type="notContainsBlanks" dxfId="1575" priority="114" stopIfTrue="1">
      <formula>LEN(TRIM(F82))&gt;0</formula>
    </cfRule>
  </conditionalFormatting>
  <conditionalFormatting sqref="E77">
    <cfRule type="beginsWith" dxfId="1574" priority="99" stopIfTrue="1" operator="beginsWith" text="Not Applicable">
      <formula>LEFT(E77,LEN("Not Applicable"))="Not Applicable"</formula>
    </cfRule>
    <cfRule type="beginsWith" dxfId="1573" priority="100" stopIfTrue="1" operator="beginsWith" text="Waived">
      <formula>LEFT(E77,LEN("Waived"))="Waived"</formula>
    </cfRule>
    <cfRule type="beginsWith" dxfId="1572" priority="101" stopIfTrue="1" operator="beginsWith" text="Pre-Passed">
      <formula>LEFT(E77,LEN("Pre-Passed"))="Pre-Passed"</formula>
    </cfRule>
    <cfRule type="beginsWith" dxfId="1571" priority="102" stopIfTrue="1" operator="beginsWith" text="Completed">
      <formula>LEFT(E77,LEN("Completed"))="Completed"</formula>
    </cfRule>
    <cfRule type="beginsWith" dxfId="1570" priority="103" stopIfTrue="1" operator="beginsWith" text="Partial">
      <formula>LEFT(E77,LEN("Partial"))="Partial"</formula>
    </cfRule>
    <cfRule type="beginsWith" dxfId="1569" priority="104" stopIfTrue="1" operator="beginsWith" text="Missing">
      <formula>LEFT(E77,LEN("Missing"))="Missing"</formula>
    </cfRule>
    <cfRule type="beginsWith" dxfId="1568" priority="105" stopIfTrue="1" operator="beginsWith" text="Untested">
      <formula>LEFT(E77,LEN("Untested"))="Untested"</formula>
    </cfRule>
    <cfRule type="notContainsBlanks" dxfId="1567" priority="106" stopIfTrue="1">
      <formula>LEN(TRIM(E77))&gt;0</formula>
    </cfRule>
  </conditionalFormatting>
  <conditionalFormatting sqref="E80">
    <cfRule type="beginsWith" dxfId="1566" priority="91" stopIfTrue="1" operator="beginsWith" text="Not Applicable">
      <formula>LEFT(E80,LEN("Not Applicable"))="Not Applicable"</formula>
    </cfRule>
    <cfRule type="beginsWith" dxfId="1565" priority="92" stopIfTrue="1" operator="beginsWith" text="Waived">
      <formula>LEFT(E80,LEN("Waived"))="Waived"</formula>
    </cfRule>
    <cfRule type="beginsWith" dxfId="1564" priority="93" stopIfTrue="1" operator="beginsWith" text="Pre-Passed">
      <formula>LEFT(E80,LEN("Pre-Passed"))="Pre-Passed"</formula>
    </cfRule>
    <cfRule type="beginsWith" dxfId="1563" priority="94" stopIfTrue="1" operator="beginsWith" text="Completed">
      <formula>LEFT(E80,LEN("Completed"))="Completed"</formula>
    </cfRule>
    <cfRule type="beginsWith" dxfId="1562" priority="95" stopIfTrue="1" operator="beginsWith" text="Partial">
      <formula>LEFT(E80,LEN("Partial"))="Partial"</formula>
    </cfRule>
    <cfRule type="beginsWith" dxfId="1561" priority="96" stopIfTrue="1" operator="beginsWith" text="Missing">
      <formula>LEFT(E80,LEN("Missing"))="Missing"</formula>
    </cfRule>
    <cfRule type="beginsWith" dxfId="1560" priority="97" stopIfTrue="1" operator="beginsWith" text="Untested">
      <formula>LEFT(E80,LEN("Untested"))="Untested"</formula>
    </cfRule>
    <cfRule type="notContainsBlanks" dxfId="1559" priority="98" stopIfTrue="1">
      <formula>LEN(TRIM(E80))&gt;0</formula>
    </cfRule>
  </conditionalFormatting>
  <conditionalFormatting sqref="E79">
    <cfRule type="beginsWith" dxfId="1558" priority="83" stopIfTrue="1" operator="beginsWith" text="Not Applicable">
      <formula>LEFT(E79,LEN("Not Applicable"))="Not Applicable"</formula>
    </cfRule>
    <cfRule type="beginsWith" dxfId="1557" priority="84" stopIfTrue="1" operator="beginsWith" text="Waived">
      <formula>LEFT(E79,LEN("Waived"))="Waived"</formula>
    </cfRule>
    <cfRule type="beginsWith" dxfId="1556" priority="85" stopIfTrue="1" operator="beginsWith" text="Pre-Passed">
      <formula>LEFT(E79,LEN("Pre-Passed"))="Pre-Passed"</formula>
    </cfRule>
    <cfRule type="beginsWith" dxfId="1555" priority="86" stopIfTrue="1" operator="beginsWith" text="Completed">
      <formula>LEFT(E79,LEN("Completed"))="Completed"</formula>
    </cfRule>
    <cfRule type="beginsWith" dxfId="1554" priority="87" stopIfTrue="1" operator="beginsWith" text="Partial">
      <formula>LEFT(E79,LEN("Partial"))="Partial"</formula>
    </cfRule>
    <cfRule type="beginsWith" dxfId="1553" priority="88" stopIfTrue="1" operator="beginsWith" text="Missing">
      <formula>LEFT(E79,LEN("Missing"))="Missing"</formula>
    </cfRule>
    <cfRule type="beginsWith" dxfId="1552" priority="89" stopIfTrue="1" operator="beginsWith" text="Untested">
      <formula>LEFT(E79,LEN("Untested"))="Untested"</formula>
    </cfRule>
    <cfRule type="notContainsBlanks" dxfId="1551" priority="90" stopIfTrue="1">
      <formula>LEN(TRIM(E79))&gt;0</formula>
    </cfRule>
  </conditionalFormatting>
  <conditionalFormatting sqref="E78">
    <cfRule type="beginsWith" dxfId="1550" priority="75" stopIfTrue="1" operator="beginsWith" text="Not Applicable">
      <formula>LEFT(E78,LEN("Not Applicable"))="Not Applicable"</formula>
    </cfRule>
    <cfRule type="beginsWith" dxfId="1549" priority="76" stopIfTrue="1" operator="beginsWith" text="Waived">
      <formula>LEFT(E78,LEN("Waived"))="Waived"</formula>
    </cfRule>
    <cfRule type="beginsWith" dxfId="1548" priority="77" stopIfTrue="1" operator="beginsWith" text="Pre-Passed">
      <formula>LEFT(E78,LEN("Pre-Passed"))="Pre-Passed"</formula>
    </cfRule>
    <cfRule type="beginsWith" dxfId="1547" priority="78" stopIfTrue="1" operator="beginsWith" text="Completed">
      <formula>LEFT(E78,LEN("Completed"))="Completed"</formula>
    </cfRule>
    <cfRule type="beginsWith" dxfId="1546" priority="79" stopIfTrue="1" operator="beginsWith" text="Partial">
      <formula>LEFT(E78,LEN("Partial"))="Partial"</formula>
    </cfRule>
    <cfRule type="beginsWith" dxfId="1545" priority="80" stopIfTrue="1" operator="beginsWith" text="Missing">
      <formula>LEFT(E78,LEN("Missing"))="Missing"</formula>
    </cfRule>
    <cfRule type="beginsWith" dxfId="1544" priority="81" stopIfTrue="1" operator="beginsWith" text="Untested">
      <formula>LEFT(E78,LEN("Untested"))="Untested"</formula>
    </cfRule>
    <cfRule type="notContainsBlanks" dxfId="1543" priority="82" stopIfTrue="1">
      <formula>LEN(TRIM(E78))&gt;0</formula>
    </cfRule>
  </conditionalFormatting>
  <conditionalFormatting sqref="E81">
    <cfRule type="beginsWith" dxfId="1542" priority="67" stopIfTrue="1" operator="beginsWith" text="Not Applicable">
      <formula>LEFT(E81,LEN("Not Applicable"))="Not Applicable"</formula>
    </cfRule>
    <cfRule type="beginsWith" dxfId="1541" priority="68" stopIfTrue="1" operator="beginsWith" text="Waived">
      <formula>LEFT(E81,LEN("Waived"))="Waived"</formula>
    </cfRule>
    <cfRule type="beginsWith" dxfId="1540" priority="69" stopIfTrue="1" operator="beginsWith" text="Pre-Passed">
      <formula>LEFT(E81,LEN("Pre-Passed"))="Pre-Passed"</formula>
    </cfRule>
    <cfRule type="beginsWith" dxfId="1539" priority="70" stopIfTrue="1" operator="beginsWith" text="Completed">
      <formula>LEFT(E81,LEN("Completed"))="Completed"</formula>
    </cfRule>
    <cfRule type="beginsWith" dxfId="1538" priority="71" stopIfTrue="1" operator="beginsWith" text="Partial">
      <formula>LEFT(E81,LEN("Partial"))="Partial"</formula>
    </cfRule>
    <cfRule type="beginsWith" dxfId="1537" priority="72" stopIfTrue="1" operator="beginsWith" text="Missing">
      <formula>LEFT(E81,LEN("Missing"))="Missing"</formula>
    </cfRule>
    <cfRule type="beginsWith" dxfId="1536" priority="73" stopIfTrue="1" operator="beginsWith" text="Untested">
      <formula>LEFT(E81,LEN("Untested"))="Untested"</formula>
    </cfRule>
    <cfRule type="notContainsBlanks" dxfId="1535" priority="74" stopIfTrue="1">
      <formula>LEN(TRIM(E81))&gt;0</formula>
    </cfRule>
  </conditionalFormatting>
  <conditionalFormatting sqref="E84">
    <cfRule type="beginsWith" dxfId="1534" priority="59" stopIfTrue="1" operator="beginsWith" text="Not Applicable">
      <formula>LEFT(E84,LEN("Not Applicable"))="Not Applicable"</formula>
    </cfRule>
    <cfRule type="beginsWith" dxfId="1533" priority="60" stopIfTrue="1" operator="beginsWith" text="Waived">
      <formula>LEFT(E84,LEN("Waived"))="Waived"</formula>
    </cfRule>
    <cfRule type="beginsWith" dxfId="1532" priority="61" stopIfTrue="1" operator="beginsWith" text="Pre-Passed">
      <formula>LEFT(E84,LEN("Pre-Passed"))="Pre-Passed"</formula>
    </cfRule>
    <cfRule type="beginsWith" dxfId="1531" priority="62" stopIfTrue="1" operator="beginsWith" text="Completed">
      <formula>LEFT(E84,LEN("Completed"))="Completed"</formula>
    </cfRule>
    <cfRule type="beginsWith" dxfId="1530" priority="63" stopIfTrue="1" operator="beginsWith" text="Partial">
      <formula>LEFT(E84,LEN("Partial"))="Partial"</formula>
    </cfRule>
    <cfRule type="beginsWith" dxfId="1529" priority="64" stopIfTrue="1" operator="beginsWith" text="Missing">
      <formula>LEFT(E84,LEN("Missing"))="Missing"</formula>
    </cfRule>
    <cfRule type="beginsWith" dxfId="1528" priority="65" stopIfTrue="1" operator="beginsWith" text="Untested">
      <formula>LEFT(E84,LEN("Untested"))="Untested"</formula>
    </cfRule>
    <cfRule type="notContainsBlanks" dxfId="1527" priority="66" stopIfTrue="1">
      <formula>LEN(TRIM(E84))&gt;0</formula>
    </cfRule>
  </conditionalFormatting>
  <conditionalFormatting sqref="E83">
    <cfRule type="beginsWith" dxfId="1526" priority="51" stopIfTrue="1" operator="beginsWith" text="Not Applicable">
      <formula>LEFT(E83,LEN("Not Applicable"))="Not Applicable"</formula>
    </cfRule>
    <cfRule type="beginsWith" dxfId="1525" priority="52" stopIfTrue="1" operator="beginsWith" text="Waived">
      <formula>LEFT(E83,LEN("Waived"))="Waived"</formula>
    </cfRule>
    <cfRule type="beginsWith" dxfId="1524" priority="53" stopIfTrue="1" operator="beginsWith" text="Pre-Passed">
      <formula>LEFT(E83,LEN("Pre-Passed"))="Pre-Passed"</formula>
    </cfRule>
    <cfRule type="beginsWith" dxfId="1523" priority="54" stopIfTrue="1" operator="beginsWith" text="Completed">
      <formula>LEFT(E83,LEN("Completed"))="Completed"</formula>
    </cfRule>
    <cfRule type="beginsWith" dxfId="1522" priority="55" stopIfTrue="1" operator="beginsWith" text="Partial">
      <formula>LEFT(E83,LEN("Partial"))="Partial"</formula>
    </cfRule>
    <cfRule type="beginsWith" dxfId="1521" priority="56" stopIfTrue="1" operator="beginsWith" text="Missing">
      <formula>LEFT(E83,LEN("Missing"))="Missing"</formula>
    </cfRule>
    <cfRule type="beginsWith" dxfId="1520" priority="57" stopIfTrue="1" operator="beginsWith" text="Untested">
      <formula>LEFT(E83,LEN("Untested"))="Untested"</formula>
    </cfRule>
    <cfRule type="notContainsBlanks" dxfId="1519" priority="58" stopIfTrue="1">
      <formula>LEN(TRIM(E83))&gt;0</formula>
    </cfRule>
  </conditionalFormatting>
  <conditionalFormatting sqref="E82">
    <cfRule type="beginsWith" dxfId="1518" priority="43" stopIfTrue="1" operator="beginsWith" text="Not Applicable">
      <formula>LEFT(E82,LEN("Not Applicable"))="Not Applicable"</formula>
    </cfRule>
    <cfRule type="beginsWith" dxfId="1517" priority="44" stopIfTrue="1" operator="beginsWith" text="Waived">
      <formula>LEFT(E82,LEN("Waived"))="Waived"</formula>
    </cfRule>
    <cfRule type="beginsWith" dxfId="1516" priority="45" stopIfTrue="1" operator="beginsWith" text="Pre-Passed">
      <formula>LEFT(E82,LEN("Pre-Passed"))="Pre-Passed"</formula>
    </cfRule>
    <cfRule type="beginsWith" dxfId="1515" priority="46" stopIfTrue="1" operator="beginsWith" text="Completed">
      <formula>LEFT(E82,LEN("Completed"))="Completed"</formula>
    </cfRule>
    <cfRule type="beginsWith" dxfId="1514" priority="47" stopIfTrue="1" operator="beginsWith" text="Partial">
      <formula>LEFT(E82,LEN("Partial"))="Partial"</formula>
    </cfRule>
    <cfRule type="beginsWith" dxfId="1513" priority="48" stopIfTrue="1" operator="beginsWith" text="Missing">
      <formula>LEFT(E82,LEN("Missing"))="Missing"</formula>
    </cfRule>
    <cfRule type="beginsWith" dxfId="1512" priority="49" stopIfTrue="1" operator="beginsWith" text="Untested">
      <formula>LEFT(E82,LEN("Untested"))="Untested"</formula>
    </cfRule>
    <cfRule type="notContainsBlanks" dxfId="1511" priority="50" stopIfTrue="1">
      <formula>LEN(TRIM(E82))&gt;0</formula>
    </cfRule>
  </conditionalFormatting>
  <conditionalFormatting sqref="A16">
    <cfRule type="beginsWith" dxfId="1510" priority="36" stopIfTrue="1" operator="beginsWith" text="Exceptional">
      <formula>LEFT(A16,LEN("Exceptional"))="Exceptional"</formula>
    </cfRule>
    <cfRule type="beginsWith" dxfId="1509" priority="37" stopIfTrue="1" operator="beginsWith" text="Professional">
      <formula>LEFT(A16,LEN("Professional"))="Professional"</formula>
    </cfRule>
    <cfRule type="beginsWith" dxfId="1508" priority="38" stopIfTrue="1" operator="beginsWith" text="Advanced">
      <formula>LEFT(A16,LEN("Advanced"))="Advanced"</formula>
    </cfRule>
    <cfRule type="beginsWith" dxfId="1507" priority="39" stopIfTrue="1" operator="beginsWith" text="Intermediate">
      <formula>LEFT(A16,LEN("Intermediate"))="Intermediate"</formula>
    </cfRule>
    <cfRule type="beginsWith" dxfId="1506" priority="40" stopIfTrue="1" operator="beginsWith" text="Basic">
      <formula>LEFT(A16,LEN("Basic"))="Basic"</formula>
    </cfRule>
    <cfRule type="beginsWith" dxfId="1505" priority="41" stopIfTrue="1" operator="beginsWith" text="Required">
      <formula>LEFT(A16,LEN("Required"))="Required"</formula>
    </cfRule>
    <cfRule type="notContainsBlanks" dxfId="1504" priority="42" stopIfTrue="1">
      <formula>LEN(TRIM(A16))&gt;0</formula>
    </cfRule>
  </conditionalFormatting>
  <conditionalFormatting sqref="A30:A31">
    <cfRule type="beginsWith" dxfId="1503" priority="29" stopIfTrue="1" operator="beginsWith" text="Exceptional">
      <formula>LEFT(A30,LEN("Exceptional"))="Exceptional"</formula>
    </cfRule>
    <cfRule type="beginsWith" dxfId="1502" priority="30" stopIfTrue="1" operator="beginsWith" text="Professional">
      <formula>LEFT(A30,LEN("Professional"))="Professional"</formula>
    </cfRule>
    <cfRule type="beginsWith" dxfId="1501" priority="31" stopIfTrue="1" operator="beginsWith" text="Advanced">
      <formula>LEFT(A30,LEN("Advanced"))="Advanced"</formula>
    </cfRule>
    <cfRule type="beginsWith" dxfId="1500" priority="32" stopIfTrue="1" operator="beginsWith" text="Intermediate">
      <formula>LEFT(A30,LEN("Intermediate"))="Intermediate"</formula>
    </cfRule>
    <cfRule type="beginsWith" dxfId="1499" priority="33" stopIfTrue="1" operator="beginsWith" text="Basic">
      <formula>LEFT(A30,LEN("Basic"))="Basic"</formula>
    </cfRule>
    <cfRule type="beginsWith" dxfId="1498" priority="34" stopIfTrue="1" operator="beginsWith" text="Required">
      <formula>LEFT(A30,LEN("Required"))="Required"</formula>
    </cfRule>
    <cfRule type="notContainsBlanks" dxfId="1497" priority="35" stopIfTrue="1">
      <formula>LEN(TRIM(A30))&gt;0</formula>
    </cfRule>
  </conditionalFormatting>
  <conditionalFormatting sqref="A43:A44">
    <cfRule type="beginsWith" dxfId="1496" priority="22" stopIfTrue="1" operator="beginsWith" text="Exceptional">
      <formula>LEFT(A43,LEN("Exceptional"))="Exceptional"</formula>
    </cfRule>
    <cfRule type="beginsWith" dxfId="1495" priority="23" stopIfTrue="1" operator="beginsWith" text="Professional">
      <formula>LEFT(A43,LEN("Professional"))="Professional"</formula>
    </cfRule>
    <cfRule type="beginsWith" dxfId="1494" priority="24" stopIfTrue="1" operator="beginsWith" text="Advanced">
      <formula>LEFT(A43,LEN("Advanced"))="Advanced"</formula>
    </cfRule>
    <cfRule type="beginsWith" dxfId="1493" priority="25" stopIfTrue="1" operator="beginsWith" text="Intermediate">
      <formula>LEFT(A43,LEN("Intermediate"))="Intermediate"</formula>
    </cfRule>
    <cfRule type="beginsWith" dxfId="1492" priority="26" stopIfTrue="1" operator="beginsWith" text="Basic">
      <formula>LEFT(A43,LEN("Basic"))="Basic"</formula>
    </cfRule>
    <cfRule type="beginsWith" dxfId="1491" priority="27" stopIfTrue="1" operator="beginsWith" text="Required">
      <formula>LEFT(A43,LEN("Required"))="Required"</formula>
    </cfRule>
    <cfRule type="notContainsBlanks" dxfId="1490" priority="28" stopIfTrue="1">
      <formula>LEN(TRIM(A43))&gt;0</formula>
    </cfRule>
  </conditionalFormatting>
  <conditionalFormatting sqref="A56:A58">
    <cfRule type="beginsWith" dxfId="1489" priority="15" stopIfTrue="1" operator="beginsWith" text="Exceptional">
      <formula>LEFT(A56,LEN("Exceptional"))="Exceptional"</formula>
    </cfRule>
    <cfRule type="beginsWith" dxfId="1488" priority="16" stopIfTrue="1" operator="beginsWith" text="Professional">
      <formula>LEFT(A56,LEN("Professional"))="Professional"</formula>
    </cfRule>
    <cfRule type="beginsWith" dxfId="1487" priority="17" stopIfTrue="1" operator="beginsWith" text="Advanced">
      <formula>LEFT(A56,LEN("Advanced"))="Advanced"</formula>
    </cfRule>
    <cfRule type="beginsWith" dxfId="1486" priority="18" stopIfTrue="1" operator="beginsWith" text="Intermediate">
      <formula>LEFT(A56,LEN("Intermediate"))="Intermediate"</formula>
    </cfRule>
    <cfRule type="beginsWith" dxfId="1485" priority="19" stopIfTrue="1" operator="beginsWith" text="Basic">
      <formula>LEFT(A56,LEN("Basic"))="Basic"</formula>
    </cfRule>
    <cfRule type="beginsWith" dxfId="1484" priority="20" stopIfTrue="1" operator="beginsWith" text="Required">
      <formula>LEFT(A56,LEN("Required"))="Required"</formula>
    </cfRule>
    <cfRule type="notContainsBlanks" dxfId="1483" priority="21" stopIfTrue="1">
      <formula>LEN(TRIM(A56))&gt;0</formula>
    </cfRule>
  </conditionalFormatting>
  <conditionalFormatting sqref="A68:A69">
    <cfRule type="beginsWith" dxfId="1482" priority="8" stopIfTrue="1" operator="beginsWith" text="Exceptional">
      <formula>LEFT(A68,LEN("Exceptional"))="Exceptional"</formula>
    </cfRule>
    <cfRule type="beginsWith" dxfId="1481" priority="9" stopIfTrue="1" operator="beginsWith" text="Professional">
      <formula>LEFT(A68,LEN("Professional"))="Professional"</formula>
    </cfRule>
    <cfRule type="beginsWith" dxfId="1480" priority="10" stopIfTrue="1" operator="beginsWith" text="Advanced">
      <formula>LEFT(A68,LEN("Advanced"))="Advanced"</formula>
    </cfRule>
    <cfRule type="beginsWith" dxfId="1479" priority="11" stopIfTrue="1" operator="beginsWith" text="Intermediate">
      <formula>LEFT(A68,LEN("Intermediate"))="Intermediate"</formula>
    </cfRule>
    <cfRule type="beginsWith" dxfId="1478" priority="12" stopIfTrue="1" operator="beginsWith" text="Basic">
      <formula>LEFT(A68,LEN("Basic"))="Basic"</formula>
    </cfRule>
    <cfRule type="beginsWith" dxfId="1477" priority="13" stopIfTrue="1" operator="beginsWith" text="Required">
      <formula>LEFT(A68,LEN("Required"))="Required"</formula>
    </cfRule>
    <cfRule type="notContainsBlanks" dxfId="1476" priority="14" stopIfTrue="1">
      <formula>LEN(TRIM(A68))&gt;0</formula>
    </cfRule>
  </conditionalFormatting>
  <conditionalFormatting sqref="A80:A82">
    <cfRule type="beginsWith" dxfId="1475" priority="1" stopIfTrue="1" operator="beginsWith" text="Exceptional">
      <formula>LEFT(A80,LEN("Exceptional"))="Exceptional"</formula>
    </cfRule>
    <cfRule type="beginsWith" dxfId="1474" priority="2" stopIfTrue="1" operator="beginsWith" text="Professional">
      <formula>LEFT(A80,LEN("Professional"))="Professional"</formula>
    </cfRule>
    <cfRule type="beginsWith" dxfId="1473" priority="3" stopIfTrue="1" operator="beginsWith" text="Advanced">
      <formula>LEFT(A80,LEN("Advanced"))="Advanced"</formula>
    </cfRule>
    <cfRule type="beginsWith" dxfId="1472" priority="4" stopIfTrue="1" operator="beginsWith" text="Intermediate">
      <formula>LEFT(A80,LEN("Intermediate"))="Intermediate"</formula>
    </cfRule>
    <cfRule type="beginsWith" dxfId="1471" priority="5" stopIfTrue="1" operator="beginsWith" text="Basic">
      <formula>LEFT(A80,LEN("Basic"))="Basic"</formula>
    </cfRule>
    <cfRule type="beginsWith" dxfId="1470" priority="6" stopIfTrue="1" operator="beginsWith" text="Required">
      <formula>LEFT(A80,LEN("Required"))="Required"</formula>
    </cfRule>
    <cfRule type="notContainsBlanks" dxfId="1469" priority="7" stopIfTrue="1">
      <formula>LEN(TRIM(A80))&gt;0</formula>
    </cfRule>
  </conditionalFormatting>
  <dataValidations count="1">
    <dataValidation type="list" showInputMessage="1" showErrorMessage="1" sqref="E92:F94 E101:F108 E96:F99 E65:F74 E51:F63 E20:F37 E39:F49 E13:F18 E76:F90" xr:uid="{00000000-0002-0000-0600-000000000000}">
      <formula1>"Untested, Missing, Partial, Completed, Waived, Not Applicable"</formula1>
    </dataValidation>
  </dataValidations>
  <pageMargins left="0.75" right="0.75" top="1" bottom="1" header="0.5" footer="0.5"/>
  <pageSetup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G143"/>
  <sheetViews>
    <sheetView zoomScale="115" zoomScaleNormal="115" workbookViewId="0">
      <selection activeCell="D107" sqref="D107"/>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27</v>
      </c>
      <c r="B1" s="4" t="s">
        <v>28</v>
      </c>
      <c r="C1" s="4" t="s">
        <v>180</v>
      </c>
      <c r="D1" s="4"/>
      <c r="E1" s="3" t="str">
        <f>""&amp;COUNTIF(E$7:E$267,"Untested")&amp;" Untested"</f>
        <v>0 Untested</v>
      </c>
      <c r="F1" s="3" t="str">
        <f>""&amp;COUNTIF(F$7:F$267,"Untested")&amp;" Untested"</f>
        <v>0 Untested</v>
      </c>
      <c r="G1" s="4"/>
    </row>
    <row r="2" spans="1:7" ht="17.100000000000001" customHeight="1" thickBot="1">
      <c r="A2" s="12" t="s">
        <v>31</v>
      </c>
      <c r="B2" s="11" t="s">
        <v>32</v>
      </c>
      <c r="C2" s="250" t="s">
        <v>848</v>
      </c>
      <c r="D2" s="251"/>
      <c r="E2" s="14">
        <f>SUMPRODUCT(($A$7:$A$267="Required")*(E$7:E$267="Missing"))+0.5*SUMPRODUCT(($A$7:$A$267="Required")*(E$7:E$267="Partial"))</f>
        <v>0</v>
      </c>
      <c r="F2" s="14">
        <f>SUMPRODUCT(($A$7:$A$267="Required")*(F$7:F$267="Missing"))+0.5*SUMPRODUCT(($A$7:$A$267="Required")*(F$7:F$267="Partial"))</f>
        <v>0</v>
      </c>
      <c r="G2" s="11" t="str">
        <f>"Requireds "&amp;A2</f>
        <v>Requireds Missing</v>
      </c>
    </row>
    <row r="3" spans="1:7" ht="16.5" thickBot="1">
      <c r="A3" s="12" t="s">
        <v>33</v>
      </c>
      <c r="B3" s="11" t="s">
        <v>34</v>
      </c>
      <c r="C3" s="252"/>
      <c r="D3" s="253"/>
      <c r="E3" s="14">
        <f>SUMPRODUCT(($A$7:$A$267="Basic")*(E$7:E$267="Missing"))+0.5*SUMPRODUCT(($A$7:$A$267="Basic")*(E$7:E$267="Partial"))</f>
        <v>0</v>
      </c>
      <c r="F3" s="14">
        <f>SUMPRODUCT(($A$7:$A$267="Basic")*(F$7:F$267="Missing"))+0.5*SUMPRODUCT(($A$7:$A$267="Basic")*(F$7:F$267="Partial"))</f>
        <v>0</v>
      </c>
      <c r="G3" s="11" t="str">
        <f>"Basics "&amp;A2</f>
        <v>Basics Missing</v>
      </c>
    </row>
    <row r="4" spans="1:7" ht="16.5" thickBot="1">
      <c r="A4" s="12" t="s">
        <v>35</v>
      </c>
      <c r="B4" s="11" t="s">
        <v>36</v>
      </c>
      <c r="C4" s="252"/>
      <c r="D4" s="253"/>
      <c r="E4" s="14">
        <f>SUMPRODUCT(($A$7:$A$267="Advanced")*(E$7:E$267="Completed"))+SUMPRODUCT(($A$7:$A$267="Advanced")*(E$7:E$267="Pre-Passed"))+0.5*SUMPRODUCT(($A$7:$A$267="Advanced")*(E$7:E$267="Partial"))</f>
        <v>0</v>
      </c>
      <c r="F4" s="14">
        <f>SUMPRODUCT(($A$7:$A$267="Advanced")*(F$7:F$267="Completed"))+SUMPRODUCT(($A$7:$A$267="Advanced")*(F$7:F$267="Pre-Passed"))+0.5*SUMPRODUCT(($A$7:$A$267="Advanced")*(F$7:F$267="Partial"))</f>
        <v>0</v>
      </c>
      <c r="G4" s="11" t="str">
        <f>"Advanceds "&amp;A4</f>
        <v>Advanceds Completed</v>
      </c>
    </row>
    <row r="5" spans="1:7" ht="16.5" thickBot="1">
      <c r="A5" s="12" t="s">
        <v>37</v>
      </c>
      <c r="B5" s="11" t="s">
        <v>209</v>
      </c>
      <c r="C5" s="252"/>
      <c r="D5" s="253"/>
      <c r="E5" s="14">
        <f>SUMPRODUCT(($A$7:$A$267="Professional")*(E$7:E$267="Completed"))+SUMPRODUCT(($A$7:$A$267="Professional")*(E$7:E$267="Pre-Passed"))+0.5*SUMPRODUCT(($A$7:$A$267="Professional")*(E$7:E$267="Partial"))</f>
        <v>0</v>
      </c>
      <c r="F5" s="14">
        <f>SUMPRODUCT(($A$7:$A$267="Professional")*(F$7:F$267="Completed"))+SUMPRODUCT(($A$7:$A$267="Professional")*(F$7:F$267="Pre-Passed"))+0.5*SUMPRODUCT(($A$7:$A$267="Professional")*(F$7:F$267="Partial"))</f>
        <v>0</v>
      </c>
      <c r="G5" s="11" t="str">
        <f>"Professionals "&amp;A4</f>
        <v>Professionals Completed</v>
      </c>
    </row>
    <row r="6" spans="1:7" ht="16.5" thickBot="1">
      <c r="A6" s="10" t="s">
        <v>38</v>
      </c>
      <c r="B6" s="11" t="s">
        <v>39</v>
      </c>
      <c r="C6" s="254"/>
      <c r="D6" s="255"/>
      <c r="E6" s="14">
        <f>SUMPRODUCT(($A$7:$A$267="Exceptional")*(E$7:E$267="Completed"))+SUMPRODUCT(($A$7:$A$267="Exceptional")*(E$7:E$267="Pre-Passed"))+0.5*SUMPRODUCT(($A$7:$A$267="Exceptional")*(E$7:E$267="Partial"))</f>
        <v>0</v>
      </c>
      <c r="F6" s="14">
        <f>SUMPRODUCT(($A$7:$A$267="Exceptional")*(F$7:F$267="Completed"))+SUMPRODUCT(($A$7:$A$267="Exceptional")*(F$7:F$267="Pre-Passed"))+0.5*SUMPRODUCT(($A$7:$A$267="Exceptional")*(F$7:F$267="Partial"))</f>
        <v>0</v>
      </c>
      <c r="G6" s="11" t="str">
        <f>"Exceptionals "&amp;A4</f>
        <v>Exceptionals Completed</v>
      </c>
    </row>
    <row r="7" spans="1:7" ht="16.5" thickBot="1">
      <c r="A7" s="248" t="s">
        <v>489</v>
      </c>
      <c r="B7" s="249"/>
      <c r="C7" s="4" t="s">
        <v>40</v>
      </c>
      <c r="D7" s="4" t="s">
        <v>212</v>
      </c>
      <c r="E7" s="4" t="s">
        <v>41</v>
      </c>
      <c r="F7" s="4" t="s">
        <v>42</v>
      </c>
      <c r="G7" s="4" t="s">
        <v>213</v>
      </c>
    </row>
    <row r="8" spans="1:7" ht="16.5" thickBot="1">
      <c r="A8" s="120" t="s">
        <v>409</v>
      </c>
      <c r="B8" s="11" t="s">
        <v>490</v>
      </c>
      <c r="C8" s="11" t="s">
        <v>491</v>
      </c>
      <c r="D8" s="11"/>
      <c r="E8" s="14">
        <v>0</v>
      </c>
      <c r="F8" s="14">
        <v>0</v>
      </c>
      <c r="G8" s="11"/>
    </row>
    <row r="9" spans="1:7" ht="16.5" thickBot="1">
      <c r="A9" s="121" t="s">
        <v>392</v>
      </c>
      <c r="B9" s="11" t="s">
        <v>396</v>
      </c>
      <c r="C9" s="11" t="s">
        <v>563</v>
      </c>
      <c r="D9" s="11"/>
      <c r="E9" s="14">
        <v>0</v>
      </c>
      <c r="F9" s="14">
        <v>0</v>
      </c>
      <c r="G9" s="11"/>
    </row>
    <row r="10" spans="1:7" ht="16.5" thickBot="1">
      <c r="A10" s="121" t="s">
        <v>393</v>
      </c>
      <c r="B10" s="11" t="s">
        <v>398</v>
      </c>
      <c r="C10" s="11" t="s">
        <v>492</v>
      </c>
      <c r="D10" s="11"/>
      <c r="E10" s="14">
        <v>0</v>
      </c>
      <c r="F10" s="14">
        <v>0</v>
      </c>
      <c r="G10" s="11"/>
    </row>
    <row r="11" spans="1:7" ht="16.5" thickBot="1">
      <c r="A11" s="122" t="s">
        <v>394</v>
      </c>
      <c r="B11" s="11" t="s">
        <v>391</v>
      </c>
      <c r="C11" s="11" t="s">
        <v>493</v>
      </c>
      <c r="D11" s="11"/>
      <c r="E11" s="14">
        <v>0</v>
      </c>
      <c r="F11" s="14">
        <v>0</v>
      </c>
      <c r="G11" s="11"/>
    </row>
    <row r="12" spans="1:7" ht="29.1" customHeight="1" thickBot="1">
      <c r="A12" s="248" t="s">
        <v>829</v>
      </c>
      <c r="B12" s="249"/>
      <c r="C12" s="135" t="s">
        <v>830</v>
      </c>
      <c r="D12" s="4" t="s">
        <v>212</v>
      </c>
      <c r="E12" s="4" t="s">
        <v>41</v>
      </c>
      <c r="F12" s="4" t="s">
        <v>42</v>
      </c>
      <c r="G12" s="4" t="s">
        <v>213</v>
      </c>
    </row>
    <row r="13" spans="1:7" ht="26.25" thickBot="1">
      <c r="A13" s="26" t="s">
        <v>43</v>
      </c>
      <c r="B13" s="11" t="s">
        <v>849</v>
      </c>
      <c r="C13" s="11" t="s">
        <v>850</v>
      </c>
      <c r="D13" s="13"/>
      <c r="E13" s="4" t="s">
        <v>37</v>
      </c>
      <c r="F13" s="4" t="s">
        <v>37</v>
      </c>
      <c r="G13" s="11"/>
    </row>
    <row r="14" spans="1:7" ht="16.5" thickBot="1">
      <c r="A14" s="26" t="s">
        <v>43</v>
      </c>
      <c r="B14" s="11" t="s">
        <v>851</v>
      </c>
      <c r="C14" s="11" t="s">
        <v>831</v>
      </c>
      <c r="D14" s="11"/>
      <c r="E14" s="4" t="s">
        <v>37</v>
      </c>
      <c r="F14" s="4" t="s">
        <v>37</v>
      </c>
      <c r="G14" s="11"/>
    </row>
    <row r="15" spans="1:7" ht="26.25" thickBot="1">
      <c r="A15" s="138" t="s">
        <v>44</v>
      </c>
      <c r="B15" s="11" t="s">
        <v>852</v>
      </c>
      <c r="C15" s="11" t="s">
        <v>832</v>
      </c>
      <c r="D15" s="11"/>
      <c r="E15" s="4" t="s">
        <v>37</v>
      </c>
      <c r="F15" s="4" t="s">
        <v>37</v>
      </c>
      <c r="G15" s="11"/>
    </row>
    <row r="16" spans="1:7" ht="16.5" thickBot="1">
      <c r="A16" s="138" t="s">
        <v>44</v>
      </c>
      <c r="B16" s="11" t="s">
        <v>853</v>
      </c>
      <c r="C16" s="11" t="s">
        <v>833</v>
      </c>
      <c r="D16" s="11"/>
      <c r="E16" s="4" t="s">
        <v>37</v>
      </c>
      <c r="F16" s="4" t="s">
        <v>37</v>
      </c>
      <c r="G16" s="11"/>
    </row>
    <row r="17" spans="1:7" ht="16.5" thickBot="1">
      <c r="A17" s="138" t="s">
        <v>44</v>
      </c>
      <c r="B17" s="11" t="s">
        <v>854</v>
      </c>
      <c r="C17" s="11" t="s">
        <v>855</v>
      </c>
      <c r="D17" s="11"/>
      <c r="E17" s="4" t="s">
        <v>37</v>
      </c>
      <c r="F17" s="4" t="s">
        <v>37</v>
      </c>
      <c r="G17" s="11"/>
    </row>
    <row r="18" spans="1:7" ht="16.5" thickBot="1">
      <c r="A18" s="27" t="s">
        <v>45</v>
      </c>
      <c r="B18" s="11" t="s">
        <v>856</v>
      </c>
      <c r="C18" s="11" t="s">
        <v>834</v>
      </c>
      <c r="D18" s="11"/>
      <c r="E18" s="4" t="s">
        <v>37</v>
      </c>
      <c r="F18" s="4" t="s">
        <v>37</v>
      </c>
      <c r="G18" s="11"/>
    </row>
    <row r="19" spans="1:7" ht="16.5" thickBot="1">
      <c r="A19" s="17" t="s">
        <v>58</v>
      </c>
      <c r="B19" s="11" t="s">
        <v>857</v>
      </c>
      <c r="C19" s="11" t="s">
        <v>858</v>
      </c>
      <c r="D19" s="11"/>
      <c r="E19" s="4" t="s">
        <v>37</v>
      </c>
      <c r="F19" s="4" t="s">
        <v>37</v>
      </c>
      <c r="G19" s="11"/>
    </row>
    <row r="20" spans="1:7" ht="17.100000000000001" customHeight="1" thickBot="1">
      <c r="A20" s="19" t="s">
        <v>210</v>
      </c>
      <c r="B20" s="11" t="s">
        <v>859</v>
      </c>
      <c r="C20" s="11" t="s">
        <v>860</v>
      </c>
      <c r="D20" s="11"/>
      <c r="E20" s="4" t="s">
        <v>37</v>
      </c>
      <c r="F20" s="4" t="s">
        <v>37</v>
      </c>
      <c r="G20" s="11"/>
    </row>
    <row r="21" spans="1:7" ht="26.25" thickBot="1">
      <c r="A21" s="248" t="s">
        <v>738</v>
      </c>
      <c r="B21" s="257"/>
      <c r="C21" s="135" t="s">
        <v>739</v>
      </c>
      <c r="D21" s="4" t="s">
        <v>212</v>
      </c>
      <c r="E21" s="4" t="s">
        <v>41</v>
      </c>
      <c r="F21" s="4" t="s">
        <v>42</v>
      </c>
      <c r="G21" s="4" t="s">
        <v>213</v>
      </c>
    </row>
    <row r="22" spans="1:7" ht="39" thickBot="1">
      <c r="A22" s="26" t="s">
        <v>43</v>
      </c>
      <c r="B22" s="136" t="s">
        <v>861</v>
      </c>
      <c r="C22" s="136" t="s">
        <v>862</v>
      </c>
      <c r="D22" s="11"/>
      <c r="E22" s="4" t="s">
        <v>37</v>
      </c>
      <c r="F22" s="4" t="s">
        <v>37</v>
      </c>
      <c r="G22" s="11"/>
    </row>
    <row r="23" spans="1:7" ht="16.5" thickBot="1">
      <c r="A23" s="26" t="s">
        <v>43</v>
      </c>
      <c r="B23" s="11" t="s">
        <v>740</v>
      </c>
      <c r="C23" s="11" t="s">
        <v>741</v>
      </c>
      <c r="D23" s="11"/>
      <c r="E23" s="4" t="s">
        <v>37</v>
      </c>
      <c r="F23" s="4" t="s">
        <v>37</v>
      </c>
      <c r="G23" s="11"/>
    </row>
    <row r="24" spans="1:7" ht="16.5" thickBot="1">
      <c r="A24" s="26" t="s">
        <v>43</v>
      </c>
      <c r="B24" s="11" t="s">
        <v>863</v>
      </c>
      <c r="C24" s="11" t="s">
        <v>742</v>
      </c>
      <c r="D24" s="11"/>
      <c r="E24" s="4" t="s">
        <v>37</v>
      </c>
      <c r="F24" s="4" t="s">
        <v>37</v>
      </c>
      <c r="G24" s="11"/>
    </row>
    <row r="25" spans="1:7" ht="39" thickBot="1">
      <c r="A25" s="26" t="s">
        <v>43</v>
      </c>
      <c r="B25" s="11" t="s">
        <v>864</v>
      </c>
      <c r="C25" s="11" t="s">
        <v>865</v>
      </c>
      <c r="D25" s="11"/>
      <c r="E25" s="4" t="s">
        <v>37</v>
      </c>
      <c r="F25" s="4" t="s">
        <v>37</v>
      </c>
      <c r="G25" s="11"/>
    </row>
    <row r="26" spans="1:7" ht="16.5" thickBot="1">
      <c r="A26" s="26" t="s">
        <v>43</v>
      </c>
      <c r="B26" s="11" t="s">
        <v>866</v>
      </c>
      <c r="C26" s="11" t="s">
        <v>743</v>
      </c>
      <c r="D26" s="11"/>
      <c r="E26" s="4" t="s">
        <v>37</v>
      </c>
      <c r="F26" s="4" t="s">
        <v>37</v>
      </c>
      <c r="G26" s="11"/>
    </row>
    <row r="27" spans="1:7" ht="17.100000000000001" customHeight="1" thickBot="1">
      <c r="A27" s="26" t="s">
        <v>43</v>
      </c>
      <c r="B27" s="11" t="s">
        <v>867</v>
      </c>
      <c r="C27" s="11" t="s">
        <v>868</v>
      </c>
      <c r="D27" s="11"/>
      <c r="E27" s="4" t="s">
        <v>37</v>
      </c>
      <c r="F27" s="4" t="s">
        <v>37</v>
      </c>
      <c r="G27" s="11"/>
    </row>
    <row r="28" spans="1:7" ht="26.25" thickBot="1">
      <c r="A28" s="27" t="s">
        <v>45</v>
      </c>
      <c r="B28" s="11" t="s">
        <v>869</v>
      </c>
      <c r="C28" s="11" t="s">
        <v>870</v>
      </c>
      <c r="D28" s="11"/>
      <c r="E28" s="4" t="s">
        <v>37</v>
      </c>
      <c r="F28" s="4" t="s">
        <v>37</v>
      </c>
      <c r="G28" s="11"/>
    </row>
    <row r="29" spans="1:7" ht="16.5" thickBot="1">
      <c r="A29" s="248" t="s">
        <v>744</v>
      </c>
      <c r="B29" s="249"/>
      <c r="C29" s="135" t="s">
        <v>745</v>
      </c>
      <c r="D29" s="4" t="s">
        <v>212</v>
      </c>
      <c r="E29" s="4" t="s">
        <v>41</v>
      </c>
      <c r="F29" s="4" t="s">
        <v>42</v>
      </c>
      <c r="G29" s="4" t="s">
        <v>213</v>
      </c>
    </row>
    <row r="30" spans="1:7" ht="26.25" thickBot="1">
      <c r="A30" s="26" t="s">
        <v>43</v>
      </c>
      <c r="B30" s="11" t="s">
        <v>871</v>
      </c>
      <c r="C30" s="11" t="s">
        <v>872</v>
      </c>
      <c r="D30" s="11"/>
      <c r="E30" s="4" t="s">
        <v>37</v>
      </c>
      <c r="F30" s="4" t="s">
        <v>37</v>
      </c>
      <c r="G30" s="11"/>
    </row>
    <row r="31" spans="1:7" ht="16.5" thickBot="1">
      <c r="A31" s="26" t="s">
        <v>43</v>
      </c>
      <c r="B31" s="11" t="s">
        <v>740</v>
      </c>
      <c r="C31" s="11" t="s">
        <v>746</v>
      </c>
      <c r="D31" s="11"/>
      <c r="E31" s="4" t="s">
        <v>37</v>
      </c>
      <c r="F31" s="4" t="s">
        <v>37</v>
      </c>
      <c r="G31" s="11"/>
    </row>
    <row r="32" spans="1:7" ht="16.5" thickBot="1">
      <c r="A32" s="27" t="s">
        <v>45</v>
      </c>
      <c r="B32" s="11" t="s">
        <v>873</v>
      </c>
      <c r="C32" s="11" t="s">
        <v>747</v>
      </c>
      <c r="D32" s="11"/>
      <c r="E32" s="4" t="s">
        <v>37</v>
      </c>
      <c r="F32" s="4" t="s">
        <v>37</v>
      </c>
      <c r="G32" s="11"/>
    </row>
    <row r="33" spans="1:7" ht="16.5" thickBot="1">
      <c r="A33" s="27" t="s">
        <v>45</v>
      </c>
      <c r="B33" s="11" t="s">
        <v>874</v>
      </c>
      <c r="C33" s="11" t="s">
        <v>748</v>
      </c>
      <c r="D33" s="11"/>
      <c r="E33" s="4" t="s">
        <v>37</v>
      </c>
      <c r="F33" s="4" t="s">
        <v>37</v>
      </c>
      <c r="G33" s="11"/>
    </row>
    <row r="34" spans="1:7" ht="17.100000000000001" customHeight="1" thickBot="1">
      <c r="A34" s="27" t="s">
        <v>45</v>
      </c>
      <c r="B34" s="11" t="s">
        <v>875</v>
      </c>
      <c r="C34" s="11" t="s">
        <v>749</v>
      </c>
      <c r="D34" s="11"/>
      <c r="E34" s="4" t="s">
        <v>37</v>
      </c>
      <c r="F34" s="4" t="s">
        <v>37</v>
      </c>
      <c r="G34" s="11"/>
    </row>
    <row r="35" spans="1:7" ht="16.5" thickBot="1">
      <c r="A35" s="28" t="s">
        <v>58</v>
      </c>
      <c r="B35" s="11" t="s">
        <v>876</v>
      </c>
      <c r="C35" s="11" t="s">
        <v>877</v>
      </c>
      <c r="D35" s="11"/>
      <c r="E35" s="4" t="s">
        <v>37</v>
      </c>
      <c r="F35" s="4" t="s">
        <v>37</v>
      </c>
      <c r="G35" s="11"/>
    </row>
    <row r="36" spans="1:7" ht="16.5" thickBot="1">
      <c r="A36" s="248" t="s">
        <v>750</v>
      </c>
      <c r="B36" s="249"/>
      <c r="C36" s="135" t="s">
        <v>751</v>
      </c>
      <c r="D36" s="4" t="s">
        <v>212</v>
      </c>
      <c r="E36" s="4" t="s">
        <v>41</v>
      </c>
      <c r="F36" s="4" t="s">
        <v>42</v>
      </c>
      <c r="G36" s="4" t="s">
        <v>213</v>
      </c>
    </row>
    <row r="37" spans="1:7" ht="90" thickBot="1">
      <c r="A37" s="26" t="s">
        <v>43</v>
      </c>
      <c r="B37" s="11" t="s">
        <v>878</v>
      </c>
      <c r="C37" s="11" t="s">
        <v>879</v>
      </c>
      <c r="D37" s="11"/>
      <c r="E37" s="4" t="s">
        <v>37</v>
      </c>
      <c r="F37" s="4" t="s">
        <v>37</v>
      </c>
      <c r="G37" s="11"/>
    </row>
    <row r="38" spans="1:7" ht="17.100000000000001" customHeight="1" thickBot="1">
      <c r="A38" s="248" t="s">
        <v>835</v>
      </c>
      <c r="B38" s="249"/>
      <c r="C38" s="135" t="s">
        <v>969</v>
      </c>
      <c r="D38" s="4" t="s">
        <v>212</v>
      </c>
      <c r="E38" s="4" t="s">
        <v>41</v>
      </c>
      <c r="F38" s="4" t="s">
        <v>42</v>
      </c>
      <c r="G38" s="4" t="s">
        <v>213</v>
      </c>
    </row>
    <row r="39" spans="1:7" ht="26.25" thickBot="1">
      <c r="A39" s="26" t="s">
        <v>43</v>
      </c>
      <c r="B39" s="11" t="s">
        <v>968</v>
      </c>
      <c r="C39" s="11" t="s">
        <v>970</v>
      </c>
      <c r="D39" s="11"/>
      <c r="E39" s="4" t="s">
        <v>37</v>
      </c>
      <c r="F39" s="4" t="s">
        <v>37</v>
      </c>
      <c r="G39" s="11"/>
    </row>
    <row r="40" spans="1:7" ht="16.5" thickBot="1">
      <c r="A40" s="137" t="s">
        <v>43</v>
      </c>
      <c r="B40" s="11" t="s">
        <v>880</v>
      </c>
      <c r="C40" s="11" t="s">
        <v>971</v>
      </c>
      <c r="D40" s="11"/>
      <c r="E40" s="4" t="s">
        <v>37</v>
      </c>
      <c r="F40" s="4" t="s">
        <v>37</v>
      </c>
      <c r="G40" s="11"/>
    </row>
    <row r="41" spans="1:7" ht="16.5" thickBot="1">
      <c r="A41" s="137" t="s">
        <v>43</v>
      </c>
      <c r="B41" s="11" t="s">
        <v>881</v>
      </c>
      <c r="C41" s="11" t="s">
        <v>972</v>
      </c>
      <c r="D41" s="11"/>
      <c r="E41" s="4" t="s">
        <v>37</v>
      </c>
      <c r="F41" s="4" t="s">
        <v>37</v>
      </c>
      <c r="G41" s="11"/>
    </row>
    <row r="42" spans="1:7" ht="26.25" thickBot="1">
      <c r="A42" s="137" t="s">
        <v>43</v>
      </c>
      <c r="B42" s="11" t="s">
        <v>882</v>
      </c>
      <c r="C42" s="11" t="s">
        <v>973</v>
      </c>
      <c r="D42" s="11"/>
      <c r="E42" s="4" t="s">
        <v>37</v>
      </c>
      <c r="F42" s="4" t="s">
        <v>37</v>
      </c>
      <c r="G42" s="11"/>
    </row>
    <row r="43" spans="1:7" ht="26.25" thickBot="1">
      <c r="A43" s="138" t="s">
        <v>44</v>
      </c>
      <c r="B43" s="11" t="s">
        <v>974</v>
      </c>
      <c r="C43" s="11" t="s">
        <v>975</v>
      </c>
      <c r="D43" s="13"/>
      <c r="E43" s="4" t="s">
        <v>37</v>
      </c>
      <c r="F43" s="4" t="s">
        <v>37</v>
      </c>
      <c r="G43" s="11"/>
    </row>
    <row r="44" spans="1:7" ht="26.25" thickBot="1">
      <c r="A44" s="17" t="s">
        <v>45</v>
      </c>
      <c r="B44" s="11" t="s">
        <v>883</v>
      </c>
      <c r="C44" s="11" t="s">
        <v>976</v>
      </c>
      <c r="D44" s="11"/>
      <c r="E44" s="4" t="s">
        <v>37</v>
      </c>
      <c r="F44" s="4" t="s">
        <v>37</v>
      </c>
      <c r="G44" s="11"/>
    </row>
    <row r="45" spans="1:7" ht="26.25" thickBot="1">
      <c r="A45" s="17" t="s">
        <v>45</v>
      </c>
      <c r="B45" s="11" t="s">
        <v>977</v>
      </c>
      <c r="C45" s="11" t="s">
        <v>978</v>
      </c>
      <c r="D45" s="11"/>
      <c r="E45" s="4" t="s">
        <v>37</v>
      </c>
      <c r="F45" s="4" t="s">
        <v>37</v>
      </c>
      <c r="G45" s="11"/>
    </row>
    <row r="46" spans="1:7" ht="17.100000000000001" customHeight="1" thickBot="1">
      <c r="A46" s="248" t="s">
        <v>477</v>
      </c>
      <c r="B46" s="249"/>
      <c r="C46" s="135" t="s">
        <v>884</v>
      </c>
      <c r="D46" s="4" t="s">
        <v>212</v>
      </c>
      <c r="E46" s="4" t="s">
        <v>41</v>
      </c>
      <c r="F46" s="4" t="s">
        <v>42</v>
      </c>
      <c r="G46" s="4" t="s">
        <v>213</v>
      </c>
    </row>
    <row r="47" spans="1:7" ht="16.5" thickBot="1">
      <c r="A47" s="15" t="s">
        <v>43</v>
      </c>
      <c r="B47" s="11" t="s">
        <v>885</v>
      </c>
      <c r="C47" s="13" t="s">
        <v>886</v>
      </c>
      <c r="D47" s="13"/>
      <c r="E47" s="4" t="s">
        <v>37</v>
      </c>
      <c r="F47" s="4" t="s">
        <v>37</v>
      </c>
      <c r="G47" s="11"/>
    </row>
    <row r="48" spans="1:7" ht="16.5" thickBot="1">
      <c r="A48" s="16" t="s">
        <v>44</v>
      </c>
      <c r="B48" s="11" t="s">
        <v>548</v>
      </c>
      <c r="C48" s="66" t="s">
        <v>887</v>
      </c>
      <c r="D48" s="11"/>
      <c r="E48" s="4" t="s">
        <v>37</v>
      </c>
      <c r="F48" s="4" t="s">
        <v>37</v>
      </c>
      <c r="G48" s="11"/>
    </row>
    <row r="49" spans="1:7" ht="17.100000000000001" customHeight="1" thickBot="1">
      <c r="A49" s="17" t="s">
        <v>45</v>
      </c>
      <c r="B49" s="11" t="s">
        <v>888</v>
      </c>
      <c r="C49" s="11" t="s">
        <v>889</v>
      </c>
      <c r="D49" s="11"/>
      <c r="E49" s="4" t="s">
        <v>37</v>
      </c>
      <c r="F49" s="4" t="s">
        <v>37</v>
      </c>
      <c r="G49" s="11"/>
    </row>
    <row r="50" spans="1:7" ht="26.25" thickBot="1">
      <c r="A50" s="19" t="s">
        <v>210</v>
      </c>
      <c r="B50" s="11" t="s">
        <v>890</v>
      </c>
      <c r="C50" s="11" t="s">
        <v>891</v>
      </c>
      <c r="D50" s="11"/>
      <c r="E50" s="4" t="s">
        <v>37</v>
      </c>
      <c r="F50" s="4" t="s">
        <v>37</v>
      </c>
      <c r="G50" s="11"/>
    </row>
    <row r="51" spans="1:7" ht="16.5" thickBot="1">
      <c r="A51" s="248" t="s">
        <v>51</v>
      </c>
      <c r="B51" s="249"/>
      <c r="C51" s="135" t="s">
        <v>892</v>
      </c>
      <c r="D51" s="4" t="s">
        <v>212</v>
      </c>
      <c r="E51" s="4" t="s">
        <v>41</v>
      </c>
      <c r="F51" s="4" t="s">
        <v>42</v>
      </c>
      <c r="G51" s="4" t="s">
        <v>213</v>
      </c>
    </row>
    <row r="52" spans="1:7" ht="16.5" thickBot="1">
      <c r="A52" s="15" t="s">
        <v>43</v>
      </c>
      <c r="B52" s="11" t="s">
        <v>893</v>
      </c>
      <c r="C52" s="11" t="s">
        <v>894</v>
      </c>
      <c r="D52" s="13"/>
      <c r="E52" s="4" t="s">
        <v>37</v>
      </c>
      <c r="F52" s="4" t="s">
        <v>37</v>
      </c>
      <c r="G52" s="11"/>
    </row>
    <row r="53" spans="1:7" ht="16.5" thickBot="1">
      <c r="A53" s="15" t="s">
        <v>43</v>
      </c>
      <c r="B53" s="11" t="s">
        <v>895</v>
      </c>
      <c r="C53" s="11" t="s">
        <v>896</v>
      </c>
      <c r="D53" s="11"/>
      <c r="E53" s="4" t="s">
        <v>37</v>
      </c>
      <c r="F53" s="4" t="s">
        <v>37</v>
      </c>
      <c r="G53" s="11"/>
    </row>
    <row r="54" spans="1:7" ht="16.5" thickBot="1">
      <c r="A54" s="16" t="s">
        <v>44</v>
      </c>
      <c r="B54" s="11" t="s">
        <v>897</v>
      </c>
      <c r="C54" s="66" t="s">
        <v>898</v>
      </c>
      <c r="D54" s="11"/>
      <c r="E54" s="4" t="s">
        <v>37</v>
      </c>
      <c r="F54" s="4" t="s">
        <v>37</v>
      </c>
      <c r="G54" s="11"/>
    </row>
    <row r="55" spans="1:7" ht="16.5" thickBot="1">
      <c r="A55" s="16" t="s">
        <v>44</v>
      </c>
      <c r="B55" s="11" t="s">
        <v>899</v>
      </c>
      <c r="C55" s="11" t="s">
        <v>900</v>
      </c>
      <c r="D55" s="11"/>
      <c r="E55" s="4" t="s">
        <v>37</v>
      </c>
      <c r="F55" s="4" t="s">
        <v>37</v>
      </c>
      <c r="G55" s="11"/>
    </row>
    <row r="56" spans="1:7" s="7" customFormat="1" ht="26.25" thickBot="1">
      <c r="A56" s="16" t="s">
        <v>44</v>
      </c>
      <c r="B56" s="11" t="s">
        <v>533</v>
      </c>
      <c r="C56" s="11" t="s">
        <v>901</v>
      </c>
      <c r="D56" s="11"/>
      <c r="E56" s="4" t="s">
        <v>37</v>
      </c>
      <c r="F56" s="4" t="s">
        <v>37</v>
      </c>
      <c r="G56" s="11"/>
    </row>
    <row r="57" spans="1:7" s="7" customFormat="1" ht="26.25" thickBot="1">
      <c r="A57" s="17" t="s">
        <v>45</v>
      </c>
      <c r="B57" s="11" t="s">
        <v>902</v>
      </c>
      <c r="C57" s="11" t="s">
        <v>903</v>
      </c>
      <c r="D57" s="11"/>
      <c r="E57" s="4" t="s">
        <v>37</v>
      </c>
      <c r="F57" s="4" t="s">
        <v>37</v>
      </c>
      <c r="G57" s="11"/>
    </row>
    <row r="58" spans="1:7" s="7" customFormat="1" ht="26.25" thickBot="1">
      <c r="A58" s="17" t="s">
        <v>45</v>
      </c>
      <c r="B58" s="11" t="s">
        <v>904</v>
      </c>
      <c r="C58" s="11" t="s">
        <v>905</v>
      </c>
      <c r="D58" s="11"/>
      <c r="E58" s="4" t="s">
        <v>37</v>
      </c>
      <c r="F58" s="4" t="s">
        <v>37</v>
      </c>
      <c r="G58" s="11"/>
    </row>
    <row r="59" spans="1:7" s="7" customFormat="1" ht="16.5" thickBot="1">
      <c r="A59" s="17" t="s">
        <v>45</v>
      </c>
      <c r="B59" s="11" t="s">
        <v>906</v>
      </c>
      <c r="C59" s="11" t="s">
        <v>907</v>
      </c>
      <c r="D59" s="13"/>
      <c r="E59" s="4" t="s">
        <v>37</v>
      </c>
      <c r="F59" s="4" t="s">
        <v>37</v>
      </c>
      <c r="G59" s="11"/>
    </row>
    <row r="60" spans="1:7" s="7" customFormat="1" ht="16.5" thickBot="1">
      <c r="A60" s="17" t="s">
        <v>45</v>
      </c>
      <c r="B60" s="11" t="s">
        <v>908</v>
      </c>
      <c r="C60" s="11" t="s">
        <v>909</v>
      </c>
      <c r="D60" s="13"/>
      <c r="E60" s="4" t="s">
        <v>37</v>
      </c>
      <c r="F60" s="4" t="s">
        <v>37</v>
      </c>
      <c r="G60" s="11"/>
    </row>
    <row r="61" spans="1:7" s="7" customFormat="1" ht="26.25" thickBot="1">
      <c r="A61" s="17" t="s">
        <v>58</v>
      </c>
      <c r="B61" s="11" t="s">
        <v>910</v>
      </c>
      <c r="C61" s="11" t="s">
        <v>911</v>
      </c>
      <c r="D61" s="11"/>
      <c r="E61" s="4" t="s">
        <v>37</v>
      </c>
      <c r="F61" s="4" t="s">
        <v>37</v>
      </c>
      <c r="G61" s="11"/>
    </row>
    <row r="62" spans="1:7" s="7" customFormat="1" ht="26.25" thickBot="1">
      <c r="A62" s="19" t="s">
        <v>210</v>
      </c>
      <c r="B62" s="11" t="s">
        <v>912</v>
      </c>
      <c r="C62" s="11" t="s">
        <v>913</v>
      </c>
      <c r="D62" s="11"/>
      <c r="E62" s="4" t="s">
        <v>37</v>
      </c>
      <c r="F62" s="4" t="s">
        <v>37</v>
      </c>
      <c r="G62" s="11"/>
    </row>
    <row r="63" spans="1:7" s="7" customFormat="1" ht="16.5" thickBot="1">
      <c r="A63" s="248" t="s">
        <v>478</v>
      </c>
      <c r="B63" s="249"/>
      <c r="C63" s="135" t="s">
        <v>914</v>
      </c>
      <c r="D63" s="4" t="s">
        <v>212</v>
      </c>
      <c r="E63" s="4" t="s">
        <v>41</v>
      </c>
      <c r="F63" s="4" t="s">
        <v>42</v>
      </c>
      <c r="G63" s="4" t="s">
        <v>213</v>
      </c>
    </row>
    <row r="64" spans="1:7" s="7" customFormat="1" ht="16.5" thickBot="1">
      <c r="A64" s="15" t="s">
        <v>43</v>
      </c>
      <c r="B64" s="11" t="s">
        <v>915</v>
      </c>
      <c r="C64" s="11" t="s">
        <v>916</v>
      </c>
      <c r="D64" s="13"/>
      <c r="E64" s="4" t="s">
        <v>37</v>
      </c>
      <c r="F64" s="4" t="s">
        <v>37</v>
      </c>
      <c r="G64" s="11"/>
    </row>
    <row r="65" spans="1:7" s="7" customFormat="1" ht="16.5" thickBot="1">
      <c r="A65" s="15" t="s">
        <v>43</v>
      </c>
      <c r="B65" s="11" t="s">
        <v>917</v>
      </c>
      <c r="C65" s="11" t="s">
        <v>918</v>
      </c>
      <c r="D65" s="11"/>
      <c r="E65" s="4" t="s">
        <v>37</v>
      </c>
      <c r="F65" s="4" t="s">
        <v>37</v>
      </c>
      <c r="G65" s="11"/>
    </row>
    <row r="66" spans="1:7" s="7" customFormat="1" ht="26.25" thickBot="1">
      <c r="A66" s="16" t="s">
        <v>44</v>
      </c>
      <c r="B66" s="11" t="s">
        <v>535</v>
      </c>
      <c r="C66" s="11" t="s">
        <v>919</v>
      </c>
      <c r="D66" s="13"/>
      <c r="E66" s="4" t="s">
        <v>37</v>
      </c>
      <c r="F66" s="4" t="s">
        <v>37</v>
      </c>
      <c r="G66" s="11"/>
    </row>
    <row r="67" spans="1:7" s="7" customFormat="1" ht="26.25" thickBot="1">
      <c r="A67" s="16" t="s">
        <v>44</v>
      </c>
      <c r="B67" s="11" t="s">
        <v>479</v>
      </c>
      <c r="C67" s="11" t="s">
        <v>920</v>
      </c>
      <c r="D67" s="11"/>
      <c r="E67" s="4" t="s">
        <v>37</v>
      </c>
      <c r="F67" s="4" t="s">
        <v>37</v>
      </c>
      <c r="G67" s="11"/>
    </row>
    <row r="68" spans="1:7" s="7" customFormat="1" ht="26.25" thickBot="1">
      <c r="A68" s="16" t="s">
        <v>44</v>
      </c>
      <c r="B68" s="11" t="s">
        <v>533</v>
      </c>
      <c r="C68" s="11" t="s">
        <v>901</v>
      </c>
      <c r="D68" s="11"/>
      <c r="E68" s="4" t="s">
        <v>37</v>
      </c>
      <c r="F68" s="4" t="s">
        <v>37</v>
      </c>
      <c r="G68" s="11"/>
    </row>
    <row r="69" spans="1:7" s="7" customFormat="1" ht="26.25" thickBot="1">
      <c r="A69" s="17" t="s">
        <v>45</v>
      </c>
      <c r="B69" s="11" t="s">
        <v>531</v>
      </c>
      <c r="C69" s="11" t="s">
        <v>921</v>
      </c>
      <c r="D69" s="11"/>
      <c r="E69" s="4" t="s">
        <v>37</v>
      </c>
      <c r="F69" s="4" t="s">
        <v>37</v>
      </c>
      <c r="G69" s="11"/>
    </row>
    <row r="70" spans="1:7" s="7" customFormat="1" ht="26.25" thickBot="1">
      <c r="A70" s="17" t="s">
        <v>45</v>
      </c>
      <c r="B70" s="11" t="s">
        <v>480</v>
      </c>
      <c r="C70" s="11" t="s">
        <v>922</v>
      </c>
      <c r="D70" s="11"/>
      <c r="E70" s="4" t="s">
        <v>37</v>
      </c>
      <c r="F70" s="4" t="s">
        <v>37</v>
      </c>
      <c r="G70" s="11"/>
    </row>
    <row r="71" spans="1:7" s="7" customFormat="1" ht="39" thickBot="1">
      <c r="A71" s="17" t="s">
        <v>45</v>
      </c>
      <c r="B71" s="11" t="s">
        <v>481</v>
      </c>
      <c r="C71" s="11" t="s">
        <v>923</v>
      </c>
      <c r="D71" s="11"/>
      <c r="E71" s="4" t="s">
        <v>37</v>
      </c>
      <c r="F71" s="4" t="s">
        <v>37</v>
      </c>
      <c r="G71" s="11"/>
    </row>
    <row r="72" spans="1:7" s="7" customFormat="1" ht="26.25" thickBot="1">
      <c r="A72" s="17" t="s">
        <v>45</v>
      </c>
      <c r="B72" s="11" t="s">
        <v>482</v>
      </c>
      <c r="C72" s="11" t="s">
        <v>924</v>
      </c>
      <c r="D72" s="13"/>
      <c r="E72" s="4" t="s">
        <v>37</v>
      </c>
      <c r="F72" s="4" t="s">
        <v>37</v>
      </c>
      <c r="G72" s="11"/>
    </row>
    <row r="73" spans="1:7" s="7" customFormat="1" ht="26.25" thickBot="1">
      <c r="A73" s="17" t="s">
        <v>45</v>
      </c>
      <c r="B73" s="11" t="s">
        <v>526</v>
      </c>
      <c r="C73" s="11" t="s">
        <v>925</v>
      </c>
      <c r="D73" s="11"/>
      <c r="E73" s="4" t="s">
        <v>37</v>
      </c>
      <c r="F73" s="4" t="s">
        <v>37</v>
      </c>
      <c r="G73" s="11"/>
    </row>
    <row r="74" spans="1:7" s="7" customFormat="1" ht="39" thickBot="1">
      <c r="A74" s="17" t="s">
        <v>58</v>
      </c>
      <c r="B74" s="11" t="s">
        <v>483</v>
      </c>
      <c r="C74" s="11" t="s">
        <v>926</v>
      </c>
      <c r="D74" s="11"/>
      <c r="E74" s="4" t="s">
        <v>37</v>
      </c>
      <c r="F74" s="4" t="s">
        <v>37</v>
      </c>
      <c r="G74" s="11"/>
    </row>
    <row r="75" spans="1:7" s="7" customFormat="1" ht="16.5" thickBot="1">
      <c r="A75" s="17" t="s">
        <v>58</v>
      </c>
      <c r="B75" s="11" t="s">
        <v>523</v>
      </c>
      <c r="C75" s="11" t="s">
        <v>927</v>
      </c>
      <c r="D75" s="11"/>
      <c r="E75" s="4" t="s">
        <v>37</v>
      </c>
      <c r="F75" s="4" t="s">
        <v>37</v>
      </c>
      <c r="G75" s="11"/>
    </row>
    <row r="76" spans="1:7" s="7" customFormat="1" ht="26.25" thickBot="1">
      <c r="A76" s="19" t="s">
        <v>210</v>
      </c>
      <c r="B76" s="11" t="s">
        <v>928</v>
      </c>
      <c r="C76" s="11" t="s">
        <v>929</v>
      </c>
      <c r="D76" s="11"/>
      <c r="E76" s="4" t="s">
        <v>37</v>
      </c>
      <c r="F76" s="4" t="s">
        <v>37</v>
      </c>
      <c r="G76" s="11"/>
    </row>
    <row r="77" spans="1:7" s="7" customFormat="1" ht="39" thickBot="1">
      <c r="A77" s="19" t="s">
        <v>210</v>
      </c>
      <c r="B77" s="11" t="s">
        <v>930</v>
      </c>
      <c r="C77" s="11" t="s">
        <v>931</v>
      </c>
      <c r="D77" s="11"/>
      <c r="E77" s="4" t="s">
        <v>37</v>
      </c>
      <c r="F77" s="4" t="s">
        <v>37</v>
      </c>
      <c r="G77" s="11"/>
    </row>
    <row r="78" spans="1:7" s="7" customFormat="1" ht="26.25" thickBot="1">
      <c r="A78" s="19" t="s">
        <v>210</v>
      </c>
      <c r="B78" s="11" t="s">
        <v>520</v>
      </c>
      <c r="C78" s="11" t="s">
        <v>484</v>
      </c>
      <c r="D78" s="11"/>
      <c r="E78" s="4" t="s">
        <v>37</v>
      </c>
      <c r="F78" s="4" t="s">
        <v>37</v>
      </c>
      <c r="G78" s="11"/>
    </row>
    <row r="79" spans="1:7" s="7" customFormat="1" ht="16.5" thickBot="1">
      <c r="A79" s="19" t="s">
        <v>210</v>
      </c>
      <c r="B79" s="11" t="s">
        <v>932</v>
      </c>
      <c r="C79" s="11" t="s">
        <v>933</v>
      </c>
      <c r="D79" s="13"/>
      <c r="E79" s="4" t="s">
        <v>37</v>
      </c>
      <c r="F79" s="4" t="s">
        <v>37</v>
      </c>
      <c r="G79" s="11"/>
    </row>
    <row r="80" spans="1:7" s="7" customFormat="1" ht="16.5" thickBot="1">
      <c r="A80" s="19" t="s">
        <v>210</v>
      </c>
      <c r="B80" s="11" t="s">
        <v>934</v>
      </c>
      <c r="C80" s="11" t="s">
        <v>935</v>
      </c>
      <c r="D80" s="11"/>
      <c r="E80" s="4" t="s">
        <v>37</v>
      </c>
      <c r="F80" s="4" t="s">
        <v>37</v>
      </c>
      <c r="G80" s="11"/>
    </row>
    <row r="81" spans="1:7" s="7" customFormat="1" ht="26.25" thickBot="1">
      <c r="A81" s="19" t="s">
        <v>210</v>
      </c>
      <c r="B81" s="11" t="s">
        <v>936</v>
      </c>
      <c r="C81" s="11" t="s">
        <v>937</v>
      </c>
      <c r="D81" s="11"/>
      <c r="E81" s="4" t="s">
        <v>37</v>
      </c>
      <c r="F81" s="4" t="s">
        <v>37</v>
      </c>
      <c r="G81" s="11"/>
    </row>
    <row r="82" spans="1:7" s="7" customFormat="1" ht="16.5" thickBot="1">
      <c r="A82" s="248" t="s">
        <v>485</v>
      </c>
      <c r="B82" s="249"/>
      <c r="C82" s="135" t="s">
        <v>938</v>
      </c>
      <c r="D82" s="4" t="s">
        <v>212</v>
      </c>
      <c r="E82" s="4" t="s">
        <v>41</v>
      </c>
      <c r="F82" s="4" t="s">
        <v>42</v>
      </c>
      <c r="G82" s="4" t="s">
        <v>213</v>
      </c>
    </row>
    <row r="83" spans="1:7" s="7" customFormat="1" ht="16.5" thickBot="1">
      <c r="A83" s="15" t="s">
        <v>43</v>
      </c>
      <c r="B83" s="11" t="s">
        <v>939</v>
      </c>
      <c r="C83" s="11" t="s">
        <v>940</v>
      </c>
      <c r="D83" s="13"/>
      <c r="E83" s="4" t="s">
        <v>37</v>
      </c>
      <c r="F83" s="4" t="s">
        <v>37</v>
      </c>
      <c r="G83" s="11"/>
    </row>
    <row r="84" spans="1:7" s="7" customFormat="1" ht="16.5" thickBot="1">
      <c r="A84" s="16" t="s">
        <v>44</v>
      </c>
      <c r="B84" s="11" t="s">
        <v>941</v>
      </c>
      <c r="C84" s="11" t="s">
        <v>942</v>
      </c>
      <c r="D84" s="11"/>
      <c r="E84" s="4" t="s">
        <v>37</v>
      </c>
      <c r="F84" s="4" t="s">
        <v>37</v>
      </c>
      <c r="G84" s="11"/>
    </row>
    <row r="85" spans="1:7" s="7" customFormat="1" ht="26.25" thickBot="1">
      <c r="A85" s="17" t="s">
        <v>45</v>
      </c>
      <c r="B85" s="11" t="s">
        <v>943</v>
      </c>
      <c r="C85" s="11" t="s">
        <v>944</v>
      </c>
      <c r="D85" s="13"/>
      <c r="E85" s="4" t="s">
        <v>37</v>
      </c>
      <c r="F85" s="4" t="s">
        <v>37</v>
      </c>
      <c r="G85" s="11"/>
    </row>
    <row r="86" spans="1:7" s="7" customFormat="1" ht="26.25" thickBot="1">
      <c r="A86" s="18" t="s">
        <v>58</v>
      </c>
      <c r="B86" s="11" t="s">
        <v>514</v>
      </c>
      <c r="C86" s="11" t="s">
        <v>945</v>
      </c>
      <c r="D86" s="11"/>
      <c r="E86" s="4" t="s">
        <v>37</v>
      </c>
      <c r="F86" s="4" t="s">
        <v>37</v>
      </c>
      <c r="G86" s="11"/>
    </row>
    <row r="87" spans="1:7" s="7" customFormat="1" ht="26.25" thickBot="1">
      <c r="A87" s="19" t="s">
        <v>210</v>
      </c>
      <c r="B87" s="11" t="s">
        <v>946</v>
      </c>
      <c r="C87" s="11" t="s">
        <v>947</v>
      </c>
      <c r="D87" s="11"/>
      <c r="E87" s="4" t="s">
        <v>37</v>
      </c>
      <c r="F87" s="4" t="s">
        <v>37</v>
      </c>
      <c r="G87" s="11"/>
    </row>
    <row r="88" spans="1:7" s="7" customFormat="1" ht="16.5" thickBot="1">
      <c r="A88" s="248" t="s">
        <v>486</v>
      </c>
      <c r="B88" s="249"/>
      <c r="C88" s="135" t="s">
        <v>948</v>
      </c>
      <c r="D88" s="4" t="s">
        <v>212</v>
      </c>
      <c r="E88" s="4" t="s">
        <v>41</v>
      </c>
      <c r="F88" s="4" t="s">
        <v>42</v>
      </c>
      <c r="G88" s="4" t="s">
        <v>213</v>
      </c>
    </row>
    <row r="89" spans="1:7" s="7" customFormat="1" ht="16.5" thickBot="1">
      <c r="A89" s="15" t="s">
        <v>43</v>
      </c>
      <c r="B89" s="11" t="s">
        <v>949</v>
      </c>
      <c r="C89" s="11" t="s">
        <v>950</v>
      </c>
      <c r="D89" s="13"/>
      <c r="E89" s="4" t="s">
        <v>37</v>
      </c>
      <c r="F89" s="4" t="s">
        <v>37</v>
      </c>
      <c r="G89" s="11"/>
    </row>
    <row r="90" spans="1:7" s="7" customFormat="1" ht="16.5" thickBot="1">
      <c r="A90" s="16" t="s">
        <v>44</v>
      </c>
      <c r="B90" s="11" t="s">
        <v>951</v>
      </c>
      <c r="C90" s="11" t="s">
        <v>952</v>
      </c>
      <c r="D90" s="11"/>
      <c r="E90" s="4" t="s">
        <v>37</v>
      </c>
      <c r="F90" s="4" t="s">
        <v>37</v>
      </c>
      <c r="G90" s="11"/>
    </row>
    <row r="91" spans="1:7" s="7" customFormat="1" ht="16.5" thickBot="1">
      <c r="A91" s="17" t="s">
        <v>45</v>
      </c>
      <c r="B91" s="11" t="s">
        <v>505</v>
      </c>
      <c r="C91" s="11" t="s">
        <v>953</v>
      </c>
      <c r="D91" s="11"/>
      <c r="E91" s="4" t="s">
        <v>37</v>
      </c>
      <c r="F91" s="4" t="s">
        <v>37</v>
      </c>
      <c r="G91" s="11"/>
    </row>
    <row r="92" spans="1:7" s="7" customFormat="1" ht="16.5" thickBot="1">
      <c r="A92" s="17" t="s">
        <v>45</v>
      </c>
      <c r="B92" s="11" t="s">
        <v>482</v>
      </c>
      <c r="C92" s="11" t="s">
        <v>954</v>
      </c>
      <c r="D92" s="11"/>
      <c r="E92" s="4" t="s">
        <v>37</v>
      </c>
      <c r="F92" s="4" t="s">
        <v>37</v>
      </c>
      <c r="G92" s="11"/>
    </row>
    <row r="93" spans="1:7" s="7" customFormat="1" ht="26.25" thickBot="1">
      <c r="A93" s="18" t="s">
        <v>58</v>
      </c>
      <c r="B93" s="11" t="s">
        <v>506</v>
      </c>
      <c r="C93" s="11" t="s">
        <v>955</v>
      </c>
      <c r="D93" s="11"/>
      <c r="E93" s="4" t="s">
        <v>37</v>
      </c>
      <c r="F93" s="4" t="s">
        <v>37</v>
      </c>
      <c r="G93" s="11"/>
    </row>
    <row r="94" spans="1:7" s="7" customFormat="1" ht="16.5" thickBot="1">
      <c r="A94" s="18" t="s">
        <v>58</v>
      </c>
      <c r="B94" s="11" t="s">
        <v>487</v>
      </c>
      <c r="C94" s="11" t="s">
        <v>956</v>
      </c>
      <c r="D94" s="11"/>
      <c r="E94" s="4" t="s">
        <v>37</v>
      </c>
      <c r="F94" s="4" t="s">
        <v>37</v>
      </c>
      <c r="G94" s="11"/>
    </row>
    <row r="95" spans="1:7" s="7" customFormat="1" ht="26.25" thickBot="1">
      <c r="A95" s="19" t="s">
        <v>210</v>
      </c>
      <c r="B95" s="11" t="s">
        <v>501</v>
      </c>
      <c r="C95" s="11" t="s">
        <v>957</v>
      </c>
      <c r="D95" s="11"/>
      <c r="E95" s="4" t="s">
        <v>37</v>
      </c>
      <c r="F95" s="4" t="s">
        <v>37</v>
      </c>
      <c r="G95" s="11"/>
    </row>
    <row r="96" spans="1:7" s="7" customFormat="1" ht="16.5" thickBot="1">
      <c r="A96" s="248" t="s">
        <v>958</v>
      </c>
      <c r="B96" s="249"/>
      <c r="C96" s="135" t="s">
        <v>959</v>
      </c>
      <c r="D96" s="4" t="s">
        <v>212</v>
      </c>
      <c r="E96" s="4" t="s">
        <v>41</v>
      </c>
      <c r="F96" s="4" t="s">
        <v>42</v>
      </c>
      <c r="G96" s="4" t="s">
        <v>213</v>
      </c>
    </row>
    <row r="97" spans="1:7" s="7" customFormat="1" ht="16.5" thickBot="1">
      <c r="A97" s="15" t="s">
        <v>43</v>
      </c>
      <c r="B97" s="11" t="s">
        <v>960</v>
      </c>
      <c r="C97" s="11" t="s">
        <v>961</v>
      </c>
      <c r="D97" s="13"/>
      <c r="E97" s="4" t="s">
        <v>37</v>
      </c>
      <c r="F97" s="4" t="s">
        <v>37</v>
      </c>
      <c r="G97" s="11"/>
    </row>
    <row r="98" spans="1:7" s="7" customFormat="1" ht="16.5" thickBot="1">
      <c r="A98" s="16" t="s">
        <v>44</v>
      </c>
      <c r="B98" s="11" t="s">
        <v>962</v>
      </c>
      <c r="C98" s="11" t="s">
        <v>963</v>
      </c>
      <c r="D98" s="11"/>
      <c r="E98" s="4" t="s">
        <v>37</v>
      </c>
      <c r="F98" s="4" t="s">
        <v>37</v>
      </c>
      <c r="G98" s="11"/>
    </row>
    <row r="99" spans="1:7" s="7" customFormat="1" ht="16.5" thickBot="1">
      <c r="A99" s="16" t="s">
        <v>44</v>
      </c>
      <c r="B99" s="11" t="s">
        <v>964</v>
      </c>
      <c r="C99" s="11" t="s">
        <v>965</v>
      </c>
      <c r="D99" s="13"/>
      <c r="E99" s="4" t="s">
        <v>37</v>
      </c>
      <c r="F99" s="4" t="s">
        <v>37</v>
      </c>
      <c r="G99" s="11"/>
    </row>
    <row r="100" spans="1:7" s="7" customFormat="1" ht="16.5" thickBot="1">
      <c r="A100" s="17" t="s">
        <v>45</v>
      </c>
      <c r="B100" s="11" t="s">
        <v>498</v>
      </c>
      <c r="C100" s="11" t="s">
        <v>966</v>
      </c>
      <c r="D100" s="11"/>
      <c r="E100" s="4" t="s">
        <v>37</v>
      </c>
      <c r="F100" s="4" t="s">
        <v>37</v>
      </c>
      <c r="G100" s="11"/>
    </row>
    <row r="101" spans="1:7" s="7" customFormat="1" ht="16.5" thickBot="1">
      <c r="A101" s="18" t="s">
        <v>58</v>
      </c>
      <c r="B101" s="11" t="s">
        <v>496</v>
      </c>
      <c r="C101" s="11" t="s">
        <v>967</v>
      </c>
      <c r="D101" s="11"/>
      <c r="E101" s="4" t="s">
        <v>37</v>
      </c>
      <c r="F101" s="4" t="s">
        <v>37</v>
      </c>
      <c r="G101" s="11"/>
    </row>
    <row r="102" spans="1:7" s="7" customFormat="1"/>
    <row r="103" spans="1:7" s="7" customFormat="1"/>
    <row r="104" spans="1:7" s="7" customFormat="1"/>
    <row r="105" spans="1:7" s="7" customFormat="1"/>
    <row r="106" spans="1:7" s="7" customFormat="1"/>
    <row r="107" spans="1:7" s="7" customFormat="1"/>
    <row r="108" spans="1:7" s="7" customFormat="1"/>
    <row r="109" spans="1:7" s="7" customFormat="1"/>
    <row r="110" spans="1:7" s="7" customFormat="1"/>
    <row r="111" spans="1:7" s="7" customFormat="1"/>
    <row r="112" spans="1:7"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sheetData>
  <mergeCells count="13">
    <mergeCell ref="A46:B46"/>
    <mergeCell ref="A12:B12"/>
    <mergeCell ref="C2:D6"/>
    <mergeCell ref="A7:B7"/>
    <mergeCell ref="A21:B21"/>
    <mergeCell ref="A29:B29"/>
    <mergeCell ref="A36:B36"/>
    <mergeCell ref="A38:B38"/>
    <mergeCell ref="A51:B51"/>
    <mergeCell ref="A63:B63"/>
    <mergeCell ref="A82:B82"/>
    <mergeCell ref="A88:B88"/>
    <mergeCell ref="A96:B96"/>
  </mergeCells>
  <conditionalFormatting sqref="E102:F268 E29:F29 E36:F36">
    <cfRule type="beginsWith" dxfId="1468" priority="4315" stopIfTrue="1" operator="beginsWith" text="Not Applicable">
      <formula>LEFT(E29,LEN("Not Applicable"))="Not Applicable"</formula>
    </cfRule>
    <cfRule type="beginsWith" dxfId="1467" priority="4316" stopIfTrue="1" operator="beginsWith" text="Waived">
      <formula>LEFT(E29,LEN("Waived"))="Waived"</formula>
    </cfRule>
    <cfRule type="beginsWith" dxfId="1466" priority="4317" stopIfTrue="1" operator="beginsWith" text="Pre-Passed">
      <formula>LEFT(E29,LEN("Pre-Passed"))="Pre-Passed"</formula>
    </cfRule>
    <cfRule type="beginsWith" dxfId="1465" priority="4318" stopIfTrue="1" operator="beginsWith" text="Completed">
      <formula>LEFT(E29,LEN("Completed"))="Completed"</formula>
    </cfRule>
    <cfRule type="beginsWith" dxfId="1464" priority="4319" stopIfTrue="1" operator="beginsWith" text="Partial">
      <formula>LEFT(E29,LEN("Partial"))="Partial"</formula>
    </cfRule>
    <cfRule type="beginsWith" dxfId="1463" priority="4320" stopIfTrue="1" operator="beginsWith" text="Missing">
      <formula>LEFT(E29,LEN("Missing"))="Missing"</formula>
    </cfRule>
    <cfRule type="beginsWith" dxfId="1462" priority="4321" stopIfTrue="1" operator="beginsWith" text="Untested">
      <formula>LEFT(E29,LEN("Untested"))="Untested"</formula>
    </cfRule>
    <cfRule type="notContainsBlanks" dxfId="1461" priority="4329" stopIfTrue="1">
      <formula>LEN(TRIM(E29))&gt;0</formula>
    </cfRule>
  </conditionalFormatting>
  <conditionalFormatting sqref="A7 A102:A268">
    <cfRule type="beginsWith" dxfId="1460" priority="4322" stopIfTrue="1" operator="beginsWith" text="Exceptional">
      <formula>LEFT(A7,LEN("Exceptional"))="Exceptional"</formula>
    </cfRule>
    <cfRule type="beginsWith" dxfId="1459" priority="4323" stopIfTrue="1" operator="beginsWith" text="Professional">
      <formula>LEFT(A7,LEN("Professional"))="Professional"</formula>
    </cfRule>
    <cfRule type="beginsWith" dxfId="1458" priority="4324" stopIfTrue="1" operator="beginsWith" text="Advanced">
      <formula>LEFT(A7,LEN("Advanced"))="Advanced"</formula>
    </cfRule>
    <cfRule type="beginsWith" dxfId="1457" priority="4325" stopIfTrue="1" operator="beginsWith" text="Intermediate">
      <formula>LEFT(A7,LEN("Intermediate"))="Intermediate"</formula>
    </cfRule>
    <cfRule type="beginsWith" dxfId="1456" priority="4326" stopIfTrue="1" operator="beginsWith" text="Basic">
      <formula>LEFT(A7,LEN("Basic"))="Basic"</formula>
    </cfRule>
    <cfRule type="beginsWith" dxfId="1455" priority="4327" stopIfTrue="1" operator="beginsWith" text="Required">
      <formula>LEFT(A7,LEN("Required"))="Required"</formula>
    </cfRule>
    <cfRule type="notContainsBlanks" dxfId="1454" priority="4328" stopIfTrue="1">
      <formula>LEN(TRIM(A7))&gt;0</formula>
    </cfRule>
  </conditionalFormatting>
  <conditionalFormatting sqref="F7">
    <cfRule type="beginsWith" dxfId="1453" priority="4259" stopIfTrue="1" operator="beginsWith" text="Not Applicable">
      <formula>LEFT(F7,LEN("Not Applicable"))="Not Applicable"</formula>
    </cfRule>
    <cfRule type="beginsWith" dxfId="1452" priority="4260" stopIfTrue="1" operator="beginsWith" text="Waived">
      <formula>LEFT(F7,LEN("Waived"))="Waived"</formula>
    </cfRule>
    <cfRule type="beginsWith" dxfId="1451" priority="4261" stopIfTrue="1" operator="beginsWith" text="Pre-Passed">
      <formula>LEFT(F7,LEN("Pre-Passed"))="Pre-Passed"</formula>
    </cfRule>
    <cfRule type="beginsWith" dxfId="1450" priority="4262" stopIfTrue="1" operator="beginsWith" text="Completed">
      <formula>LEFT(F7,LEN("Completed"))="Completed"</formula>
    </cfRule>
    <cfRule type="beginsWith" dxfId="1449" priority="4263" stopIfTrue="1" operator="beginsWith" text="Partial">
      <formula>LEFT(F7,LEN("Partial"))="Partial"</formula>
    </cfRule>
    <cfRule type="beginsWith" dxfId="1448" priority="4264" stopIfTrue="1" operator="beginsWith" text="Missing">
      <formula>LEFT(F7,LEN("Missing"))="Missing"</formula>
    </cfRule>
    <cfRule type="beginsWith" dxfId="1447" priority="4265" stopIfTrue="1" operator="beginsWith" text="Untested">
      <formula>LEFT(F7,LEN("Untested"))="Untested"</formula>
    </cfRule>
    <cfRule type="notContainsBlanks" dxfId="1446" priority="4266" stopIfTrue="1">
      <formula>LEN(TRIM(F7))&gt;0</formula>
    </cfRule>
  </conditionalFormatting>
  <conditionalFormatting sqref="E7">
    <cfRule type="beginsWith" dxfId="1445" priority="4267" stopIfTrue="1" operator="beginsWith" text="Not Applicable">
      <formula>LEFT(E7,LEN("Not Applicable"))="Not Applicable"</formula>
    </cfRule>
    <cfRule type="beginsWith" dxfId="1444" priority="4268" stopIfTrue="1" operator="beginsWith" text="Waived">
      <formula>LEFT(E7,LEN("Waived"))="Waived"</formula>
    </cfRule>
    <cfRule type="beginsWith" dxfId="1443" priority="4269" stopIfTrue="1" operator="beginsWith" text="Pre-Passed">
      <formula>LEFT(E7,LEN("Pre-Passed"))="Pre-Passed"</formula>
    </cfRule>
    <cfRule type="beginsWith" dxfId="1442" priority="4270" stopIfTrue="1" operator="beginsWith" text="Completed">
      <formula>LEFT(E7,LEN("Completed"))="Completed"</formula>
    </cfRule>
    <cfRule type="beginsWith" dxfId="1441" priority="4271" stopIfTrue="1" operator="beginsWith" text="Partial">
      <formula>LEFT(E7,LEN("Partial"))="Partial"</formula>
    </cfRule>
    <cfRule type="beginsWith" dxfId="1440" priority="4272" stopIfTrue="1" operator="beginsWith" text="Missing">
      <formula>LEFT(E7,LEN("Missing"))="Missing"</formula>
    </cfRule>
    <cfRule type="beginsWith" dxfId="1439" priority="4273" stopIfTrue="1" operator="beginsWith" text="Untested">
      <formula>LEFT(E7,LEN("Untested"))="Untested"</formula>
    </cfRule>
    <cfRule type="notContainsBlanks" dxfId="1438" priority="4274" stopIfTrue="1">
      <formula>LEN(TRIM(E7))&gt;0</formula>
    </cfRule>
  </conditionalFormatting>
  <conditionalFormatting sqref="E12">
    <cfRule type="beginsWith" dxfId="1437" priority="3295" stopIfTrue="1" operator="beginsWith" text="Not Applicable">
      <formula>LEFT(E12,LEN("Not Applicable"))="Not Applicable"</formula>
    </cfRule>
    <cfRule type="beginsWith" dxfId="1436" priority="3296" stopIfTrue="1" operator="beginsWith" text="Waived">
      <formula>LEFT(E12,LEN("Waived"))="Waived"</formula>
    </cfRule>
    <cfRule type="beginsWith" dxfId="1435" priority="3297" stopIfTrue="1" operator="beginsWith" text="Pre-Passed">
      <formula>LEFT(E12,LEN("Pre-Passed"))="Pre-Passed"</formula>
    </cfRule>
    <cfRule type="beginsWith" dxfId="1434" priority="3298" stopIfTrue="1" operator="beginsWith" text="Completed">
      <formula>LEFT(E12,LEN("Completed"))="Completed"</formula>
    </cfRule>
    <cfRule type="beginsWith" dxfId="1433" priority="3299" stopIfTrue="1" operator="beginsWith" text="Partial">
      <formula>LEFT(E12,LEN("Partial"))="Partial"</formula>
    </cfRule>
    <cfRule type="beginsWith" dxfId="1432" priority="3300" stopIfTrue="1" operator="beginsWith" text="Missing">
      <formula>LEFT(E12,LEN("Missing"))="Missing"</formula>
    </cfRule>
    <cfRule type="beginsWith" dxfId="1431" priority="3301" stopIfTrue="1" operator="beginsWith" text="Untested">
      <formula>LEFT(E12,LEN("Untested"))="Untested"</formula>
    </cfRule>
    <cfRule type="notContainsBlanks" dxfId="1430" priority="3302" stopIfTrue="1">
      <formula>LEN(TRIM(E12))&gt;0</formula>
    </cfRule>
  </conditionalFormatting>
  <conditionalFormatting sqref="F12">
    <cfRule type="beginsWith" dxfId="1429" priority="3287" stopIfTrue="1" operator="beginsWith" text="Not Applicable">
      <formula>LEFT(F12,LEN("Not Applicable"))="Not Applicable"</formula>
    </cfRule>
    <cfRule type="beginsWith" dxfId="1428" priority="3288" stopIfTrue="1" operator="beginsWith" text="Waived">
      <formula>LEFT(F12,LEN("Waived"))="Waived"</formula>
    </cfRule>
    <cfRule type="beginsWith" dxfId="1427" priority="3289" stopIfTrue="1" operator="beginsWith" text="Pre-Passed">
      <formula>LEFT(F12,LEN("Pre-Passed"))="Pre-Passed"</formula>
    </cfRule>
    <cfRule type="beginsWith" dxfId="1426" priority="3290" stopIfTrue="1" operator="beginsWith" text="Completed">
      <formula>LEFT(F12,LEN("Completed"))="Completed"</formula>
    </cfRule>
    <cfRule type="beginsWith" dxfId="1425" priority="3291" stopIfTrue="1" operator="beginsWith" text="Partial">
      <formula>LEFT(F12,LEN("Partial"))="Partial"</formula>
    </cfRule>
    <cfRule type="beginsWith" dxfId="1424" priority="3292" stopIfTrue="1" operator="beginsWith" text="Missing">
      <formula>LEFT(F12,LEN("Missing"))="Missing"</formula>
    </cfRule>
    <cfRule type="beginsWith" dxfId="1423" priority="3293" stopIfTrue="1" operator="beginsWith" text="Untested">
      <formula>LEFT(F12,LEN("Untested"))="Untested"</formula>
    </cfRule>
    <cfRule type="notContainsBlanks" dxfId="1422" priority="3294" stopIfTrue="1">
      <formula>LEN(TRIM(F12))&gt;0</formula>
    </cfRule>
  </conditionalFormatting>
  <conditionalFormatting sqref="E21:F21">
    <cfRule type="beginsWith" dxfId="1421" priority="3255" stopIfTrue="1" operator="beginsWith" text="Not Applicable">
      <formula>LEFT(E21,LEN("Not Applicable"))="Not Applicable"</formula>
    </cfRule>
    <cfRule type="beginsWith" dxfId="1420" priority="3256" stopIfTrue="1" operator="beginsWith" text="Waived">
      <formula>LEFT(E21,LEN("Waived"))="Waived"</formula>
    </cfRule>
    <cfRule type="beginsWith" dxfId="1419" priority="3257" stopIfTrue="1" operator="beginsWith" text="Pre-Passed">
      <formula>LEFT(E21,LEN("Pre-Passed"))="Pre-Passed"</formula>
    </cfRule>
    <cfRule type="beginsWith" dxfId="1418" priority="3258" stopIfTrue="1" operator="beginsWith" text="Completed">
      <formula>LEFT(E21,LEN("Completed"))="Completed"</formula>
    </cfRule>
    <cfRule type="beginsWith" dxfId="1417" priority="3259" stopIfTrue="1" operator="beginsWith" text="Partial">
      <formula>LEFT(E21,LEN("Partial"))="Partial"</formula>
    </cfRule>
    <cfRule type="beginsWith" dxfId="1416" priority="3260" stopIfTrue="1" operator="beginsWith" text="Missing">
      <formula>LEFT(E21,LEN("Missing"))="Missing"</formula>
    </cfRule>
    <cfRule type="beginsWith" dxfId="1415" priority="3261" stopIfTrue="1" operator="beginsWith" text="Untested">
      <formula>LEFT(E21,LEN("Untested"))="Untested"</formula>
    </cfRule>
    <cfRule type="notContainsBlanks" dxfId="1414" priority="3262" stopIfTrue="1">
      <formula>LEN(TRIM(E21))&gt;0</formula>
    </cfRule>
  </conditionalFormatting>
  <conditionalFormatting sqref="E21:F21">
    <cfRule type="beginsWith" dxfId="1413" priority="3231" stopIfTrue="1" operator="beginsWith" text="Not Applicable">
      <formula>LEFT(E21,LEN("Not Applicable"))="Not Applicable"</formula>
    </cfRule>
    <cfRule type="beginsWith" dxfId="1412" priority="3232" stopIfTrue="1" operator="beginsWith" text="Waived">
      <formula>LEFT(E21,LEN("Waived"))="Waived"</formula>
    </cfRule>
    <cfRule type="beginsWith" dxfId="1411" priority="3233" stopIfTrue="1" operator="beginsWith" text="Pre-Passed">
      <formula>LEFT(E21,LEN("Pre-Passed"))="Pre-Passed"</formula>
    </cfRule>
    <cfRule type="beginsWith" dxfId="1410" priority="3234" stopIfTrue="1" operator="beginsWith" text="Completed">
      <formula>LEFT(E21,LEN("Completed"))="Completed"</formula>
    </cfRule>
    <cfRule type="beginsWith" dxfId="1409" priority="3235" stopIfTrue="1" operator="beginsWith" text="Partial">
      <formula>LEFT(E21,LEN("Partial"))="Partial"</formula>
    </cfRule>
    <cfRule type="beginsWith" dxfId="1408" priority="3236" stopIfTrue="1" operator="beginsWith" text="Missing">
      <formula>LEFT(E21,LEN("Missing"))="Missing"</formula>
    </cfRule>
    <cfRule type="beginsWith" dxfId="1407" priority="3237" stopIfTrue="1" operator="beginsWith" text="Untested">
      <formula>LEFT(E21,LEN("Untested"))="Untested"</formula>
    </cfRule>
    <cfRule type="notContainsBlanks" dxfId="1406" priority="3238" stopIfTrue="1">
      <formula>LEN(TRIM(E21))&gt;0</formula>
    </cfRule>
  </conditionalFormatting>
  <conditionalFormatting sqref="E29:F29">
    <cfRule type="beginsWith" dxfId="1405" priority="3151" stopIfTrue="1" operator="beginsWith" text="Not Applicable">
      <formula>LEFT(E29,LEN("Not Applicable"))="Not Applicable"</formula>
    </cfRule>
    <cfRule type="beginsWith" dxfId="1404" priority="3152" stopIfTrue="1" operator="beginsWith" text="Waived">
      <formula>LEFT(E29,LEN("Waived"))="Waived"</formula>
    </cfRule>
    <cfRule type="beginsWith" dxfId="1403" priority="3153" stopIfTrue="1" operator="beginsWith" text="Pre-Passed">
      <formula>LEFT(E29,LEN("Pre-Passed"))="Pre-Passed"</formula>
    </cfRule>
    <cfRule type="beginsWith" dxfId="1402" priority="3154" stopIfTrue="1" operator="beginsWith" text="Completed">
      <formula>LEFT(E29,LEN("Completed"))="Completed"</formula>
    </cfRule>
    <cfRule type="beginsWith" dxfId="1401" priority="3155" stopIfTrue="1" operator="beginsWith" text="Partial">
      <formula>LEFT(E29,LEN("Partial"))="Partial"</formula>
    </cfRule>
    <cfRule type="beginsWith" dxfId="1400" priority="3156" stopIfTrue="1" operator="beginsWith" text="Missing">
      <formula>LEFT(E29,LEN("Missing"))="Missing"</formula>
    </cfRule>
    <cfRule type="beginsWith" dxfId="1399" priority="3157" stopIfTrue="1" operator="beginsWith" text="Untested">
      <formula>LEFT(E29,LEN("Untested"))="Untested"</formula>
    </cfRule>
    <cfRule type="notContainsBlanks" dxfId="1398" priority="3158" stopIfTrue="1">
      <formula>LEN(TRIM(E29))&gt;0</formula>
    </cfRule>
  </conditionalFormatting>
  <conditionalFormatting sqref="E13:E14 E16">
    <cfRule type="beginsWith" dxfId="1397" priority="3047" stopIfTrue="1" operator="beginsWith" text="Not Applicable">
      <formula>LEFT(E13,LEN("Not Applicable"))="Not Applicable"</formula>
    </cfRule>
    <cfRule type="beginsWith" dxfId="1396" priority="3048" stopIfTrue="1" operator="beginsWith" text="Waived">
      <formula>LEFT(E13,LEN("Waived"))="Waived"</formula>
    </cfRule>
    <cfRule type="beginsWith" dxfId="1395" priority="3049" stopIfTrue="1" operator="beginsWith" text="Pre-Passed">
      <formula>LEFT(E13,LEN("Pre-Passed"))="Pre-Passed"</formula>
    </cfRule>
    <cfRule type="beginsWith" dxfId="1394" priority="3050" stopIfTrue="1" operator="beginsWith" text="Completed">
      <formula>LEFT(E13,LEN("Completed"))="Completed"</formula>
    </cfRule>
    <cfRule type="beginsWith" dxfId="1393" priority="3051" stopIfTrue="1" operator="beginsWith" text="Partial">
      <formula>LEFT(E13,LEN("Partial"))="Partial"</formula>
    </cfRule>
    <cfRule type="beginsWith" dxfId="1392" priority="3052" stopIfTrue="1" operator="beginsWith" text="Missing">
      <formula>LEFT(E13,LEN("Missing"))="Missing"</formula>
    </cfRule>
    <cfRule type="beginsWith" dxfId="1391" priority="3053" stopIfTrue="1" operator="beginsWith" text="Untested">
      <formula>LEFT(E13,LEN("Untested"))="Untested"</formula>
    </cfRule>
    <cfRule type="notContainsBlanks" dxfId="1390" priority="3054" stopIfTrue="1">
      <formula>LEN(TRIM(E13))&gt;0</formula>
    </cfRule>
  </conditionalFormatting>
  <conditionalFormatting sqref="E15">
    <cfRule type="beginsWith" dxfId="1389" priority="3039" stopIfTrue="1" operator="beginsWith" text="Not Applicable">
      <formula>LEFT(E15,LEN("Not Applicable"))="Not Applicable"</formula>
    </cfRule>
    <cfRule type="beginsWith" dxfId="1388" priority="3040" stopIfTrue="1" operator="beginsWith" text="Waived">
      <formula>LEFT(E15,LEN("Waived"))="Waived"</formula>
    </cfRule>
    <cfRule type="beginsWith" dxfId="1387" priority="3041" stopIfTrue="1" operator="beginsWith" text="Pre-Passed">
      <formula>LEFT(E15,LEN("Pre-Passed"))="Pre-Passed"</formula>
    </cfRule>
    <cfRule type="beginsWith" dxfId="1386" priority="3042" stopIfTrue="1" operator="beginsWith" text="Completed">
      <formula>LEFT(E15,LEN("Completed"))="Completed"</formula>
    </cfRule>
    <cfRule type="beginsWith" dxfId="1385" priority="3043" stopIfTrue="1" operator="beginsWith" text="Partial">
      <formula>LEFT(E15,LEN("Partial"))="Partial"</formula>
    </cfRule>
    <cfRule type="beginsWith" dxfId="1384" priority="3044" stopIfTrue="1" operator="beginsWith" text="Missing">
      <formula>LEFT(E15,LEN("Missing"))="Missing"</formula>
    </cfRule>
    <cfRule type="beginsWith" dxfId="1383" priority="3045" stopIfTrue="1" operator="beginsWith" text="Untested">
      <formula>LEFT(E15,LEN("Untested"))="Untested"</formula>
    </cfRule>
    <cfRule type="notContainsBlanks" dxfId="1382" priority="3046" stopIfTrue="1">
      <formula>LEN(TRIM(E15))&gt;0</formula>
    </cfRule>
  </conditionalFormatting>
  <conditionalFormatting sqref="E16">
    <cfRule type="beginsWith" dxfId="1381" priority="2845" stopIfTrue="1" operator="beginsWith" text="Not Applicable">
      <formula>LEFT(E16,LEN("Not Applicable"))="Not Applicable"</formula>
    </cfRule>
    <cfRule type="beginsWith" dxfId="1380" priority="2846" stopIfTrue="1" operator="beginsWith" text="Waived">
      <formula>LEFT(E16,LEN("Waived"))="Waived"</formula>
    </cfRule>
    <cfRule type="beginsWith" dxfId="1379" priority="2847" stopIfTrue="1" operator="beginsWith" text="Pre-Passed">
      <formula>LEFT(E16,LEN("Pre-Passed"))="Pre-Passed"</formula>
    </cfRule>
    <cfRule type="beginsWith" dxfId="1378" priority="2848" stopIfTrue="1" operator="beginsWith" text="Completed">
      <formula>LEFT(E16,LEN("Completed"))="Completed"</formula>
    </cfRule>
    <cfRule type="beginsWith" dxfId="1377" priority="2849" stopIfTrue="1" operator="beginsWith" text="Partial">
      <formula>LEFT(E16,LEN("Partial"))="Partial"</formula>
    </cfRule>
    <cfRule type="beginsWith" dxfId="1376" priority="2850" stopIfTrue="1" operator="beginsWith" text="Missing">
      <formula>LEFT(E16,LEN("Missing"))="Missing"</formula>
    </cfRule>
    <cfRule type="beginsWith" dxfId="1375" priority="2851" stopIfTrue="1" operator="beginsWith" text="Untested">
      <formula>LEFT(E16,LEN("Untested"))="Untested"</formula>
    </cfRule>
    <cfRule type="notContainsBlanks" dxfId="1374" priority="2852" stopIfTrue="1">
      <formula>LEN(TRIM(E16))&gt;0</formula>
    </cfRule>
  </conditionalFormatting>
  <conditionalFormatting sqref="E36:F36">
    <cfRule type="beginsWith" dxfId="1373" priority="2693" stopIfTrue="1" operator="beginsWith" text="Not Applicable">
      <formula>LEFT(E36,LEN("Not Applicable"))="Not Applicable"</formula>
    </cfRule>
    <cfRule type="beginsWith" dxfId="1372" priority="2694" stopIfTrue="1" operator="beginsWith" text="Waived">
      <formula>LEFT(E36,LEN("Waived"))="Waived"</formula>
    </cfRule>
    <cfRule type="beginsWith" dxfId="1371" priority="2695" stopIfTrue="1" operator="beginsWith" text="Pre-Passed">
      <formula>LEFT(E36,LEN("Pre-Passed"))="Pre-Passed"</formula>
    </cfRule>
    <cfRule type="beginsWith" dxfId="1370" priority="2696" stopIfTrue="1" operator="beginsWith" text="Completed">
      <formula>LEFT(E36,LEN("Completed"))="Completed"</formula>
    </cfRule>
    <cfRule type="beginsWith" dxfId="1369" priority="2697" stopIfTrue="1" operator="beginsWith" text="Partial">
      <formula>LEFT(E36,LEN("Partial"))="Partial"</formula>
    </cfRule>
    <cfRule type="beginsWith" dxfId="1368" priority="2698" stopIfTrue="1" operator="beginsWith" text="Missing">
      <formula>LEFT(E36,LEN("Missing"))="Missing"</formula>
    </cfRule>
    <cfRule type="beginsWith" dxfId="1367" priority="2699" stopIfTrue="1" operator="beginsWith" text="Untested">
      <formula>LEFT(E36,LEN("Untested"))="Untested"</formula>
    </cfRule>
    <cfRule type="notContainsBlanks" dxfId="1366" priority="2700" stopIfTrue="1">
      <formula>LEN(TRIM(E36))&gt;0</formula>
    </cfRule>
  </conditionalFormatting>
  <conditionalFormatting sqref="E36:F36">
    <cfRule type="beginsWith" dxfId="1365" priority="2669" stopIfTrue="1" operator="beginsWith" text="Not Applicable">
      <formula>LEFT(E36,LEN("Not Applicable"))="Not Applicable"</formula>
    </cfRule>
    <cfRule type="beginsWith" dxfId="1364" priority="2670" stopIfTrue="1" operator="beginsWith" text="Waived">
      <formula>LEFT(E36,LEN("Waived"))="Waived"</formula>
    </cfRule>
    <cfRule type="beginsWith" dxfId="1363" priority="2671" stopIfTrue="1" operator="beginsWith" text="Pre-Passed">
      <formula>LEFT(E36,LEN("Pre-Passed"))="Pre-Passed"</formula>
    </cfRule>
    <cfRule type="beginsWith" dxfId="1362" priority="2672" stopIfTrue="1" operator="beginsWith" text="Completed">
      <formula>LEFT(E36,LEN("Completed"))="Completed"</formula>
    </cfRule>
    <cfRule type="beginsWith" dxfId="1361" priority="2673" stopIfTrue="1" operator="beginsWith" text="Partial">
      <formula>LEFT(E36,LEN("Partial"))="Partial"</formula>
    </cfRule>
    <cfRule type="beginsWith" dxfId="1360" priority="2674" stopIfTrue="1" operator="beginsWith" text="Missing">
      <formula>LEFT(E36,LEN("Missing"))="Missing"</formula>
    </cfRule>
    <cfRule type="beginsWith" dxfId="1359" priority="2675" stopIfTrue="1" operator="beginsWith" text="Untested">
      <formula>LEFT(E36,LEN("Untested"))="Untested"</formula>
    </cfRule>
    <cfRule type="notContainsBlanks" dxfId="1358" priority="2676" stopIfTrue="1">
      <formula>LEN(TRIM(E36))&gt;0</formula>
    </cfRule>
  </conditionalFormatting>
  <conditionalFormatting sqref="A12">
    <cfRule type="beginsWith" dxfId="1357" priority="2382" stopIfTrue="1" operator="beginsWith" text="Exceptional">
      <formula>LEFT(A12,LEN("Exceptional"))="Exceptional"</formula>
    </cfRule>
    <cfRule type="beginsWith" dxfId="1356" priority="2383" stopIfTrue="1" operator="beginsWith" text="Professional">
      <formula>LEFT(A12,LEN("Professional"))="Professional"</formula>
    </cfRule>
    <cfRule type="beginsWith" dxfId="1355" priority="2384" stopIfTrue="1" operator="beginsWith" text="Advanced">
      <formula>LEFT(A12,LEN("Advanced"))="Advanced"</formula>
    </cfRule>
    <cfRule type="beginsWith" dxfId="1354" priority="2385" stopIfTrue="1" operator="beginsWith" text="Intermediate">
      <formula>LEFT(A12,LEN("Intermediate"))="Intermediate"</formula>
    </cfRule>
    <cfRule type="beginsWith" dxfId="1353" priority="2386" stopIfTrue="1" operator="beginsWith" text="Basic">
      <formula>LEFT(A12,LEN("Basic"))="Basic"</formula>
    </cfRule>
    <cfRule type="beginsWith" dxfId="1352" priority="2387" stopIfTrue="1" operator="beginsWith" text="Required">
      <formula>LEFT(A12,LEN("Required"))="Required"</formula>
    </cfRule>
    <cfRule type="notContainsBlanks" dxfId="1351" priority="2388" stopIfTrue="1">
      <formula>LEN(TRIM(A12))&gt;0</formula>
    </cfRule>
  </conditionalFormatting>
  <conditionalFormatting sqref="E21">
    <cfRule type="beginsWith" dxfId="1350" priority="2342" stopIfTrue="1" operator="beginsWith" text="Not Applicable">
      <formula>LEFT(E21,LEN("Not Applicable"))="Not Applicable"</formula>
    </cfRule>
    <cfRule type="beginsWith" dxfId="1349" priority="2343" stopIfTrue="1" operator="beginsWith" text="Waived">
      <formula>LEFT(E21,LEN("Waived"))="Waived"</formula>
    </cfRule>
    <cfRule type="beginsWith" dxfId="1348" priority="2344" stopIfTrue="1" operator="beginsWith" text="Pre-Passed">
      <formula>LEFT(E21,LEN("Pre-Passed"))="Pre-Passed"</formula>
    </cfRule>
    <cfRule type="beginsWith" dxfId="1347" priority="2345" stopIfTrue="1" operator="beginsWith" text="Completed">
      <formula>LEFT(E21,LEN("Completed"))="Completed"</formula>
    </cfRule>
    <cfRule type="beginsWith" dxfId="1346" priority="2346" stopIfTrue="1" operator="beginsWith" text="Partial">
      <formula>LEFT(E21,LEN("Partial"))="Partial"</formula>
    </cfRule>
    <cfRule type="beginsWith" dxfId="1345" priority="2347" stopIfTrue="1" operator="beginsWith" text="Missing">
      <formula>LEFT(E21,LEN("Missing"))="Missing"</formula>
    </cfRule>
    <cfRule type="beginsWith" dxfId="1344" priority="2348" stopIfTrue="1" operator="beginsWith" text="Untested">
      <formula>LEFT(E21,LEN("Untested"))="Untested"</formula>
    </cfRule>
    <cfRule type="notContainsBlanks" dxfId="1343" priority="2349" stopIfTrue="1">
      <formula>LEN(TRIM(E21))&gt;0</formula>
    </cfRule>
  </conditionalFormatting>
  <conditionalFormatting sqref="F21">
    <cfRule type="beginsWith" dxfId="1342" priority="2334" stopIfTrue="1" operator="beginsWith" text="Not Applicable">
      <formula>LEFT(F21,LEN("Not Applicable"))="Not Applicable"</formula>
    </cfRule>
    <cfRule type="beginsWith" dxfId="1341" priority="2335" stopIfTrue="1" operator="beginsWith" text="Waived">
      <formula>LEFT(F21,LEN("Waived"))="Waived"</formula>
    </cfRule>
    <cfRule type="beginsWith" dxfId="1340" priority="2336" stopIfTrue="1" operator="beginsWith" text="Pre-Passed">
      <formula>LEFT(F21,LEN("Pre-Passed"))="Pre-Passed"</formula>
    </cfRule>
    <cfRule type="beginsWith" dxfId="1339" priority="2337" stopIfTrue="1" operator="beginsWith" text="Completed">
      <formula>LEFT(F21,LEN("Completed"))="Completed"</formula>
    </cfRule>
    <cfRule type="beginsWith" dxfId="1338" priority="2338" stopIfTrue="1" operator="beginsWith" text="Partial">
      <formula>LEFT(F21,LEN("Partial"))="Partial"</formula>
    </cfRule>
    <cfRule type="beginsWith" dxfId="1337" priority="2339" stopIfTrue="1" operator="beginsWith" text="Missing">
      <formula>LEFT(F21,LEN("Missing"))="Missing"</formula>
    </cfRule>
    <cfRule type="beginsWith" dxfId="1336" priority="2340" stopIfTrue="1" operator="beginsWith" text="Untested">
      <formula>LEFT(F21,LEN("Untested"))="Untested"</formula>
    </cfRule>
    <cfRule type="notContainsBlanks" dxfId="1335" priority="2341" stopIfTrue="1">
      <formula>LEN(TRIM(F21))&gt;0</formula>
    </cfRule>
  </conditionalFormatting>
  <conditionalFormatting sqref="E29">
    <cfRule type="beginsWith" dxfId="1334" priority="2198" stopIfTrue="1" operator="beginsWith" text="Not Applicable">
      <formula>LEFT(E29,LEN("Not Applicable"))="Not Applicable"</formula>
    </cfRule>
    <cfRule type="beginsWith" dxfId="1333" priority="2199" stopIfTrue="1" operator="beginsWith" text="Waived">
      <formula>LEFT(E29,LEN("Waived"))="Waived"</formula>
    </cfRule>
    <cfRule type="beginsWith" dxfId="1332" priority="2200" stopIfTrue="1" operator="beginsWith" text="Pre-Passed">
      <formula>LEFT(E29,LEN("Pre-Passed"))="Pre-Passed"</formula>
    </cfRule>
    <cfRule type="beginsWith" dxfId="1331" priority="2201" stopIfTrue="1" operator="beginsWith" text="Completed">
      <formula>LEFT(E29,LEN("Completed"))="Completed"</formula>
    </cfRule>
    <cfRule type="beginsWith" dxfId="1330" priority="2202" stopIfTrue="1" operator="beginsWith" text="Partial">
      <formula>LEFT(E29,LEN("Partial"))="Partial"</formula>
    </cfRule>
    <cfRule type="beginsWith" dxfId="1329" priority="2203" stopIfTrue="1" operator="beginsWith" text="Missing">
      <formula>LEFT(E29,LEN("Missing"))="Missing"</formula>
    </cfRule>
    <cfRule type="beginsWith" dxfId="1328" priority="2204" stopIfTrue="1" operator="beginsWith" text="Untested">
      <formula>LEFT(E29,LEN("Untested"))="Untested"</formula>
    </cfRule>
    <cfRule type="notContainsBlanks" dxfId="1327" priority="2205" stopIfTrue="1">
      <formula>LEN(TRIM(E29))&gt;0</formula>
    </cfRule>
  </conditionalFormatting>
  <conditionalFormatting sqref="F29">
    <cfRule type="beginsWith" dxfId="1326" priority="2190" stopIfTrue="1" operator="beginsWith" text="Not Applicable">
      <formula>LEFT(F29,LEN("Not Applicable"))="Not Applicable"</formula>
    </cfRule>
    <cfRule type="beginsWith" dxfId="1325" priority="2191" stopIfTrue="1" operator="beginsWith" text="Waived">
      <formula>LEFT(F29,LEN("Waived"))="Waived"</formula>
    </cfRule>
    <cfRule type="beginsWith" dxfId="1324" priority="2192" stopIfTrue="1" operator="beginsWith" text="Pre-Passed">
      <formula>LEFT(F29,LEN("Pre-Passed"))="Pre-Passed"</formula>
    </cfRule>
    <cfRule type="beginsWith" dxfId="1323" priority="2193" stopIfTrue="1" operator="beginsWith" text="Completed">
      <formula>LEFT(F29,LEN("Completed"))="Completed"</formula>
    </cfRule>
    <cfRule type="beginsWith" dxfId="1322" priority="2194" stopIfTrue="1" operator="beginsWith" text="Partial">
      <formula>LEFT(F29,LEN("Partial"))="Partial"</formula>
    </cfRule>
    <cfRule type="beginsWith" dxfId="1321" priority="2195" stopIfTrue="1" operator="beginsWith" text="Missing">
      <formula>LEFT(F29,LEN("Missing"))="Missing"</formula>
    </cfRule>
    <cfRule type="beginsWith" dxfId="1320" priority="2196" stopIfTrue="1" operator="beginsWith" text="Untested">
      <formula>LEFT(F29,LEN("Untested"))="Untested"</formula>
    </cfRule>
    <cfRule type="notContainsBlanks" dxfId="1319" priority="2197" stopIfTrue="1">
      <formula>LEN(TRIM(F29))&gt;0</formula>
    </cfRule>
  </conditionalFormatting>
  <conditionalFormatting sqref="E29">
    <cfRule type="beginsWith" dxfId="1318" priority="2182" stopIfTrue="1" operator="beginsWith" text="Not Applicable">
      <formula>LEFT(E29,LEN("Not Applicable"))="Not Applicable"</formula>
    </cfRule>
    <cfRule type="beginsWith" dxfId="1317" priority="2183" stopIfTrue="1" operator="beginsWith" text="Waived">
      <formula>LEFT(E29,LEN("Waived"))="Waived"</formula>
    </cfRule>
    <cfRule type="beginsWith" dxfId="1316" priority="2184" stopIfTrue="1" operator="beginsWith" text="Pre-Passed">
      <formula>LEFT(E29,LEN("Pre-Passed"))="Pre-Passed"</formula>
    </cfRule>
    <cfRule type="beginsWith" dxfId="1315" priority="2185" stopIfTrue="1" operator="beginsWith" text="Completed">
      <formula>LEFT(E29,LEN("Completed"))="Completed"</formula>
    </cfRule>
    <cfRule type="beginsWith" dxfId="1314" priority="2186" stopIfTrue="1" operator="beginsWith" text="Partial">
      <formula>LEFT(E29,LEN("Partial"))="Partial"</formula>
    </cfRule>
    <cfRule type="beginsWith" dxfId="1313" priority="2187" stopIfTrue="1" operator="beginsWith" text="Missing">
      <formula>LEFT(E29,LEN("Missing"))="Missing"</formula>
    </cfRule>
    <cfRule type="beginsWith" dxfId="1312" priority="2188" stopIfTrue="1" operator="beginsWith" text="Untested">
      <formula>LEFT(E29,LEN("Untested"))="Untested"</formula>
    </cfRule>
    <cfRule type="notContainsBlanks" dxfId="1311" priority="2189" stopIfTrue="1">
      <formula>LEN(TRIM(E29))&gt;0</formula>
    </cfRule>
  </conditionalFormatting>
  <conditionalFormatting sqref="F29">
    <cfRule type="beginsWith" dxfId="1310" priority="2174" stopIfTrue="1" operator="beginsWith" text="Not Applicable">
      <formula>LEFT(F29,LEN("Not Applicable"))="Not Applicable"</formula>
    </cfRule>
    <cfRule type="beginsWith" dxfId="1309" priority="2175" stopIfTrue="1" operator="beginsWith" text="Waived">
      <formula>LEFT(F29,LEN("Waived"))="Waived"</formula>
    </cfRule>
    <cfRule type="beginsWith" dxfId="1308" priority="2176" stopIfTrue="1" operator="beginsWith" text="Pre-Passed">
      <formula>LEFT(F29,LEN("Pre-Passed"))="Pre-Passed"</formula>
    </cfRule>
    <cfRule type="beginsWith" dxfId="1307" priority="2177" stopIfTrue="1" operator="beginsWith" text="Completed">
      <formula>LEFT(F29,LEN("Completed"))="Completed"</formula>
    </cfRule>
    <cfRule type="beginsWith" dxfId="1306" priority="2178" stopIfTrue="1" operator="beginsWith" text="Partial">
      <formula>LEFT(F29,LEN("Partial"))="Partial"</formula>
    </cfRule>
    <cfRule type="beginsWith" dxfId="1305" priority="2179" stopIfTrue="1" operator="beginsWith" text="Missing">
      <formula>LEFT(F29,LEN("Missing"))="Missing"</formula>
    </cfRule>
    <cfRule type="beginsWith" dxfId="1304" priority="2180" stopIfTrue="1" operator="beginsWith" text="Untested">
      <formula>LEFT(F29,LEN("Untested"))="Untested"</formula>
    </cfRule>
    <cfRule type="notContainsBlanks" dxfId="1303" priority="2181" stopIfTrue="1">
      <formula>LEN(TRIM(F29))&gt;0</formula>
    </cfRule>
  </conditionalFormatting>
  <conditionalFormatting sqref="E29:F29">
    <cfRule type="beginsWith" dxfId="1302" priority="2142" stopIfTrue="1" operator="beginsWith" text="Not Applicable">
      <formula>LEFT(E29,LEN("Not Applicable"))="Not Applicable"</formula>
    </cfRule>
    <cfRule type="beginsWith" dxfId="1301" priority="2143" stopIfTrue="1" operator="beginsWith" text="Waived">
      <formula>LEFT(E29,LEN("Waived"))="Waived"</formula>
    </cfRule>
    <cfRule type="beginsWith" dxfId="1300" priority="2144" stopIfTrue="1" operator="beginsWith" text="Pre-Passed">
      <formula>LEFT(E29,LEN("Pre-Passed"))="Pre-Passed"</formula>
    </cfRule>
    <cfRule type="beginsWith" dxfId="1299" priority="2145" stopIfTrue="1" operator="beginsWith" text="Completed">
      <formula>LEFT(E29,LEN("Completed"))="Completed"</formula>
    </cfRule>
    <cfRule type="beginsWith" dxfId="1298" priority="2146" stopIfTrue="1" operator="beginsWith" text="Partial">
      <formula>LEFT(E29,LEN("Partial"))="Partial"</formula>
    </cfRule>
    <cfRule type="beginsWith" dxfId="1297" priority="2147" stopIfTrue="1" operator="beginsWith" text="Missing">
      <formula>LEFT(E29,LEN("Missing"))="Missing"</formula>
    </cfRule>
    <cfRule type="beginsWith" dxfId="1296" priority="2148" stopIfTrue="1" operator="beginsWith" text="Untested">
      <formula>LEFT(E29,LEN("Untested"))="Untested"</formula>
    </cfRule>
    <cfRule type="notContainsBlanks" dxfId="1295" priority="2149" stopIfTrue="1">
      <formula>LEN(TRIM(E29))&gt;0</formula>
    </cfRule>
  </conditionalFormatting>
  <conditionalFormatting sqref="E29">
    <cfRule type="beginsWith" dxfId="1294" priority="2134" stopIfTrue="1" operator="beginsWith" text="Not Applicable">
      <formula>LEFT(E29,LEN("Not Applicable"))="Not Applicable"</formula>
    </cfRule>
    <cfRule type="beginsWith" dxfId="1293" priority="2135" stopIfTrue="1" operator="beginsWith" text="Waived">
      <formula>LEFT(E29,LEN("Waived"))="Waived"</formula>
    </cfRule>
    <cfRule type="beginsWith" dxfId="1292" priority="2136" stopIfTrue="1" operator="beginsWith" text="Pre-Passed">
      <formula>LEFT(E29,LEN("Pre-Passed"))="Pre-Passed"</formula>
    </cfRule>
    <cfRule type="beginsWith" dxfId="1291" priority="2137" stopIfTrue="1" operator="beginsWith" text="Completed">
      <formula>LEFT(E29,LEN("Completed"))="Completed"</formula>
    </cfRule>
    <cfRule type="beginsWith" dxfId="1290" priority="2138" stopIfTrue="1" operator="beginsWith" text="Partial">
      <formula>LEFT(E29,LEN("Partial"))="Partial"</formula>
    </cfRule>
    <cfRule type="beginsWith" dxfId="1289" priority="2139" stopIfTrue="1" operator="beginsWith" text="Missing">
      <formula>LEFT(E29,LEN("Missing"))="Missing"</formula>
    </cfRule>
    <cfRule type="beginsWith" dxfId="1288" priority="2140" stopIfTrue="1" operator="beginsWith" text="Untested">
      <formula>LEFT(E29,LEN("Untested"))="Untested"</formula>
    </cfRule>
    <cfRule type="notContainsBlanks" dxfId="1287" priority="2141" stopIfTrue="1">
      <formula>LEN(TRIM(E29))&gt;0</formula>
    </cfRule>
  </conditionalFormatting>
  <conditionalFormatting sqref="F29">
    <cfRule type="beginsWith" dxfId="1286" priority="2126" stopIfTrue="1" operator="beginsWith" text="Not Applicable">
      <formula>LEFT(F29,LEN("Not Applicable"))="Not Applicable"</formula>
    </cfRule>
    <cfRule type="beginsWith" dxfId="1285" priority="2127" stopIfTrue="1" operator="beginsWith" text="Waived">
      <formula>LEFT(F29,LEN("Waived"))="Waived"</formula>
    </cfRule>
    <cfRule type="beginsWith" dxfId="1284" priority="2128" stopIfTrue="1" operator="beginsWith" text="Pre-Passed">
      <formula>LEFT(F29,LEN("Pre-Passed"))="Pre-Passed"</formula>
    </cfRule>
    <cfRule type="beginsWith" dxfId="1283" priority="2129" stopIfTrue="1" operator="beginsWith" text="Completed">
      <formula>LEFT(F29,LEN("Completed"))="Completed"</formula>
    </cfRule>
    <cfRule type="beginsWith" dxfId="1282" priority="2130" stopIfTrue="1" operator="beginsWith" text="Partial">
      <formula>LEFT(F29,LEN("Partial"))="Partial"</formula>
    </cfRule>
    <cfRule type="beginsWith" dxfId="1281" priority="2131" stopIfTrue="1" operator="beginsWith" text="Missing">
      <formula>LEFT(F29,LEN("Missing"))="Missing"</formula>
    </cfRule>
    <cfRule type="beginsWith" dxfId="1280" priority="2132" stopIfTrue="1" operator="beginsWith" text="Untested">
      <formula>LEFT(F29,LEN("Untested"))="Untested"</formula>
    </cfRule>
    <cfRule type="notContainsBlanks" dxfId="1279" priority="2133" stopIfTrue="1">
      <formula>LEN(TRIM(F29))&gt;0</formula>
    </cfRule>
  </conditionalFormatting>
  <conditionalFormatting sqref="E36">
    <cfRule type="beginsWith" dxfId="1278" priority="2078" stopIfTrue="1" operator="beginsWith" text="Not Applicable">
      <formula>LEFT(E36,LEN("Not Applicable"))="Not Applicable"</formula>
    </cfRule>
    <cfRule type="beginsWith" dxfId="1277" priority="2079" stopIfTrue="1" operator="beginsWith" text="Waived">
      <formula>LEFT(E36,LEN("Waived"))="Waived"</formula>
    </cfRule>
    <cfRule type="beginsWith" dxfId="1276" priority="2080" stopIfTrue="1" operator="beginsWith" text="Pre-Passed">
      <formula>LEFT(E36,LEN("Pre-Passed"))="Pre-Passed"</formula>
    </cfRule>
    <cfRule type="beginsWith" dxfId="1275" priority="2081" stopIfTrue="1" operator="beginsWith" text="Completed">
      <formula>LEFT(E36,LEN("Completed"))="Completed"</formula>
    </cfRule>
    <cfRule type="beginsWith" dxfId="1274" priority="2082" stopIfTrue="1" operator="beginsWith" text="Partial">
      <formula>LEFT(E36,LEN("Partial"))="Partial"</formula>
    </cfRule>
    <cfRule type="beginsWith" dxfId="1273" priority="2083" stopIfTrue="1" operator="beginsWith" text="Missing">
      <formula>LEFT(E36,LEN("Missing"))="Missing"</formula>
    </cfRule>
    <cfRule type="beginsWith" dxfId="1272" priority="2084" stopIfTrue="1" operator="beginsWith" text="Untested">
      <formula>LEFT(E36,LEN("Untested"))="Untested"</formula>
    </cfRule>
    <cfRule type="notContainsBlanks" dxfId="1271" priority="2085" stopIfTrue="1">
      <formula>LEN(TRIM(E36))&gt;0</formula>
    </cfRule>
  </conditionalFormatting>
  <conditionalFormatting sqref="F36">
    <cfRule type="beginsWith" dxfId="1270" priority="2070" stopIfTrue="1" operator="beginsWith" text="Not Applicable">
      <formula>LEFT(F36,LEN("Not Applicable"))="Not Applicable"</formula>
    </cfRule>
    <cfRule type="beginsWith" dxfId="1269" priority="2071" stopIfTrue="1" operator="beginsWith" text="Waived">
      <formula>LEFT(F36,LEN("Waived"))="Waived"</formula>
    </cfRule>
    <cfRule type="beginsWith" dxfId="1268" priority="2072" stopIfTrue="1" operator="beginsWith" text="Pre-Passed">
      <formula>LEFT(F36,LEN("Pre-Passed"))="Pre-Passed"</formula>
    </cfRule>
    <cfRule type="beginsWith" dxfId="1267" priority="2073" stopIfTrue="1" operator="beginsWith" text="Completed">
      <formula>LEFT(F36,LEN("Completed"))="Completed"</formula>
    </cfRule>
    <cfRule type="beginsWith" dxfId="1266" priority="2074" stopIfTrue="1" operator="beginsWith" text="Partial">
      <formula>LEFT(F36,LEN("Partial"))="Partial"</formula>
    </cfRule>
    <cfRule type="beginsWith" dxfId="1265" priority="2075" stopIfTrue="1" operator="beginsWith" text="Missing">
      <formula>LEFT(F36,LEN("Missing"))="Missing"</formula>
    </cfRule>
    <cfRule type="beginsWith" dxfId="1264" priority="2076" stopIfTrue="1" operator="beginsWith" text="Untested">
      <formula>LEFT(F36,LEN("Untested"))="Untested"</formula>
    </cfRule>
    <cfRule type="notContainsBlanks" dxfId="1263" priority="2077" stopIfTrue="1">
      <formula>LEN(TRIM(F36))&gt;0</formula>
    </cfRule>
  </conditionalFormatting>
  <conditionalFormatting sqref="E37:F37">
    <cfRule type="beginsWith" dxfId="1262" priority="2062" stopIfTrue="1" operator="beginsWith" text="Not Applicable">
      <formula>LEFT(E37,LEN("Not Applicable"))="Not Applicable"</formula>
    </cfRule>
    <cfRule type="beginsWith" dxfId="1261" priority="2063" stopIfTrue="1" operator="beginsWith" text="Waived">
      <formula>LEFT(E37,LEN("Waived"))="Waived"</formula>
    </cfRule>
    <cfRule type="beginsWith" dxfId="1260" priority="2064" stopIfTrue="1" operator="beginsWith" text="Pre-Passed">
      <formula>LEFT(E37,LEN("Pre-Passed"))="Pre-Passed"</formula>
    </cfRule>
    <cfRule type="beginsWith" dxfId="1259" priority="2065" stopIfTrue="1" operator="beginsWith" text="Completed">
      <formula>LEFT(E37,LEN("Completed"))="Completed"</formula>
    </cfRule>
    <cfRule type="beginsWith" dxfId="1258" priority="2066" stopIfTrue="1" operator="beginsWith" text="Partial">
      <formula>LEFT(E37,LEN("Partial"))="Partial"</formula>
    </cfRule>
    <cfRule type="beginsWith" dxfId="1257" priority="2067" stopIfTrue="1" operator="beginsWith" text="Missing">
      <formula>LEFT(E37,LEN("Missing"))="Missing"</formula>
    </cfRule>
    <cfRule type="beginsWith" dxfId="1256" priority="2068" stopIfTrue="1" operator="beginsWith" text="Untested">
      <formula>LEFT(E37,LEN("Untested"))="Untested"</formula>
    </cfRule>
    <cfRule type="notContainsBlanks" dxfId="1255" priority="2069" stopIfTrue="1">
      <formula>LEN(TRIM(E37))&gt;0</formula>
    </cfRule>
  </conditionalFormatting>
  <conditionalFormatting sqref="E38:F38">
    <cfRule type="beginsWith" dxfId="1254" priority="2054" stopIfTrue="1" operator="beginsWith" text="Not Applicable">
      <formula>LEFT(E38,LEN("Not Applicable"))="Not Applicable"</formula>
    </cfRule>
    <cfRule type="beginsWith" dxfId="1253" priority="2055" stopIfTrue="1" operator="beginsWith" text="Waived">
      <formula>LEFT(E38,LEN("Waived"))="Waived"</formula>
    </cfRule>
    <cfRule type="beginsWith" dxfId="1252" priority="2056" stopIfTrue="1" operator="beginsWith" text="Pre-Passed">
      <formula>LEFT(E38,LEN("Pre-Passed"))="Pre-Passed"</formula>
    </cfRule>
    <cfRule type="beginsWith" dxfId="1251" priority="2057" stopIfTrue="1" operator="beginsWith" text="Completed">
      <formula>LEFT(E38,LEN("Completed"))="Completed"</formula>
    </cfRule>
    <cfRule type="beginsWith" dxfId="1250" priority="2058" stopIfTrue="1" operator="beginsWith" text="Partial">
      <formula>LEFT(E38,LEN("Partial"))="Partial"</formula>
    </cfRule>
    <cfRule type="beginsWith" dxfId="1249" priority="2059" stopIfTrue="1" operator="beginsWith" text="Missing">
      <formula>LEFT(E38,LEN("Missing"))="Missing"</formula>
    </cfRule>
    <cfRule type="beginsWith" dxfId="1248" priority="2060" stopIfTrue="1" operator="beginsWith" text="Untested">
      <formula>LEFT(E38,LEN("Untested"))="Untested"</formula>
    </cfRule>
    <cfRule type="notContainsBlanks" dxfId="1247" priority="2061" stopIfTrue="1">
      <formula>LEN(TRIM(E38))&gt;0</formula>
    </cfRule>
  </conditionalFormatting>
  <conditionalFormatting sqref="E38:F38">
    <cfRule type="beginsWith" dxfId="1246" priority="2046" stopIfTrue="1" operator="beginsWith" text="Not Applicable">
      <formula>LEFT(E38,LEN("Not Applicable"))="Not Applicable"</formula>
    </cfRule>
    <cfRule type="beginsWith" dxfId="1245" priority="2047" stopIfTrue="1" operator="beginsWith" text="Waived">
      <formula>LEFT(E38,LEN("Waived"))="Waived"</formula>
    </cfRule>
    <cfRule type="beginsWith" dxfId="1244" priority="2048" stopIfTrue="1" operator="beginsWith" text="Pre-Passed">
      <formula>LEFT(E38,LEN("Pre-Passed"))="Pre-Passed"</formula>
    </cfRule>
    <cfRule type="beginsWith" dxfId="1243" priority="2049" stopIfTrue="1" operator="beginsWith" text="Completed">
      <formula>LEFT(E38,LEN("Completed"))="Completed"</formula>
    </cfRule>
    <cfRule type="beginsWith" dxfId="1242" priority="2050" stopIfTrue="1" operator="beginsWith" text="Partial">
      <formula>LEFT(E38,LEN("Partial"))="Partial"</formula>
    </cfRule>
    <cfRule type="beginsWith" dxfId="1241" priority="2051" stopIfTrue="1" operator="beginsWith" text="Missing">
      <formula>LEFT(E38,LEN("Missing"))="Missing"</formula>
    </cfRule>
    <cfRule type="beginsWith" dxfId="1240" priority="2052" stopIfTrue="1" operator="beginsWith" text="Untested">
      <formula>LEFT(E38,LEN("Untested"))="Untested"</formula>
    </cfRule>
    <cfRule type="notContainsBlanks" dxfId="1239" priority="2053" stopIfTrue="1">
      <formula>LEN(TRIM(E38))&gt;0</formula>
    </cfRule>
  </conditionalFormatting>
  <conditionalFormatting sqref="E37:F38">
    <cfRule type="beginsWith" dxfId="1238" priority="2038" stopIfTrue="1" operator="beginsWith" text="Not Applicable">
      <formula>LEFT(E37,LEN("Not Applicable"))="Not Applicable"</formula>
    </cfRule>
    <cfRule type="beginsWith" dxfId="1237" priority="2039" stopIfTrue="1" operator="beginsWith" text="Waived">
      <formula>LEFT(E37,LEN("Waived"))="Waived"</formula>
    </cfRule>
    <cfRule type="beginsWith" dxfId="1236" priority="2040" stopIfTrue="1" operator="beginsWith" text="Pre-Passed">
      <formula>LEFT(E37,LEN("Pre-Passed"))="Pre-Passed"</formula>
    </cfRule>
    <cfRule type="beginsWith" dxfId="1235" priority="2041" stopIfTrue="1" operator="beginsWith" text="Completed">
      <formula>LEFT(E37,LEN("Completed"))="Completed"</formula>
    </cfRule>
    <cfRule type="beginsWith" dxfId="1234" priority="2042" stopIfTrue="1" operator="beginsWith" text="Partial">
      <formula>LEFT(E37,LEN("Partial"))="Partial"</formula>
    </cfRule>
    <cfRule type="beginsWith" dxfId="1233" priority="2043" stopIfTrue="1" operator="beginsWith" text="Missing">
      <formula>LEFT(E37,LEN("Missing"))="Missing"</formula>
    </cfRule>
    <cfRule type="beginsWith" dxfId="1232" priority="2044" stopIfTrue="1" operator="beginsWith" text="Untested">
      <formula>LEFT(E37,LEN("Untested"))="Untested"</formula>
    </cfRule>
    <cfRule type="notContainsBlanks" dxfId="1231" priority="2045" stopIfTrue="1">
      <formula>LEN(TRIM(E37))&gt;0</formula>
    </cfRule>
  </conditionalFormatting>
  <conditionalFormatting sqref="E37:F38">
    <cfRule type="beginsWith" dxfId="1230" priority="2030" stopIfTrue="1" operator="beginsWith" text="Not Applicable">
      <formula>LEFT(E37,LEN("Not Applicable"))="Not Applicable"</formula>
    </cfRule>
    <cfRule type="beginsWith" dxfId="1229" priority="2031" stopIfTrue="1" operator="beginsWith" text="Waived">
      <formula>LEFT(E37,LEN("Waived"))="Waived"</formula>
    </cfRule>
    <cfRule type="beginsWith" dxfId="1228" priority="2032" stopIfTrue="1" operator="beginsWith" text="Pre-Passed">
      <formula>LEFT(E37,LEN("Pre-Passed"))="Pre-Passed"</formula>
    </cfRule>
    <cfRule type="beginsWith" dxfId="1227" priority="2033" stopIfTrue="1" operator="beginsWith" text="Completed">
      <formula>LEFT(E37,LEN("Completed"))="Completed"</formula>
    </cfRule>
    <cfRule type="beginsWith" dxfId="1226" priority="2034" stopIfTrue="1" operator="beginsWith" text="Partial">
      <formula>LEFT(E37,LEN("Partial"))="Partial"</formula>
    </cfRule>
    <cfRule type="beginsWith" dxfId="1225" priority="2035" stopIfTrue="1" operator="beginsWith" text="Missing">
      <formula>LEFT(E37,LEN("Missing"))="Missing"</formula>
    </cfRule>
    <cfRule type="beginsWith" dxfId="1224" priority="2036" stopIfTrue="1" operator="beginsWith" text="Untested">
      <formula>LEFT(E37,LEN("Untested"))="Untested"</formula>
    </cfRule>
    <cfRule type="notContainsBlanks" dxfId="1223" priority="2037" stopIfTrue="1">
      <formula>LEN(TRIM(E37))&gt;0</formula>
    </cfRule>
  </conditionalFormatting>
  <conditionalFormatting sqref="E38">
    <cfRule type="beginsWith" dxfId="1222" priority="2022" stopIfTrue="1" operator="beginsWith" text="Not Applicable">
      <formula>LEFT(E38,LEN("Not Applicable"))="Not Applicable"</formula>
    </cfRule>
    <cfRule type="beginsWith" dxfId="1221" priority="2023" stopIfTrue="1" operator="beginsWith" text="Waived">
      <formula>LEFT(E38,LEN("Waived"))="Waived"</formula>
    </cfRule>
    <cfRule type="beginsWith" dxfId="1220" priority="2024" stopIfTrue="1" operator="beginsWith" text="Pre-Passed">
      <formula>LEFT(E38,LEN("Pre-Passed"))="Pre-Passed"</formula>
    </cfRule>
    <cfRule type="beginsWith" dxfId="1219" priority="2025" stopIfTrue="1" operator="beginsWith" text="Completed">
      <formula>LEFT(E38,LEN("Completed"))="Completed"</formula>
    </cfRule>
    <cfRule type="beginsWith" dxfId="1218" priority="2026" stopIfTrue="1" operator="beginsWith" text="Partial">
      <formula>LEFT(E38,LEN("Partial"))="Partial"</formula>
    </cfRule>
    <cfRule type="beginsWith" dxfId="1217" priority="2027" stopIfTrue="1" operator="beginsWith" text="Missing">
      <formula>LEFT(E38,LEN("Missing"))="Missing"</formula>
    </cfRule>
    <cfRule type="beginsWith" dxfId="1216" priority="2028" stopIfTrue="1" operator="beginsWith" text="Untested">
      <formula>LEFT(E38,LEN("Untested"))="Untested"</formula>
    </cfRule>
    <cfRule type="notContainsBlanks" dxfId="1215" priority="2029" stopIfTrue="1">
      <formula>LEN(TRIM(E38))&gt;0</formula>
    </cfRule>
  </conditionalFormatting>
  <conditionalFormatting sqref="F38">
    <cfRule type="beginsWith" dxfId="1214" priority="2014" stopIfTrue="1" operator="beginsWith" text="Not Applicable">
      <formula>LEFT(F38,LEN("Not Applicable"))="Not Applicable"</formula>
    </cfRule>
    <cfRule type="beginsWith" dxfId="1213" priority="2015" stopIfTrue="1" operator="beginsWith" text="Waived">
      <formula>LEFT(F38,LEN("Waived"))="Waived"</formula>
    </cfRule>
    <cfRule type="beginsWith" dxfId="1212" priority="2016" stopIfTrue="1" operator="beginsWith" text="Pre-Passed">
      <formula>LEFT(F38,LEN("Pre-Passed"))="Pre-Passed"</formula>
    </cfRule>
    <cfRule type="beginsWith" dxfId="1211" priority="2017" stopIfTrue="1" operator="beginsWith" text="Completed">
      <formula>LEFT(F38,LEN("Completed"))="Completed"</formula>
    </cfRule>
    <cfRule type="beginsWith" dxfId="1210" priority="2018" stopIfTrue="1" operator="beginsWith" text="Partial">
      <formula>LEFT(F38,LEN("Partial"))="Partial"</formula>
    </cfRule>
    <cfRule type="beginsWith" dxfId="1209" priority="2019" stopIfTrue="1" operator="beginsWith" text="Missing">
      <formula>LEFT(F38,LEN("Missing"))="Missing"</formula>
    </cfRule>
    <cfRule type="beginsWith" dxfId="1208" priority="2020" stopIfTrue="1" operator="beginsWith" text="Untested">
      <formula>LEFT(F38,LEN("Untested"))="Untested"</formula>
    </cfRule>
    <cfRule type="notContainsBlanks" dxfId="1207" priority="2021" stopIfTrue="1">
      <formula>LEN(TRIM(F38))&gt;0</formula>
    </cfRule>
  </conditionalFormatting>
  <conditionalFormatting sqref="A20">
    <cfRule type="beginsWith" dxfId="1206" priority="1872" stopIfTrue="1" operator="beginsWith" text="Exceptional">
      <formula>LEFT(A20,LEN("Exceptional"))="Exceptional"</formula>
    </cfRule>
    <cfRule type="beginsWith" dxfId="1205" priority="1873" stopIfTrue="1" operator="beginsWith" text="Professional">
      <formula>LEFT(A20,LEN("Professional"))="Professional"</formula>
    </cfRule>
    <cfRule type="beginsWith" dxfId="1204" priority="1874" stopIfTrue="1" operator="beginsWith" text="Advanced">
      <formula>LEFT(A20,LEN("Advanced"))="Advanced"</formula>
    </cfRule>
    <cfRule type="beginsWith" dxfId="1203" priority="1875" stopIfTrue="1" operator="beginsWith" text="Intermediate">
      <formula>LEFT(A20,LEN("Intermediate"))="Intermediate"</formula>
    </cfRule>
    <cfRule type="beginsWith" dxfId="1202" priority="1876" stopIfTrue="1" operator="beginsWith" text="Basic">
      <formula>LEFT(A20,LEN("Basic"))="Basic"</formula>
    </cfRule>
    <cfRule type="beginsWith" dxfId="1201" priority="1877" stopIfTrue="1" operator="beginsWith" text="Required">
      <formula>LEFT(A20,LEN("Required"))="Required"</formula>
    </cfRule>
    <cfRule type="notContainsBlanks" dxfId="1200" priority="1878" stopIfTrue="1">
      <formula>LEN(TRIM(A20))&gt;0</formula>
    </cfRule>
  </conditionalFormatting>
  <conditionalFormatting sqref="A19">
    <cfRule type="beginsWith" dxfId="1199" priority="1879" stopIfTrue="1" operator="beginsWith" text="Exceptional">
      <formula>LEFT(A19,LEN("Exceptional"))="Exceptional"</formula>
    </cfRule>
    <cfRule type="beginsWith" dxfId="1198" priority="1880" stopIfTrue="1" operator="beginsWith" text="Professional">
      <formula>LEFT(A19,LEN("Professional"))="Professional"</formula>
    </cfRule>
    <cfRule type="beginsWith" dxfId="1197" priority="1881" stopIfTrue="1" operator="beginsWith" text="Advanced">
      <formula>LEFT(A19,LEN("Advanced"))="Advanced"</formula>
    </cfRule>
    <cfRule type="beginsWith" dxfId="1196" priority="1882" stopIfTrue="1" operator="beginsWith" text="Intermediate">
      <formula>LEFT(A19,LEN("Intermediate"))="Intermediate"</formula>
    </cfRule>
    <cfRule type="beginsWith" dxfId="1195" priority="1883" stopIfTrue="1" operator="beginsWith" text="Basic">
      <formula>LEFT(A19,LEN("Basic"))="Basic"</formula>
    </cfRule>
    <cfRule type="beginsWith" dxfId="1194" priority="1884" stopIfTrue="1" operator="beginsWith" text="Required">
      <formula>LEFT(A19,LEN("Required"))="Required"</formula>
    </cfRule>
    <cfRule type="notContainsBlanks" dxfId="1193" priority="1885" stopIfTrue="1">
      <formula>LEN(TRIM(A19))&gt;0</formula>
    </cfRule>
  </conditionalFormatting>
  <conditionalFormatting sqref="A100">
    <cfRule type="beginsWith" dxfId="1192" priority="1575" stopIfTrue="1" operator="beginsWith" text="Exceptional">
      <formula>LEFT(A100,LEN("Exceptional"))="Exceptional"</formula>
    </cfRule>
    <cfRule type="beginsWith" dxfId="1191" priority="1576" stopIfTrue="1" operator="beginsWith" text="Professional">
      <formula>LEFT(A100,LEN("Professional"))="Professional"</formula>
    </cfRule>
    <cfRule type="beginsWith" dxfId="1190" priority="1577" stopIfTrue="1" operator="beginsWith" text="Advanced">
      <formula>LEFT(A100,LEN("Advanced"))="Advanced"</formula>
    </cfRule>
    <cfRule type="beginsWith" dxfId="1189" priority="1578" stopIfTrue="1" operator="beginsWith" text="Intermediate">
      <formula>LEFT(A100,LEN("Intermediate"))="Intermediate"</formula>
    </cfRule>
    <cfRule type="beginsWith" dxfId="1188" priority="1579" stopIfTrue="1" operator="beginsWith" text="Basic">
      <formula>LEFT(A100,LEN("Basic"))="Basic"</formula>
    </cfRule>
    <cfRule type="beginsWith" dxfId="1187" priority="1580" stopIfTrue="1" operator="beginsWith" text="Required">
      <formula>LEFT(A100,LEN("Required"))="Required"</formula>
    </cfRule>
    <cfRule type="notContainsBlanks" dxfId="1186" priority="1581" stopIfTrue="1">
      <formula>LEN(TRIM(A100))&gt;0</formula>
    </cfRule>
  </conditionalFormatting>
  <conditionalFormatting sqref="A46:A48 A71 A73 A77 A50:A51 A82:A97 A54:A55 A57:A60 A101">
    <cfRule type="beginsWith" dxfId="1185" priority="1715" stopIfTrue="1" operator="beginsWith" text="Exceptional">
      <formula>LEFT(A46,LEN("Exceptional"))="Exceptional"</formula>
    </cfRule>
    <cfRule type="beginsWith" dxfId="1184" priority="1716" stopIfTrue="1" operator="beginsWith" text="Professional">
      <formula>LEFT(A46,LEN("Professional"))="Professional"</formula>
    </cfRule>
    <cfRule type="beginsWith" dxfId="1183" priority="1717" stopIfTrue="1" operator="beginsWith" text="Advanced">
      <formula>LEFT(A46,LEN("Advanced"))="Advanced"</formula>
    </cfRule>
    <cfRule type="beginsWith" dxfId="1182" priority="1718" stopIfTrue="1" operator="beginsWith" text="Intermediate">
      <formula>LEFT(A46,LEN("Intermediate"))="Intermediate"</formula>
    </cfRule>
    <cfRule type="beginsWith" dxfId="1181" priority="1719" stopIfTrue="1" operator="beginsWith" text="Basic">
      <formula>LEFT(A46,LEN("Basic"))="Basic"</formula>
    </cfRule>
    <cfRule type="beginsWith" dxfId="1180" priority="1720" stopIfTrue="1" operator="beginsWith" text="Required">
      <formula>LEFT(A46,LEN("Required"))="Required"</formula>
    </cfRule>
    <cfRule type="notContainsBlanks" dxfId="1179" priority="1721" stopIfTrue="1">
      <formula>LEN(TRIM(A46))&gt;0</formula>
    </cfRule>
  </conditionalFormatting>
  <conditionalFormatting sqref="A63 A65:A66 A68:A69 A81">
    <cfRule type="beginsWith" dxfId="1178" priority="1708" stopIfTrue="1" operator="beginsWith" text="Exceptional">
      <formula>LEFT(A63,LEN("Exceptional"))="Exceptional"</formula>
    </cfRule>
    <cfRule type="beginsWith" dxfId="1177" priority="1709" stopIfTrue="1" operator="beginsWith" text="Professional">
      <formula>LEFT(A63,LEN("Professional"))="Professional"</formula>
    </cfRule>
    <cfRule type="beginsWith" dxfId="1176" priority="1710" stopIfTrue="1" operator="beginsWith" text="Advanced">
      <formula>LEFT(A63,LEN("Advanced"))="Advanced"</formula>
    </cfRule>
    <cfRule type="beginsWith" dxfId="1175" priority="1711" stopIfTrue="1" operator="beginsWith" text="Intermediate">
      <formula>LEFT(A63,LEN("Intermediate"))="Intermediate"</formula>
    </cfRule>
    <cfRule type="beginsWith" dxfId="1174" priority="1712" stopIfTrue="1" operator="beginsWith" text="Basic">
      <formula>LEFT(A63,LEN("Basic"))="Basic"</formula>
    </cfRule>
    <cfRule type="beginsWith" dxfId="1173" priority="1713" stopIfTrue="1" operator="beginsWith" text="Required">
      <formula>LEFT(A63,LEN("Required"))="Required"</formula>
    </cfRule>
    <cfRule type="notContainsBlanks" dxfId="1172" priority="1714" stopIfTrue="1">
      <formula>LEN(TRIM(A63))&gt;0</formula>
    </cfRule>
  </conditionalFormatting>
  <conditionalFormatting sqref="A49">
    <cfRule type="beginsWith" dxfId="1171" priority="1701" stopIfTrue="1" operator="beginsWith" text="Exceptional">
      <formula>LEFT(A49,LEN("Exceptional"))="Exceptional"</formula>
    </cfRule>
    <cfRule type="beginsWith" dxfId="1170" priority="1702" stopIfTrue="1" operator="beginsWith" text="Professional">
      <formula>LEFT(A49,LEN("Professional"))="Professional"</formula>
    </cfRule>
    <cfRule type="beginsWith" dxfId="1169" priority="1703" stopIfTrue="1" operator="beginsWith" text="Advanced">
      <formula>LEFT(A49,LEN("Advanced"))="Advanced"</formula>
    </cfRule>
    <cfRule type="beginsWith" dxfId="1168" priority="1704" stopIfTrue="1" operator="beginsWith" text="Intermediate">
      <formula>LEFT(A49,LEN("Intermediate"))="Intermediate"</formula>
    </cfRule>
    <cfRule type="beginsWith" dxfId="1167" priority="1705" stopIfTrue="1" operator="beginsWith" text="Basic">
      <formula>LEFT(A49,LEN("Basic"))="Basic"</formula>
    </cfRule>
    <cfRule type="beginsWith" dxfId="1166" priority="1706" stopIfTrue="1" operator="beginsWith" text="Required">
      <formula>LEFT(A49,LEN("Required"))="Required"</formula>
    </cfRule>
    <cfRule type="notContainsBlanks" dxfId="1165" priority="1707" stopIfTrue="1">
      <formula>LEN(TRIM(A49))&gt;0</formula>
    </cfRule>
  </conditionalFormatting>
  <conditionalFormatting sqref="A52">
    <cfRule type="beginsWith" dxfId="1164" priority="1694" stopIfTrue="1" operator="beginsWith" text="Exceptional">
      <formula>LEFT(A52,LEN("Exceptional"))="Exceptional"</formula>
    </cfRule>
    <cfRule type="beginsWith" dxfId="1163" priority="1695" stopIfTrue="1" operator="beginsWith" text="Professional">
      <formula>LEFT(A52,LEN("Professional"))="Professional"</formula>
    </cfRule>
    <cfRule type="beginsWith" dxfId="1162" priority="1696" stopIfTrue="1" operator="beginsWith" text="Advanced">
      <formula>LEFT(A52,LEN("Advanced"))="Advanced"</formula>
    </cfRule>
    <cfRule type="beginsWith" dxfId="1161" priority="1697" stopIfTrue="1" operator="beginsWith" text="Intermediate">
      <formula>LEFT(A52,LEN("Intermediate"))="Intermediate"</formula>
    </cfRule>
    <cfRule type="beginsWith" dxfId="1160" priority="1698" stopIfTrue="1" operator="beginsWith" text="Basic">
      <formula>LEFT(A52,LEN("Basic"))="Basic"</formula>
    </cfRule>
    <cfRule type="beginsWith" dxfId="1159" priority="1699" stopIfTrue="1" operator="beginsWith" text="Required">
      <formula>LEFT(A52,LEN("Required"))="Required"</formula>
    </cfRule>
    <cfRule type="notContainsBlanks" dxfId="1158" priority="1700" stopIfTrue="1">
      <formula>LEN(TRIM(A52))&gt;0</formula>
    </cfRule>
  </conditionalFormatting>
  <conditionalFormatting sqref="A64">
    <cfRule type="beginsWith" dxfId="1157" priority="1687" stopIfTrue="1" operator="beginsWith" text="Exceptional">
      <formula>LEFT(A64,LEN("Exceptional"))="Exceptional"</formula>
    </cfRule>
    <cfRule type="beginsWith" dxfId="1156" priority="1688" stopIfTrue="1" operator="beginsWith" text="Professional">
      <formula>LEFT(A64,LEN("Professional"))="Professional"</formula>
    </cfRule>
    <cfRule type="beginsWith" dxfId="1155" priority="1689" stopIfTrue="1" operator="beginsWith" text="Advanced">
      <formula>LEFT(A64,LEN("Advanced"))="Advanced"</formula>
    </cfRule>
    <cfRule type="beginsWith" dxfId="1154" priority="1690" stopIfTrue="1" operator="beginsWith" text="Intermediate">
      <formula>LEFT(A64,LEN("Intermediate"))="Intermediate"</formula>
    </cfRule>
    <cfRule type="beginsWith" dxfId="1153" priority="1691" stopIfTrue="1" operator="beginsWith" text="Basic">
      <formula>LEFT(A64,LEN("Basic"))="Basic"</formula>
    </cfRule>
    <cfRule type="beginsWith" dxfId="1152" priority="1692" stopIfTrue="1" operator="beginsWith" text="Required">
      <formula>LEFT(A64,LEN("Required"))="Required"</formula>
    </cfRule>
    <cfRule type="notContainsBlanks" dxfId="1151" priority="1693" stopIfTrue="1">
      <formula>LEN(TRIM(A64))&gt;0</formula>
    </cfRule>
  </conditionalFormatting>
  <conditionalFormatting sqref="A53">
    <cfRule type="beginsWith" dxfId="1150" priority="1680" stopIfTrue="1" operator="beginsWith" text="Exceptional">
      <formula>LEFT(A53,LEN("Exceptional"))="Exceptional"</formula>
    </cfRule>
    <cfRule type="beginsWith" dxfId="1149" priority="1681" stopIfTrue="1" operator="beginsWith" text="Professional">
      <formula>LEFT(A53,LEN("Professional"))="Professional"</formula>
    </cfRule>
    <cfRule type="beginsWith" dxfId="1148" priority="1682" stopIfTrue="1" operator="beginsWith" text="Advanced">
      <formula>LEFT(A53,LEN("Advanced"))="Advanced"</formula>
    </cfRule>
    <cfRule type="beginsWith" dxfId="1147" priority="1683" stopIfTrue="1" operator="beginsWith" text="Intermediate">
      <formula>LEFT(A53,LEN("Intermediate"))="Intermediate"</formula>
    </cfRule>
    <cfRule type="beginsWith" dxfId="1146" priority="1684" stopIfTrue="1" operator="beginsWith" text="Basic">
      <formula>LEFT(A53,LEN("Basic"))="Basic"</formula>
    </cfRule>
    <cfRule type="beginsWith" dxfId="1145" priority="1685" stopIfTrue="1" operator="beginsWith" text="Required">
      <formula>LEFT(A53,LEN("Required"))="Required"</formula>
    </cfRule>
    <cfRule type="notContainsBlanks" dxfId="1144" priority="1686" stopIfTrue="1">
      <formula>LEN(TRIM(A53))&gt;0</formula>
    </cfRule>
  </conditionalFormatting>
  <conditionalFormatting sqref="A70">
    <cfRule type="beginsWith" dxfId="1143" priority="1673" stopIfTrue="1" operator="beginsWith" text="Exceptional">
      <formula>LEFT(A70,LEN("Exceptional"))="Exceptional"</formula>
    </cfRule>
    <cfRule type="beginsWith" dxfId="1142" priority="1674" stopIfTrue="1" operator="beginsWith" text="Professional">
      <formula>LEFT(A70,LEN("Professional"))="Professional"</formula>
    </cfRule>
    <cfRule type="beginsWith" dxfId="1141" priority="1675" stopIfTrue="1" operator="beginsWith" text="Advanced">
      <formula>LEFT(A70,LEN("Advanced"))="Advanced"</formula>
    </cfRule>
    <cfRule type="beginsWith" dxfId="1140" priority="1676" stopIfTrue="1" operator="beginsWith" text="Intermediate">
      <formula>LEFT(A70,LEN("Intermediate"))="Intermediate"</formula>
    </cfRule>
    <cfRule type="beginsWith" dxfId="1139" priority="1677" stopIfTrue="1" operator="beginsWith" text="Basic">
      <formula>LEFT(A70,LEN("Basic"))="Basic"</formula>
    </cfRule>
    <cfRule type="beginsWith" dxfId="1138" priority="1678" stopIfTrue="1" operator="beginsWith" text="Required">
      <formula>LEFT(A70,LEN("Required"))="Required"</formula>
    </cfRule>
    <cfRule type="notContainsBlanks" dxfId="1137" priority="1679" stopIfTrue="1">
      <formula>LEN(TRIM(A70))&gt;0</formula>
    </cfRule>
  </conditionalFormatting>
  <conditionalFormatting sqref="A67">
    <cfRule type="beginsWith" dxfId="1136" priority="1666" stopIfTrue="1" operator="beginsWith" text="Exceptional">
      <formula>LEFT(A67,LEN("Exceptional"))="Exceptional"</formula>
    </cfRule>
    <cfRule type="beginsWith" dxfId="1135" priority="1667" stopIfTrue="1" operator="beginsWith" text="Professional">
      <formula>LEFT(A67,LEN("Professional"))="Professional"</formula>
    </cfRule>
    <cfRule type="beginsWith" dxfId="1134" priority="1668" stopIfTrue="1" operator="beginsWith" text="Advanced">
      <formula>LEFT(A67,LEN("Advanced"))="Advanced"</formula>
    </cfRule>
    <cfRule type="beginsWith" dxfId="1133" priority="1669" stopIfTrue="1" operator="beginsWith" text="Intermediate">
      <formula>LEFT(A67,LEN("Intermediate"))="Intermediate"</formula>
    </cfRule>
    <cfRule type="beginsWith" dxfId="1132" priority="1670" stopIfTrue="1" operator="beginsWith" text="Basic">
      <formula>LEFT(A67,LEN("Basic"))="Basic"</formula>
    </cfRule>
    <cfRule type="beginsWith" dxfId="1131" priority="1671" stopIfTrue="1" operator="beginsWith" text="Required">
      <formula>LEFT(A67,LEN("Required"))="Required"</formula>
    </cfRule>
    <cfRule type="notContainsBlanks" dxfId="1130" priority="1672" stopIfTrue="1">
      <formula>LEN(TRIM(A67))&gt;0</formula>
    </cfRule>
  </conditionalFormatting>
  <conditionalFormatting sqref="A78">
    <cfRule type="beginsWith" dxfId="1129" priority="1659" stopIfTrue="1" operator="beginsWith" text="Exceptional">
      <formula>LEFT(A78,LEN("Exceptional"))="Exceptional"</formula>
    </cfRule>
    <cfRule type="beginsWith" dxfId="1128" priority="1660" stopIfTrue="1" operator="beginsWith" text="Professional">
      <formula>LEFT(A78,LEN("Professional"))="Professional"</formula>
    </cfRule>
    <cfRule type="beginsWith" dxfId="1127" priority="1661" stopIfTrue="1" operator="beginsWith" text="Advanced">
      <formula>LEFT(A78,LEN("Advanced"))="Advanced"</formula>
    </cfRule>
    <cfRule type="beginsWith" dxfId="1126" priority="1662" stopIfTrue="1" operator="beginsWith" text="Intermediate">
      <formula>LEFT(A78,LEN("Intermediate"))="Intermediate"</formula>
    </cfRule>
    <cfRule type="beginsWith" dxfId="1125" priority="1663" stopIfTrue="1" operator="beginsWith" text="Basic">
      <formula>LEFT(A78,LEN("Basic"))="Basic"</formula>
    </cfRule>
    <cfRule type="beginsWith" dxfId="1124" priority="1664" stopIfTrue="1" operator="beginsWith" text="Required">
      <formula>LEFT(A78,LEN("Required"))="Required"</formula>
    </cfRule>
    <cfRule type="notContainsBlanks" dxfId="1123" priority="1665" stopIfTrue="1">
      <formula>LEN(TRIM(A78))&gt;0</formula>
    </cfRule>
  </conditionalFormatting>
  <conditionalFormatting sqref="A79">
    <cfRule type="beginsWith" dxfId="1122" priority="1652" stopIfTrue="1" operator="beginsWith" text="Exceptional">
      <formula>LEFT(A79,LEN("Exceptional"))="Exceptional"</formula>
    </cfRule>
    <cfRule type="beginsWith" dxfId="1121" priority="1653" stopIfTrue="1" operator="beginsWith" text="Professional">
      <formula>LEFT(A79,LEN("Professional"))="Professional"</formula>
    </cfRule>
    <cfRule type="beginsWith" dxfId="1120" priority="1654" stopIfTrue="1" operator="beginsWith" text="Advanced">
      <formula>LEFT(A79,LEN("Advanced"))="Advanced"</formula>
    </cfRule>
    <cfRule type="beginsWith" dxfId="1119" priority="1655" stopIfTrue="1" operator="beginsWith" text="Intermediate">
      <formula>LEFT(A79,LEN("Intermediate"))="Intermediate"</formula>
    </cfRule>
    <cfRule type="beginsWith" dxfId="1118" priority="1656" stopIfTrue="1" operator="beginsWith" text="Basic">
      <formula>LEFT(A79,LEN("Basic"))="Basic"</formula>
    </cfRule>
    <cfRule type="beginsWith" dxfId="1117" priority="1657" stopIfTrue="1" operator="beginsWith" text="Required">
      <formula>LEFT(A79,LEN("Required"))="Required"</formula>
    </cfRule>
    <cfRule type="notContainsBlanks" dxfId="1116" priority="1658" stopIfTrue="1">
      <formula>LEN(TRIM(A79))&gt;0</formula>
    </cfRule>
  </conditionalFormatting>
  <conditionalFormatting sqref="A80">
    <cfRule type="beginsWith" dxfId="1115" priority="1645" stopIfTrue="1" operator="beginsWith" text="Exceptional">
      <formula>LEFT(A80,LEN("Exceptional"))="Exceptional"</formula>
    </cfRule>
    <cfRule type="beginsWith" dxfId="1114" priority="1646" stopIfTrue="1" operator="beginsWith" text="Professional">
      <formula>LEFT(A80,LEN("Professional"))="Professional"</formula>
    </cfRule>
    <cfRule type="beginsWith" dxfId="1113" priority="1647" stopIfTrue="1" operator="beginsWith" text="Advanced">
      <formula>LEFT(A80,LEN("Advanced"))="Advanced"</formula>
    </cfRule>
    <cfRule type="beginsWith" dxfId="1112" priority="1648" stopIfTrue="1" operator="beginsWith" text="Intermediate">
      <formula>LEFT(A80,LEN("Intermediate"))="Intermediate"</formula>
    </cfRule>
    <cfRule type="beginsWith" dxfId="1111" priority="1649" stopIfTrue="1" operator="beginsWith" text="Basic">
      <formula>LEFT(A80,LEN("Basic"))="Basic"</formula>
    </cfRule>
    <cfRule type="beginsWith" dxfId="1110" priority="1650" stopIfTrue="1" operator="beginsWith" text="Required">
      <formula>LEFT(A80,LEN("Required"))="Required"</formula>
    </cfRule>
    <cfRule type="notContainsBlanks" dxfId="1109" priority="1651" stopIfTrue="1">
      <formula>LEN(TRIM(A80))&gt;0</formula>
    </cfRule>
  </conditionalFormatting>
  <conditionalFormatting sqref="A75">
    <cfRule type="beginsWith" dxfId="1108" priority="1638" stopIfTrue="1" operator="beginsWith" text="Exceptional">
      <formula>LEFT(A75,LEN("Exceptional"))="Exceptional"</formula>
    </cfRule>
    <cfRule type="beginsWith" dxfId="1107" priority="1639" stopIfTrue="1" operator="beginsWith" text="Professional">
      <formula>LEFT(A75,LEN("Professional"))="Professional"</formula>
    </cfRule>
    <cfRule type="beginsWith" dxfId="1106" priority="1640" stopIfTrue="1" operator="beginsWith" text="Advanced">
      <formula>LEFT(A75,LEN("Advanced"))="Advanced"</formula>
    </cfRule>
    <cfRule type="beginsWith" dxfId="1105" priority="1641" stopIfTrue="1" operator="beginsWith" text="Intermediate">
      <formula>LEFT(A75,LEN("Intermediate"))="Intermediate"</formula>
    </cfRule>
    <cfRule type="beginsWith" dxfId="1104" priority="1642" stopIfTrue="1" operator="beginsWith" text="Basic">
      <formula>LEFT(A75,LEN("Basic"))="Basic"</formula>
    </cfRule>
    <cfRule type="beginsWith" dxfId="1103" priority="1643" stopIfTrue="1" operator="beginsWith" text="Required">
      <formula>LEFT(A75,LEN("Required"))="Required"</formula>
    </cfRule>
    <cfRule type="notContainsBlanks" dxfId="1102" priority="1644" stopIfTrue="1">
      <formula>LEN(TRIM(A75))&gt;0</formula>
    </cfRule>
  </conditionalFormatting>
  <conditionalFormatting sqref="A72">
    <cfRule type="beginsWith" dxfId="1101" priority="1631" stopIfTrue="1" operator="beginsWith" text="Exceptional">
      <formula>LEFT(A72,LEN("Exceptional"))="Exceptional"</formula>
    </cfRule>
    <cfRule type="beginsWith" dxfId="1100" priority="1632" stopIfTrue="1" operator="beginsWith" text="Professional">
      <formula>LEFT(A72,LEN("Professional"))="Professional"</formula>
    </cfRule>
    <cfRule type="beginsWith" dxfId="1099" priority="1633" stopIfTrue="1" operator="beginsWith" text="Advanced">
      <formula>LEFT(A72,LEN("Advanced"))="Advanced"</formula>
    </cfRule>
    <cfRule type="beginsWith" dxfId="1098" priority="1634" stopIfTrue="1" operator="beginsWith" text="Intermediate">
      <formula>LEFT(A72,LEN("Intermediate"))="Intermediate"</formula>
    </cfRule>
    <cfRule type="beginsWith" dxfId="1097" priority="1635" stopIfTrue="1" operator="beginsWith" text="Basic">
      <formula>LEFT(A72,LEN("Basic"))="Basic"</formula>
    </cfRule>
    <cfRule type="beginsWith" dxfId="1096" priority="1636" stopIfTrue="1" operator="beginsWith" text="Required">
      <formula>LEFT(A72,LEN("Required"))="Required"</formula>
    </cfRule>
    <cfRule type="notContainsBlanks" dxfId="1095" priority="1637" stopIfTrue="1">
      <formula>LEN(TRIM(A72))&gt;0</formula>
    </cfRule>
  </conditionalFormatting>
  <conditionalFormatting sqref="A74">
    <cfRule type="beginsWith" dxfId="1094" priority="1624" stopIfTrue="1" operator="beginsWith" text="Exceptional">
      <formula>LEFT(A74,LEN("Exceptional"))="Exceptional"</formula>
    </cfRule>
    <cfRule type="beginsWith" dxfId="1093" priority="1625" stopIfTrue="1" operator="beginsWith" text="Professional">
      <formula>LEFT(A74,LEN("Professional"))="Professional"</formula>
    </cfRule>
    <cfRule type="beginsWith" dxfId="1092" priority="1626" stopIfTrue="1" operator="beginsWith" text="Advanced">
      <formula>LEFT(A74,LEN("Advanced"))="Advanced"</formula>
    </cfRule>
    <cfRule type="beginsWith" dxfId="1091" priority="1627" stopIfTrue="1" operator="beginsWith" text="Intermediate">
      <formula>LEFT(A74,LEN("Intermediate"))="Intermediate"</formula>
    </cfRule>
    <cfRule type="beginsWith" dxfId="1090" priority="1628" stopIfTrue="1" operator="beginsWith" text="Basic">
      <formula>LEFT(A74,LEN("Basic"))="Basic"</formula>
    </cfRule>
    <cfRule type="beginsWith" dxfId="1089" priority="1629" stopIfTrue="1" operator="beginsWith" text="Required">
      <formula>LEFT(A74,LEN("Required"))="Required"</formula>
    </cfRule>
    <cfRule type="notContainsBlanks" dxfId="1088" priority="1630" stopIfTrue="1">
      <formula>LEN(TRIM(A74))&gt;0</formula>
    </cfRule>
  </conditionalFormatting>
  <conditionalFormatting sqref="A56">
    <cfRule type="beginsWith" dxfId="1087" priority="1617" stopIfTrue="1" operator="beginsWith" text="Exceptional">
      <formula>LEFT(A56,LEN("Exceptional"))="Exceptional"</formula>
    </cfRule>
    <cfRule type="beginsWith" dxfId="1086" priority="1618" stopIfTrue="1" operator="beginsWith" text="Professional">
      <formula>LEFT(A56,LEN("Professional"))="Professional"</formula>
    </cfRule>
    <cfRule type="beginsWith" dxfId="1085" priority="1619" stopIfTrue="1" operator="beginsWith" text="Advanced">
      <formula>LEFT(A56,LEN("Advanced"))="Advanced"</formula>
    </cfRule>
    <cfRule type="beginsWith" dxfId="1084" priority="1620" stopIfTrue="1" operator="beginsWith" text="Intermediate">
      <formula>LEFT(A56,LEN("Intermediate"))="Intermediate"</formula>
    </cfRule>
    <cfRule type="beginsWith" dxfId="1083" priority="1621" stopIfTrue="1" operator="beginsWith" text="Basic">
      <formula>LEFT(A56,LEN("Basic"))="Basic"</formula>
    </cfRule>
    <cfRule type="beginsWith" dxfId="1082" priority="1622" stopIfTrue="1" operator="beginsWith" text="Required">
      <formula>LEFT(A56,LEN("Required"))="Required"</formula>
    </cfRule>
    <cfRule type="notContainsBlanks" dxfId="1081" priority="1623" stopIfTrue="1">
      <formula>LEN(TRIM(A56))&gt;0</formula>
    </cfRule>
  </conditionalFormatting>
  <conditionalFormatting sqref="A76">
    <cfRule type="beginsWith" dxfId="1080" priority="1610" stopIfTrue="1" operator="beginsWith" text="Exceptional">
      <formula>LEFT(A76,LEN("Exceptional"))="Exceptional"</formula>
    </cfRule>
    <cfRule type="beginsWith" dxfId="1079" priority="1611" stopIfTrue="1" operator="beginsWith" text="Professional">
      <formula>LEFT(A76,LEN("Professional"))="Professional"</formula>
    </cfRule>
    <cfRule type="beginsWith" dxfId="1078" priority="1612" stopIfTrue="1" operator="beginsWith" text="Advanced">
      <formula>LEFT(A76,LEN("Advanced"))="Advanced"</formula>
    </cfRule>
    <cfRule type="beginsWith" dxfId="1077" priority="1613" stopIfTrue="1" operator="beginsWith" text="Intermediate">
      <formula>LEFT(A76,LEN("Intermediate"))="Intermediate"</formula>
    </cfRule>
    <cfRule type="beginsWith" dxfId="1076" priority="1614" stopIfTrue="1" operator="beginsWith" text="Basic">
      <formula>LEFT(A76,LEN("Basic"))="Basic"</formula>
    </cfRule>
    <cfRule type="beginsWith" dxfId="1075" priority="1615" stopIfTrue="1" operator="beginsWith" text="Required">
      <formula>LEFT(A76,LEN("Required"))="Required"</formula>
    </cfRule>
    <cfRule type="notContainsBlanks" dxfId="1074" priority="1616" stopIfTrue="1">
      <formula>LEN(TRIM(A76))&gt;0</formula>
    </cfRule>
  </conditionalFormatting>
  <conditionalFormatting sqref="A61">
    <cfRule type="beginsWith" dxfId="1073" priority="1603" stopIfTrue="1" operator="beginsWith" text="Exceptional">
      <formula>LEFT(A61,LEN("Exceptional"))="Exceptional"</formula>
    </cfRule>
    <cfRule type="beginsWith" dxfId="1072" priority="1604" stopIfTrue="1" operator="beginsWith" text="Professional">
      <formula>LEFT(A61,LEN("Professional"))="Professional"</formula>
    </cfRule>
    <cfRule type="beginsWith" dxfId="1071" priority="1605" stopIfTrue="1" operator="beginsWith" text="Advanced">
      <formula>LEFT(A61,LEN("Advanced"))="Advanced"</formula>
    </cfRule>
    <cfRule type="beginsWith" dxfId="1070" priority="1606" stopIfTrue="1" operator="beginsWith" text="Intermediate">
      <formula>LEFT(A61,LEN("Intermediate"))="Intermediate"</formula>
    </cfRule>
    <cfRule type="beginsWith" dxfId="1069" priority="1607" stopIfTrue="1" operator="beginsWith" text="Basic">
      <formula>LEFT(A61,LEN("Basic"))="Basic"</formula>
    </cfRule>
    <cfRule type="beginsWith" dxfId="1068" priority="1608" stopIfTrue="1" operator="beginsWith" text="Required">
      <formula>LEFT(A61,LEN("Required"))="Required"</formula>
    </cfRule>
    <cfRule type="notContainsBlanks" dxfId="1067" priority="1609" stopIfTrue="1">
      <formula>LEN(TRIM(A61))&gt;0</formula>
    </cfRule>
  </conditionalFormatting>
  <conditionalFormatting sqref="A62">
    <cfRule type="beginsWith" dxfId="1066" priority="1596" stopIfTrue="1" operator="beginsWith" text="Exceptional">
      <formula>LEFT(A62,LEN("Exceptional"))="Exceptional"</formula>
    </cfRule>
    <cfRule type="beginsWith" dxfId="1065" priority="1597" stopIfTrue="1" operator="beginsWith" text="Professional">
      <formula>LEFT(A62,LEN("Professional"))="Professional"</formula>
    </cfRule>
    <cfRule type="beginsWith" dxfId="1064" priority="1598" stopIfTrue="1" operator="beginsWith" text="Advanced">
      <formula>LEFT(A62,LEN("Advanced"))="Advanced"</formula>
    </cfRule>
    <cfRule type="beginsWith" dxfId="1063" priority="1599" stopIfTrue="1" operator="beginsWith" text="Intermediate">
      <formula>LEFT(A62,LEN("Intermediate"))="Intermediate"</formula>
    </cfRule>
    <cfRule type="beginsWith" dxfId="1062" priority="1600" stopIfTrue="1" operator="beginsWith" text="Basic">
      <formula>LEFT(A62,LEN("Basic"))="Basic"</formula>
    </cfRule>
    <cfRule type="beginsWith" dxfId="1061" priority="1601" stopIfTrue="1" operator="beginsWith" text="Required">
      <formula>LEFT(A62,LEN("Required"))="Required"</formula>
    </cfRule>
    <cfRule type="notContainsBlanks" dxfId="1060" priority="1602" stopIfTrue="1">
      <formula>LEN(TRIM(A62))&gt;0</formula>
    </cfRule>
  </conditionalFormatting>
  <conditionalFormatting sqref="A98">
    <cfRule type="beginsWith" dxfId="1059" priority="1589" stopIfTrue="1" operator="beginsWith" text="Exceptional">
      <formula>LEFT(A98,LEN("Exceptional"))="Exceptional"</formula>
    </cfRule>
    <cfRule type="beginsWith" dxfId="1058" priority="1590" stopIfTrue="1" operator="beginsWith" text="Professional">
      <formula>LEFT(A98,LEN("Professional"))="Professional"</formula>
    </cfRule>
    <cfRule type="beginsWith" dxfId="1057" priority="1591" stopIfTrue="1" operator="beginsWith" text="Advanced">
      <formula>LEFT(A98,LEN("Advanced"))="Advanced"</formula>
    </cfRule>
    <cfRule type="beginsWith" dxfId="1056" priority="1592" stopIfTrue="1" operator="beginsWith" text="Intermediate">
      <formula>LEFT(A98,LEN("Intermediate"))="Intermediate"</formula>
    </cfRule>
    <cfRule type="beginsWith" dxfId="1055" priority="1593" stopIfTrue="1" operator="beginsWith" text="Basic">
      <formula>LEFT(A98,LEN("Basic"))="Basic"</formula>
    </cfRule>
    <cfRule type="beginsWith" dxfId="1054" priority="1594" stopIfTrue="1" operator="beginsWith" text="Required">
      <formula>LEFT(A98,LEN("Required"))="Required"</formula>
    </cfRule>
    <cfRule type="notContainsBlanks" dxfId="1053" priority="1595" stopIfTrue="1">
      <formula>LEN(TRIM(A98))&gt;0</formula>
    </cfRule>
  </conditionalFormatting>
  <conditionalFormatting sqref="A99">
    <cfRule type="beginsWith" dxfId="1052" priority="1582" stopIfTrue="1" operator="beginsWith" text="Exceptional">
      <formula>LEFT(A99,LEN("Exceptional"))="Exceptional"</formula>
    </cfRule>
    <cfRule type="beginsWith" dxfId="1051" priority="1583" stopIfTrue="1" operator="beginsWith" text="Professional">
      <formula>LEFT(A99,LEN("Professional"))="Professional"</formula>
    </cfRule>
    <cfRule type="beginsWith" dxfId="1050" priority="1584" stopIfTrue="1" operator="beginsWith" text="Advanced">
      <formula>LEFT(A99,LEN("Advanced"))="Advanced"</formula>
    </cfRule>
    <cfRule type="beginsWith" dxfId="1049" priority="1585" stopIfTrue="1" operator="beginsWith" text="Intermediate">
      <formula>LEFT(A99,LEN("Intermediate"))="Intermediate"</formula>
    </cfRule>
    <cfRule type="beginsWith" dxfId="1048" priority="1586" stopIfTrue="1" operator="beginsWith" text="Basic">
      <formula>LEFT(A99,LEN("Basic"))="Basic"</formula>
    </cfRule>
    <cfRule type="beginsWith" dxfId="1047" priority="1587" stopIfTrue="1" operator="beginsWith" text="Required">
      <formula>LEFT(A99,LEN("Required"))="Required"</formula>
    </cfRule>
    <cfRule type="notContainsBlanks" dxfId="1046" priority="1588" stopIfTrue="1">
      <formula>LEN(TRIM(A99))&gt;0</formula>
    </cfRule>
  </conditionalFormatting>
  <conditionalFormatting sqref="E46:F46">
    <cfRule type="beginsWith" dxfId="1045" priority="1567" stopIfTrue="1" operator="beginsWith" text="Not Applicable">
      <formula>LEFT(E46,LEN("Not Applicable"))="Not Applicable"</formula>
    </cfRule>
    <cfRule type="beginsWith" dxfId="1044" priority="1568" stopIfTrue="1" operator="beginsWith" text="Waived">
      <formula>LEFT(E46,LEN("Waived"))="Waived"</formula>
    </cfRule>
    <cfRule type="beginsWith" dxfId="1043" priority="1569" stopIfTrue="1" operator="beginsWith" text="Pre-Passed">
      <formula>LEFT(E46,LEN("Pre-Passed"))="Pre-Passed"</formula>
    </cfRule>
    <cfRule type="beginsWith" dxfId="1042" priority="1570" stopIfTrue="1" operator="beginsWith" text="Completed">
      <formula>LEFT(E46,LEN("Completed"))="Completed"</formula>
    </cfRule>
    <cfRule type="beginsWith" dxfId="1041" priority="1571" stopIfTrue="1" operator="beginsWith" text="Partial">
      <formula>LEFT(E46,LEN("Partial"))="Partial"</formula>
    </cfRule>
    <cfRule type="beginsWith" dxfId="1040" priority="1572" stopIfTrue="1" operator="beginsWith" text="Missing">
      <formula>LEFT(E46,LEN("Missing"))="Missing"</formula>
    </cfRule>
    <cfRule type="beginsWith" dxfId="1039" priority="1573" stopIfTrue="1" operator="beginsWith" text="Untested">
      <formula>LEFT(E46,LEN("Untested"))="Untested"</formula>
    </cfRule>
    <cfRule type="notContainsBlanks" dxfId="1038" priority="1574" stopIfTrue="1">
      <formula>LEN(TRIM(E46))&gt;0</formula>
    </cfRule>
  </conditionalFormatting>
  <conditionalFormatting sqref="E46">
    <cfRule type="beginsWith" dxfId="1037" priority="1543" stopIfTrue="1" operator="beginsWith" text="Not Applicable">
      <formula>LEFT(E46,LEN("Not Applicable"))="Not Applicable"</formula>
    </cfRule>
    <cfRule type="beginsWith" dxfId="1036" priority="1544" stopIfTrue="1" operator="beginsWith" text="Waived">
      <formula>LEFT(E46,LEN("Waived"))="Waived"</formula>
    </cfRule>
    <cfRule type="beginsWith" dxfId="1035" priority="1545" stopIfTrue="1" operator="beginsWith" text="Pre-Passed">
      <formula>LEFT(E46,LEN("Pre-Passed"))="Pre-Passed"</formula>
    </cfRule>
    <cfRule type="beginsWith" dxfId="1034" priority="1546" stopIfTrue="1" operator="beginsWith" text="Completed">
      <formula>LEFT(E46,LEN("Completed"))="Completed"</formula>
    </cfRule>
    <cfRule type="beginsWith" dxfId="1033" priority="1547" stopIfTrue="1" operator="beginsWith" text="Partial">
      <formula>LEFT(E46,LEN("Partial"))="Partial"</formula>
    </cfRule>
    <cfRule type="beginsWith" dxfId="1032" priority="1548" stopIfTrue="1" operator="beginsWith" text="Missing">
      <formula>LEFT(E46,LEN("Missing"))="Missing"</formula>
    </cfRule>
    <cfRule type="beginsWith" dxfId="1031" priority="1549" stopIfTrue="1" operator="beginsWith" text="Untested">
      <formula>LEFT(E46,LEN("Untested"))="Untested"</formula>
    </cfRule>
    <cfRule type="notContainsBlanks" dxfId="1030" priority="1550" stopIfTrue="1">
      <formula>LEN(TRIM(E46))&gt;0</formula>
    </cfRule>
  </conditionalFormatting>
  <conditionalFormatting sqref="F46">
    <cfRule type="beginsWith" dxfId="1029" priority="1535" stopIfTrue="1" operator="beginsWith" text="Not Applicable">
      <formula>LEFT(F46,LEN("Not Applicable"))="Not Applicable"</formula>
    </cfRule>
    <cfRule type="beginsWith" dxfId="1028" priority="1536" stopIfTrue="1" operator="beginsWith" text="Waived">
      <formula>LEFT(F46,LEN("Waived"))="Waived"</formula>
    </cfRule>
    <cfRule type="beginsWith" dxfId="1027" priority="1537" stopIfTrue="1" operator="beginsWith" text="Pre-Passed">
      <formula>LEFT(F46,LEN("Pre-Passed"))="Pre-Passed"</formula>
    </cfRule>
    <cfRule type="beginsWith" dxfId="1026" priority="1538" stopIfTrue="1" operator="beginsWith" text="Completed">
      <formula>LEFT(F46,LEN("Completed"))="Completed"</formula>
    </cfRule>
    <cfRule type="beginsWith" dxfId="1025" priority="1539" stopIfTrue="1" operator="beginsWith" text="Partial">
      <formula>LEFT(F46,LEN("Partial"))="Partial"</formula>
    </cfRule>
    <cfRule type="beginsWith" dxfId="1024" priority="1540" stopIfTrue="1" operator="beginsWith" text="Missing">
      <formula>LEFT(F46,LEN("Missing"))="Missing"</formula>
    </cfRule>
    <cfRule type="beginsWith" dxfId="1023" priority="1541" stopIfTrue="1" operator="beginsWith" text="Untested">
      <formula>LEFT(F46,LEN("Untested"))="Untested"</formula>
    </cfRule>
    <cfRule type="notContainsBlanks" dxfId="1022" priority="1542" stopIfTrue="1">
      <formula>LEN(TRIM(F46))&gt;0</formula>
    </cfRule>
  </conditionalFormatting>
  <conditionalFormatting sqref="E51:F51">
    <cfRule type="beginsWith" dxfId="1021" priority="1519" stopIfTrue="1" operator="beginsWith" text="Not Applicable">
      <formula>LEFT(E51,LEN("Not Applicable"))="Not Applicable"</formula>
    </cfRule>
    <cfRule type="beginsWith" dxfId="1020" priority="1520" stopIfTrue="1" operator="beginsWith" text="Waived">
      <formula>LEFT(E51,LEN("Waived"))="Waived"</formula>
    </cfRule>
    <cfRule type="beginsWith" dxfId="1019" priority="1521" stopIfTrue="1" operator="beginsWith" text="Pre-Passed">
      <formula>LEFT(E51,LEN("Pre-Passed"))="Pre-Passed"</formula>
    </cfRule>
    <cfRule type="beginsWith" dxfId="1018" priority="1522" stopIfTrue="1" operator="beginsWith" text="Completed">
      <formula>LEFT(E51,LEN("Completed"))="Completed"</formula>
    </cfRule>
    <cfRule type="beginsWith" dxfId="1017" priority="1523" stopIfTrue="1" operator="beginsWith" text="Partial">
      <formula>LEFT(E51,LEN("Partial"))="Partial"</formula>
    </cfRule>
    <cfRule type="beginsWith" dxfId="1016" priority="1524" stopIfTrue="1" operator="beginsWith" text="Missing">
      <formula>LEFT(E51,LEN("Missing"))="Missing"</formula>
    </cfRule>
    <cfRule type="beginsWith" dxfId="1015" priority="1525" stopIfTrue="1" operator="beginsWith" text="Untested">
      <formula>LEFT(E51,LEN("Untested"))="Untested"</formula>
    </cfRule>
    <cfRule type="notContainsBlanks" dxfId="1014" priority="1526" stopIfTrue="1">
      <formula>LEN(TRIM(E51))&gt;0</formula>
    </cfRule>
  </conditionalFormatting>
  <conditionalFormatting sqref="E51">
    <cfRule type="beginsWith" dxfId="1013" priority="1479" stopIfTrue="1" operator="beginsWith" text="Not Applicable">
      <formula>LEFT(E51,LEN("Not Applicable"))="Not Applicable"</formula>
    </cfRule>
    <cfRule type="beginsWith" dxfId="1012" priority="1480" stopIfTrue="1" operator="beginsWith" text="Waived">
      <formula>LEFT(E51,LEN("Waived"))="Waived"</formula>
    </cfRule>
    <cfRule type="beginsWith" dxfId="1011" priority="1481" stopIfTrue="1" operator="beginsWith" text="Pre-Passed">
      <formula>LEFT(E51,LEN("Pre-Passed"))="Pre-Passed"</formula>
    </cfRule>
    <cfRule type="beginsWith" dxfId="1010" priority="1482" stopIfTrue="1" operator="beginsWith" text="Completed">
      <formula>LEFT(E51,LEN("Completed"))="Completed"</formula>
    </cfRule>
    <cfRule type="beginsWith" dxfId="1009" priority="1483" stopIfTrue="1" operator="beginsWith" text="Partial">
      <formula>LEFT(E51,LEN("Partial"))="Partial"</formula>
    </cfRule>
    <cfRule type="beginsWith" dxfId="1008" priority="1484" stopIfTrue="1" operator="beginsWith" text="Missing">
      <formula>LEFT(E51,LEN("Missing"))="Missing"</formula>
    </cfRule>
    <cfRule type="beginsWith" dxfId="1007" priority="1485" stopIfTrue="1" operator="beginsWith" text="Untested">
      <formula>LEFT(E51,LEN("Untested"))="Untested"</formula>
    </cfRule>
    <cfRule type="notContainsBlanks" dxfId="1006" priority="1486" stopIfTrue="1">
      <formula>LEN(TRIM(E51))&gt;0</formula>
    </cfRule>
  </conditionalFormatting>
  <conditionalFormatting sqref="F51">
    <cfRule type="beginsWith" dxfId="1005" priority="1471" stopIfTrue="1" operator="beginsWith" text="Not Applicable">
      <formula>LEFT(F51,LEN("Not Applicable"))="Not Applicable"</formula>
    </cfRule>
    <cfRule type="beginsWith" dxfId="1004" priority="1472" stopIfTrue="1" operator="beginsWith" text="Waived">
      <formula>LEFT(F51,LEN("Waived"))="Waived"</formula>
    </cfRule>
    <cfRule type="beginsWith" dxfId="1003" priority="1473" stopIfTrue="1" operator="beginsWith" text="Pre-Passed">
      <formula>LEFT(F51,LEN("Pre-Passed"))="Pre-Passed"</formula>
    </cfRule>
    <cfRule type="beginsWith" dxfId="1002" priority="1474" stopIfTrue="1" operator="beginsWith" text="Completed">
      <formula>LEFT(F51,LEN("Completed"))="Completed"</formula>
    </cfRule>
    <cfRule type="beginsWith" dxfId="1001" priority="1475" stopIfTrue="1" operator="beginsWith" text="Partial">
      <formula>LEFT(F51,LEN("Partial"))="Partial"</formula>
    </cfRule>
    <cfRule type="beginsWith" dxfId="1000" priority="1476" stopIfTrue="1" operator="beginsWith" text="Missing">
      <formula>LEFT(F51,LEN("Missing"))="Missing"</formula>
    </cfRule>
    <cfRule type="beginsWith" dxfId="999" priority="1477" stopIfTrue="1" operator="beginsWith" text="Untested">
      <formula>LEFT(F51,LEN("Untested"))="Untested"</formula>
    </cfRule>
    <cfRule type="notContainsBlanks" dxfId="998" priority="1478" stopIfTrue="1">
      <formula>LEN(TRIM(F51))&gt;0</formula>
    </cfRule>
  </conditionalFormatting>
  <conditionalFormatting sqref="E63:F63">
    <cfRule type="beginsWith" dxfId="997" priority="1455" stopIfTrue="1" operator="beginsWith" text="Not Applicable">
      <formula>LEFT(E63,LEN("Not Applicable"))="Not Applicable"</formula>
    </cfRule>
    <cfRule type="beginsWith" dxfId="996" priority="1456" stopIfTrue="1" operator="beginsWith" text="Waived">
      <formula>LEFT(E63,LEN("Waived"))="Waived"</formula>
    </cfRule>
    <cfRule type="beginsWith" dxfId="995" priority="1457" stopIfTrue="1" operator="beginsWith" text="Pre-Passed">
      <formula>LEFT(E63,LEN("Pre-Passed"))="Pre-Passed"</formula>
    </cfRule>
    <cfRule type="beginsWith" dxfId="994" priority="1458" stopIfTrue="1" operator="beginsWith" text="Completed">
      <formula>LEFT(E63,LEN("Completed"))="Completed"</formula>
    </cfRule>
    <cfRule type="beginsWith" dxfId="993" priority="1459" stopIfTrue="1" operator="beginsWith" text="Partial">
      <formula>LEFT(E63,LEN("Partial"))="Partial"</formula>
    </cfRule>
    <cfRule type="beginsWith" dxfId="992" priority="1460" stopIfTrue="1" operator="beginsWith" text="Missing">
      <formula>LEFT(E63,LEN("Missing"))="Missing"</formula>
    </cfRule>
    <cfRule type="beginsWith" dxfId="991" priority="1461" stopIfTrue="1" operator="beginsWith" text="Untested">
      <formula>LEFT(E63,LEN("Untested"))="Untested"</formula>
    </cfRule>
    <cfRule type="notContainsBlanks" dxfId="990" priority="1462" stopIfTrue="1">
      <formula>LEN(TRIM(E63))&gt;0</formula>
    </cfRule>
  </conditionalFormatting>
  <conditionalFormatting sqref="E63">
    <cfRule type="beginsWith" dxfId="989" priority="1415" stopIfTrue="1" operator="beginsWith" text="Not Applicable">
      <formula>LEFT(E63,LEN("Not Applicable"))="Not Applicable"</formula>
    </cfRule>
    <cfRule type="beginsWith" dxfId="988" priority="1416" stopIfTrue="1" operator="beginsWith" text="Waived">
      <formula>LEFT(E63,LEN("Waived"))="Waived"</formula>
    </cfRule>
    <cfRule type="beginsWith" dxfId="987" priority="1417" stopIfTrue="1" operator="beginsWith" text="Pre-Passed">
      <formula>LEFT(E63,LEN("Pre-Passed"))="Pre-Passed"</formula>
    </cfRule>
    <cfRule type="beginsWith" dxfId="986" priority="1418" stopIfTrue="1" operator="beginsWith" text="Completed">
      <formula>LEFT(E63,LEN("Completed"))="Completed"</formula>
    </cfRule>
    <cfRule type="beginsWith" dxfId="985" priority="1419" stopIfTrue="1" operator="beginsWith" text="Partial">
      <formula>LEFT(E63,LEN("Partial"))="Partial"</formula>
    </cfRule>
    <cfRule type="beginsWith" dxfId="984" priority="1420" stopIfTrue="1" operator="beginsWith" text="Missing">
      <formula>LEFT(E63,LEN("Missing"))="Missing"</formula>
    </cfRule>
    <cfRule type="beginsWith" dxfId="983" priority="1421" stopIfTrue="1" operator="beginsWith" text="Untested">
      <formula>LEFT(E63,LEN("Untested"))="Untested"</formula>
    </cfRule>
    <cfRule type="notContainsBlanks" dxfId="982" priority="1422" stopIfTrue="1">
      <formula>LEN(TRIM(E63))&gt;0</formula>
    </cfRule>
  </conditionalFormatting>
  <conditionalFormatting sqref="F63">
    <cfRule type="beginsWith" dxfId="981" priority="1407" stopIfTrue="1" operator="beginsWith" text="Not Applicable">
      <formula>LEFT(F63,LEN("Not Applicable"))="Not Applicable"</formula>
    </cfRule>
    <cfRule type="beginsWith" dxfId="980" priority="1408" stopIfTrue="1" operator="beginsWith" text="Waived">
      <formula>LEFT(F63,LEN("Waived"))="Waived"</formula>
    </cfRule>
    <cfRule type="beginsWith" dxfId="979" priority="1409" stopIfTrue="1" operator="beginsWith" text="Pre-Passed">
      <formula>LEFT(F63,LEN("Pre-Passed"))="Pre-Passed"</formula>
    </cfRule>
    <cfRule type="beginsWith" dxfId="978" priority="1410" stopIfTrue="1" operator="beginsWith" text="Completed">
      <formula>LEFT(F63,LEN("Completed"))="Completed"</formula>
    </cfRule>
    <cfRule type="beginsWith" dxfId="977" priority="1411" stopIfTrue="1" operator="beginsWith" text="Partial">
      <formula>LEFT(F63,LEN("Partial"))="Partial"</formula>
    </cfRule>
    <cfRule type="beginsWith" dxfId="976" priority="1412" stopIfTrue="1" operator="beginsWith" text="Missing">
      <formula>LEFT(F63,LEN("Missing"))="Missing"</formula>
    </cfRule>
    <cfRule type="beginsWith" dxfId="975" priority="1413" stopIfTrue="1" operator="beginsWith" text="Untested">
      <formula>LEFT(F63,LEN("Untested"))="Untested"</formula>
    </cfRule>
    <cfRule type="notContainsBlanks" dxfId="974" priority="1414" stopIfTrue="1">
      <formula>LEN(TRIM(F63))&gt;0</formula>
    </cfRule>
  </conditionalFormatting>
  <conditionalFormatting sqref="E82:F82">
    <cfRule type="beginsWith" dxfId="973" priority="1343" stopIfTrue="1" operator="beginsWith" text="Not Applicable">
      <formula>LEFT(E82,LEN("Not Applicable"))="Not Applicable"</formula>
    </cfRule>
    <cfRule type="beginsWith" dxfId="972" priority="1344" stopIfTrue="1" operator="beginsWith" text="Waived">
      <formula>LEFT(E82,LEN("Waived"))="Waived"</formula>
    </cfRule>
    <cfRule type="beginsWith" dxfId="971" priority="1345" stopIfTrue="1" operator="beginsWith" text="Pre-Passed">
      <formula>LEFT(E82,LEN("Pre-Passed"))="Pre-Passed"</formula>
    </cfRule>
    <cfRule type="beginsWith" dxfId="970" priority="1346" stopIfTrue="1" operator="beginsWith" text="Completed">
      <formula>LEFT(E82,LEN("Completed"))="Completed"</formula>
    </cfRule>
    <cfRule type="beginsWith" dxfId="969" priority="1347" stopIfTrue="1" operator="beginsWith" text="Partial">
      <formula>LEFT(E82,LEN("Partial"))="Partial"</formula>
    </cfRule>
    <cfRule type="beginsWith" dxfId="968" priority="1348" stopIfTrue="1" operator="beginsWith" text="Missing">
      <formula>LEFT(E82,LEN("Missing"))="Missing"</formula>
    </cfRule>
    <cfRule type="beginsWith" dxfId="967" priority="1349" stopIfTrue="1" operator="beginsWith" text="Untested">
      <formula>LEFT(E82,LEN("Untested"))="Untested"</formula>
    </cfRule>
    <cfRule type="notContainsBlanks" dxfId="966" priority="1350" stopIfTrue="1">
      <formula>LEN(TRIM(E82))&gt;0</formula>
    </cfRule>
  </conditionalFormatting>
  <conditionalFormatting sqref="E82">
    <cfRule type="beginsWith" dxfId="965" priority="1303" stopIfTrue="1" operator="beginsWith" text="Not Applicable">
      <formula>LEFT(E82,LEN("Not Applicable"))="Not Applicable"</formula>
    </cfRule>
    <cfRule type="beginsWith" dxfId="964" priority="1304" stopIfTrue="1" operator="beginsWith" text="Waived">
      <formula>LEFT(E82,LEN("Waived"))="Waived"</formula>
    </cfRule>
    <cfRule type="beginsWith" dxfId="963" priority="1305" stopIfTrue="1" operator="beginsWith" text="Pre-Passed">
      <formula>LEFT(E82,LEN("Pre-Passed"))="Pre-Passed"</formula>
    </cfRule>
    <cfRule type="beginsWith" dxfId="962" priority="1306" stopIfTrue="1" operator="beginsWith" text="Completed">
      <formula>LEFT(E82,LEN("Completed"))="Completed"</formula>
    </cfRule>
    <cfRule type="beginsWith" dxfId="961" priority="1307" stopIfTrue="1" operator="beginsWith" text="Partial">
      <formula>LEFT(E82,LEN("Partial"))="Partial"</formula>
    </cfRule>
    <cfRule type="beginsWith" dxfId="960" priority="1308" stopIfTrue="1" operator="beginsWith" text="Missing">
      <formula>LEFT(E82,LEN("Missing"))="Missing"</formula>
    </cfRule>
    <cfRule type="beginsWith" dxfId="959" priority="1309" stopIfTrue="1" operator="beginsWith" text="Untested">
      <formula>LEFT(E82,LEN("Untested"))="Untested"</formula>
    </cfRule>
    <cfRule type="notContainsBlanks" dxfId="958" priority="1310" stopIfTrue="1">
      <formula>LEN(TRIM(E82))&gt;0</formula>
    </cfRule>
  </conditionalFormatting>
  <conditionalFormatting sqref="F82">
    <cfRule type="beginsWith" dxfId="957" priority="1295" stopIfTrue="1" operator="beginsWith" text="Not Applicable">
      <formula>LEFT(F82,LEN("Not Applicable"))="Not Applicable"</formula>
    </cfRule>
    <cfRule type="beginsWith" dxfId="956" priority="1296" stopIfTrue="1" operator="beginsWith" text="Waived">
      <formula>LEFT(F82,LEN("Waived"))="Waived"</formula>
    </cfRule>
    <cfRule type="beginsWith" dxfId="955" priority="1297" stopIfTrue="1" operator="beginsWith" text="Pre-Passed">
      <formula>LEFT(F82,LEN("Pre-Passed"))="Pre-Passed"</formula>
    </cfRule>
    <cfRule type="beginsWith" dxfId="954" priority="1298" stopIfTrue="1" operator="beginsWith" text="Completed">
      <formula>LEFT(F82,LEN("Completed"))="Completed"</formula>
    </cfRule>
    <cfRule type="beginsWith" dxfId="953" priority="1299" stopIfTrue="1" operator="beginsWith" text="Partial">
      <formula>LEFT(F82,LEN("Partial"))="Partial"</formula>
    </cfRule>
    <cfRule type="beginsWith" dxfId="952" priority="1300" stopIfTrue="1" operator="beginsWith" text="Missing">
      <formula>LEFT(F82,LEN("Missing"))="Missing"</formula>
    </cfRule>
    <cfRule type="beginsWith" dxfId="951" priority="1301" stopIfTrue="1" operator="beginsWith" text="Untested">
      <formula>LEFT(F82,LEN("Untested"))="Untested"</formula>
    </cfRule>
    <cfRule type="notContainsBlanks" dxfId="950" priority="1302" stopIfTrue="1">
      <formula>LEN(TRIM(F82))&gt;0</formula>
    </cfRule>
  </conditionalFormatting>
  <conditionalFormatting sqref="E88:F88">
    <cfRule type="beginsWith" dxfId="949" priority="1263" stopIfTrue="1" operator="beginsWith" text="Not Applicable">
      <formula>LEFT(E88,LEN("Not Applicable"))="Not Applicable"</formula>
    </cfRule>
    <cfRule type="beginsWith" dxfId="948" priority="1264" stopIfTrue="1" operator="beginsWith" text="Waived">
      <formula>LEFT(E88,LEN("Waived"))="Waived"</formula>
    </cfRule>
    <cfRule type="beginsWith" dxfId="947" priority="1265" stopIfTrue="1" operator="beginsWith" text="Pre-Passed">
      <formula>LEFT(E88,LEN("Pre-Passed"))="Pre-Passed"</formula>
    </cfRule>
    <cfRule type="beginsWith" dxfId="946" priority="1266" stopIfTrue="1" operator="beginsWith" text="Completed">
      <formula>LEFT(E88,LEN("Completed"))="Completed"</formula>
    </cfRule>
    <cfRule type="beginsWith" dxfId="945" priority="1267" stopIfTrue="1" operator="beginsWith" text="Partial">
      <formula>LEFT(E88,LEN("Partial"))="Partial"</formula>
    </cfRule>
    <cfRule type="beginsWith" dxfId="944" priority="1268" stopIfTrue="1" operator="beginsWith" text="Missing">
      <formula>LEFT(E88,LEN("Missing"))="Missing"</formula>
    </cfRule>
    <cfRule type="beginsWith" dxfId="943" priority="1269" stopIfTrue="1" operator="beginsWith" text="Untested">
      <formula>LEFT(E88,LEN("Untested"))="Untested"</formula>
    </cfRule>
    <cfRule type="notContainsBlanks" dxfId="942" priority="1270" stopIfTrue="1">
      <formula>LEN(TRIM(E88))&gt;0</formula>
    </cfRule>
  </conditionalFormatting>
  <conditionalFormatting sqref="E88">
    <cfRule type="beginsWith" dxfId="941" priority="1223" stopIfTrue="1" operator="beginsWith" text="Not Applicable">
      <formula>LEFT(E88,LEN("Not Applicable"))="Not Applicable"</formula>
    </cfRule>
    <cfRule type="beginsWith" dxfId="940" priority="1224" stopIfTrue="1" operator="beginsWith" text="Waived">
      <formula>LEFT(E88,LEN("Waived"))="Waived"</formula>
    </cfRule>
    <cfRule type="beginsWith" dxfId="939" priority="1225" stopIfTrue="1" operator="beginsWith" text="Pre-Passed">
      <formula>LEFT(E88,LEN("Pre-Passed"))="Pre-Passed"</formula>
    </cfRule>
    <cfRule type="beginsWith" dxfId="938" priority="1226" stopIfTrue="1" operator="beginsWith" text="Completed">
      <formula>LEFT(E88,LEN("Completed"))="Completed"</formula>
    </cfRule>
    <cfRule type="beginsWith" dxfId="937" priority="1227" stopIfTrue="1" operator="beginsWith" text="Partial">
      <formula>LEFT(E88,LEN("Partial"))="Partial"</formula>
    </cfRule>
    <cfRule type="beginsWith" dxfId="936" priority="1228" stopIfTrue="1" operator="beginsWith" text="Missing">
      <formula>LEFT(E88,LEN("Missing"))="Missing"</formula>
    </cfRule>
    <cfRule type="beginsWith" dxfId="935" priority="1229" stopIfTrue="1" operator="beginsWith" text="Untested">
      <formula>LEFT(E88,LEN("Untested"))="Untested"</formula>
    </cfRule>
    <cfRule type="notContainsBlanks" dxfId="934" priority="1230" stopIfTrue="1">
      <formula>LEN(TRIM(E88))&gt;0</formula>
    </cfRule>
  </conditionalFormatting>
  <conditionalFormatting sqref="F88">
    <cfRule type="beginsWith" dxfId="933" priority="1215" stopIfTrue="1" operator="beginsWith" text="Not Applicable">
      <formula>LEFT(F88,LEN("Not Applicable"))="Not Applicable"</formula>
    </cfRule>
    <cfRule type="beginsWith" dxfId="932" priority="1216" stopIfTrue="1" operator="beginsWith" text="Waived">
      <formula>LEFT(F88,LEN("Waived"))="Waived"</formula>
    </cfRule>
    <cfRule type="beginsWith" dxfId="931" priority="1217" stopIfTrue="1" operator="beginsWith" text="Pre-Passed">
      <formula>LEFT(F88,LEN("Pre-Passed"))="Pre-Passed"</formula>
    </cfRule>
    <cfRule type="beginsWith" dxfId="930" priority="1218" stopIfTrue="1" operator="beginsWith" text="Completed">
      <formula>LEFT(F88,LEN("Completed"))="Completed"</formula>
    </cfRule>
    <cfRule type="beginsWith" dxfId="929" priority="1219" stopIfTrue="1" operator="beginsWith" text="Partial">
      <formula>LEFT(F88,LEN("Partial"))="Partial"</formula>
    </cfRule>
    <cfRule type="beginsWith" dxfId="928" priority="1220" stopIfTrue="1" operator="beginsWith" text="Missing">
      <formula>LEFT(F88,LEN("Missing"))="Missing"</formula>
    </cfRule>
    <cfRule type="beginsWith" dxfId="927" priority="1221" stopIfTrue="1" operator="beginsWith" text="Untested">
      <formula>LEFT(F88,LEN("Untested"))="Untested"</formula>
    </cfRule>
    <cfRule type="notContainsBlanks" dxfId="926" priority="1222" stopIfTrue="1">
      <formula>LEN(TRIM(F88))&gt;0</formula>
    </cfRule>
  </conditionalFormatting>
  <conditionalFormatting sqref="E96:F96">
    <cfRule type="beginsWith" dxfId="925" priority="1183" stopIfTrue="1" operator="beginsWith" text="Not Applicable">
      <formula>LEFT(E96,LEN("Not Applicable"))="Not Applicable"</formula>
    </cfRule>
    <cfRule type="beginsWith" dxfId="924" priority="1184" stopIfTrue="1" operator="beginsWith" text="Waived">
      <formula>LEFT(E96,LEN("Waived"))="Waived"</formula>
    </cfRule>
    <cfRule type="beginsWith" dxfId="923" priority="1185" stopIfTrue="1" operator="beginsWith" text="Pre-Passed">
      <formula>LEFT(E96,LEN("Pre-Passed"))="Pre-Passed"</formula>
    </cfRule>
    <cfRule type="beginsWith" dxfId="922" priority="1186" stopIfTrue="1" operator="beginsWith" text="Completed">
      <formula>LEFT(E96,LEN("Completed"))="Completed"</formula>
    </cfRule>
    <cfRule type="beginsWith" dxfId="921" priority="1187" stopIfTrue="1" operator="beginsWith" text="Partial">
      <formula>LEFT(E96,LEN("Partial"))="Partial"</formula>
    </cfRule>
    <cfRule type="beginsWith" dxfId="920" priority="1188" stopIfTrue="1" operator="beginsWith" text="Missing">
      <formula>LEFT(E96,LEN("Missing"))="Missing"</formula>
    </cfRule>
    <cfRule type="beginsWith" dxfId="919" priority="1189" stopIfTrue="1" operator="beginsWith" text="Untested">
      <formula>LEFT(E96,LEN("Untested"))="Untested"</formula>
    </cfRule>
    <cfRule type="notContainsBlanks" dxfId="918" priority="1190" stopIfTrue="1">
      <formula>LEN(TRIM(E96))&gt;0</formula>
    </cfRule>
  </conditionalFormatting>
  <conditionalFormatting sqref="E96">
    <cfRule type="beginsWith" dxfId="917" priority="1143" stopIfTrue="1" operator="beginsWith" text="Not Applicable">
      <formula>LEFT(E96,LEN("Not Applicable"))="Not Applicable"</formula>
    </cfRule>
    <cfRule type="beginsWith" dxfId="916" priority="1144" stopIfTrue="1" operator="beginsWith" text="Waived">
      <formula>LEFT(E96,LEN("Waived"))="Waived"</formula>
    </cfRule>
    <cfRule type="beginsWith" dxfId="915" priority="1145" stopIfTrue="1" operator="beginsWith" text="Pre-Passed">
      <formula>LEFT(E96,LEN("Pre-Passed"))="Pre-Passed"</formula>
    </cfRule>
    <cfRule type="beginsWith" dxfId="914" priority="1146" stopIfTrue="1" operator="beginsWith" text="Completed">
      <formula>LEFT(E96,LEN("Completed"))="Completed"</formula>
    </cfRule>
    <cfRule type="beginsWith" dxfId="913" priority="1147" stopIfTrue="1" operator="beginsWith" text="Partial">
      <formula>LEFT(E96,LEN("Partial"))="Partial"</formula>
    </cfRule>
    <cfRule type="beginsWith" dxfId="912" priority="1148" stopIfTrue="1" operator="beginsWith" text="Missing">
      <formula>LEFT(E96,LEN("Missing"))="Missing"</formula>
    </cfRule>
    <cfRule type="beginsWith" dxfId="911" priority="1149" stopIfTrue="1" operator="beginsWith" text="Untested">
      <formula>LEFT(E96,LEN("Untested"))="Untested"</formula>
    </cfRule>
    <cfRule type="notContainsBlanks" dxfId="910" priority="1150" stopIfTrue="1">
      <formula>LEN(TRIM(E96))&gt;0</formula>
    </cfRule>
  </conditionalFormatting>
  <conditionalFormatting sqref="F96">
    <cfRule type="beginsWith" dxfId="909" priority="1135" stopIfTrue="1" operator="beginsWith" text="Not Applicable">
      <formula>LEFT(F96,LEN("Not Applicable"))="Not Applicable"</formula>
    </cfRule>
    <cfRule type="beginsWith" dxfId="908" priority="1136" stopIfTrue="1" operator="beginsWith" text="Waived">
      <formula>LEFT(F96,LEN("Waived"))="Waived"</formula>
    </cfRule>
    <cfRule type="beginsWith" dxfId="907" priority="1137" stopIfTrue="1" operator="beginsWith" text="Pre-Passed">
      <formula>LEFT(F96,LEN("Pre-Passed"))="Pre-Passed"</formula>
    </cfRule>
    <cfRule type="beginsWith" dxfId="906" priority="1138" stopIfTrue="1" operator="beginsWith" text="Completed">
      <formula>LEFT(F96,LEN("Completed"))="Completed"</formula>
    </cfRule>
    <cfRule type="beginsWith" dxfId="905" priority="1139" stopIfTrue="1" operator="beginsWith" text="Partial">
      <formula>LEFT(F96,LEN("Partial"))="Partial"</formula>
    </cfRule>
    <cfRule type="beginsWith" dxfId="904" priority="1140" stopIfTrue="1" operator="beginsWith" text="Missing">
      <formula>LEFT(F96,LEN("Missing"))="Missing"</formula>
    </cfRule>
    <cfRule type="beginsWith" dxfId="903" priority="1141" stopIfTrue="1" operator="beginsWith" text="Untested">
      <formula>LEFT(F96,LEN("Untested"))="Untested"</formula>
    </cfRule>
    <cfRule type="notContainsBlanks" dxfId="902" priority="1142" stopIfTrue="1">
      <formula>LEN(TRIM(F96))&gt;0</formula>
    </cfRule>
  </conditionalFormatting>
  <conditionalFormatting sqref="A45">
    <cfRule type="beginsWith" dxfId="901" priority="1112" stopIfTrue="1" operator="beginsWith" text="Exceptional">
      <formula>LEFT(A45,LEN("Exceptional"))="Exceptional"</formula>
    </cfRule>
    <cfRule type="beginsWith" dxfId="900" priority="1113" stopIfTrue="1" operator="beginsWith" text="Professional">
      <formula>LEFT(A45,LEN("Professional"))="Professional"</formula>
    </cfRule>
    <cfRule type="beginsWith" dxfId="899" priority="1114" stopIfTrue="1" operator="beginsWith" text="Advanced">
      <formula>LEFT(A45,LEN("Advanced"))="Advanced"</formula>
    </cfRule>
    <cfRule type="beginsWith" dxfId="898" priority="1115" stopIfTrue="1" operator="beginsWith" text="Intermediate">
      <formula>LEFT(A45,LEN("Intermediate"))="Intermediate"</formula>
    </cfRule>
    <cfRule type="beginsWith" dxfId="897" priority="1116" stopIfTrue="1" operator="beginsWith" text="Basic">
      <formula>LEFT(A45,LEN("Basic"))="Basic"</formula>
    </cfRule>
    <cfRule type="beginsWith" dxfId="896" priority="1117" stopIfTrue="1" operator="beginsWith" text="Required">
      <formula>LEFT(A45,LEN("Required"))="Required"</formula>
    </cfRule>
    <cfRule type="notContainsBlanks" dxfId="895" priority="1118" stopIfTrue="1">
      <formula>LEN(TRIM(A45))&gt;0</formula>
    </cfRule>
  </conditionalFormatting>
  <conditionalFormatting sqref="A44">
    <cfRule type="beginsWith" dxfId="894" priority="1105" stopIfTrue="1" operator="beginsWith" text="Exceptional">
      <formula>LEFT(A44,LEN("Exceptional"))="Exceptional"</formula>
    </cfRule>
    <cfRule type="beginsWith" dxfId="893" priority="1106" stopIfTrue="1" operator="beginsWith" text="Professional">
      <formula>LEFT(A44,LEN("Professional"))="Professional"</formula>
    </cfRule>
    <cfRule type="beginsWith" dxfId="892" priority="1107" stopIfTrue="1" operator="beginsWith" text="Advanced">
      <formula>LEFT(A44,LEN("Advanced"))="Advanced"</formula>
    </cfRule>
    <cfRule type="beginsWith" dxfId="891" priority="1108" stopIfTrue="1" operator="beginsWith" text="Intermediate">
      <formula>LEFT(A44,LEN("Intermediate"))="Intermediate"</formula>
    </cfRule>
    <cfRule type="beginsWith" dxfId="890" priority="1109" stopIfTrue="1" operator="beginsWith" text="Basic">
      <formula>LEFT(A44,LEN("Basic"))="Basic"</formula>
    </cfRule>
    <cfRule type="beginsWith" dxfId="889" priority="1110" stopIfTrue="1" operator="beginsWith" text="Required">
      <formula>LEFT(A44,LEN("Required"))="Required"</formula>
    </cfRule>
    <cfRule type="notContainsBlanks" dxfId="888" priority="1111" stopIfTrue="1">
      <formula>LEN(TRIM(A44))&gt;0</formula>
    </cfRule>
  </conditionalFormatting>
  <conditionalFormatting sqref="F13:F14 F16">
    <cfRule type="beginsWith" dxfId="887" priority="1097" stopIfTrue="1" operator="beginsWith" text="Not Applicable">
      <formula>LEFT(F13,LEN("Not Applicable"))="Not Applicable"</formula>
    </cfRule>
    <cfRule type="beginsWith" dxfId="886" priority="1098" stopIfTrue="1" operator="beginsWith" text="Waived">
      <formula>LEFT(F13,LEN("Waived"))="Waived"</formula>
    </cfRule>
    <cfRule type="beginsWith" dxfId="885" priority="1099" stopIfTrue="1" operator="beginsWith" text="Pre-Passed">
      <formula>LEFT(F13,LEN("Pre-Passed"))="Pre-Passed"</formula>
    </cfRule>
    <cfRule type="beginsWith" dxfId="884" priority="1100" stopIfTrue="1" operator="beginsWith" text="Completed">
      <formula>LEFT(F13,LEN("Completed"))="Completed"</formula>
    </cfRule>
    <cfRule type="beginsWith" dxfId="883" priority="1101" stopIfTrue="1" operator="beginsWith" text="Partial">
      <formula>LEFT(F13,LEN("Partial"))="Partial"</formula>
    </cfRule>
    <cfRule type="beginsWith" dxfId="882" priority="1102" stopIfTrue="1" operator="beginsWith" text="Missing">
      <formula>LEFT(F13,LEN("Missing"))="Missing"</formula>
    </cfRule>
    <cfRule type="beginsWith" dxfId="881" priority="1103" stopIfTrue="1" operator="beginsWith" text="Untested">
      <formula>LEFT(F13,LEN("Untested"))="Untested"</formula>
    </cfRule>
    <cfRule type="notContainsBlanks" dxfId="880" priority="1104" stopIfTrue="1">
      <formula>LEN(TRIM(F13))&gt;0</formula>
    </cfRule>
  </conditionalFormatting>
  <conditionalFormatting sqref="F15">
    <cfRule type="beginsWith" dxfId="879" priority="1089" stopIfTrue="1" operator="beginsWith" text="Not Applicable">
      <formula>LEFT(F15,LEN("Not Applicable"))="Not Applicable"</formula>
    </cfRule>
    <cfRule type="beginsWith" dxfId="878" priority="1090" stopIfTrue="1" operator="beginsWith" text="Waived">
      <formula>LEFT(F15,LEN("Waived"))="Waived"</formula>
    </cfRule>
    <cfRule type="beginsWith" dxfId="877" priority="1091" stopIfTrue="1" operator="beginsWith" text="Pre-Passed">
      <formula>LEFT(F15,LEN("Pre-Passed"))="Pre-Passed"</formula>
    </cfRule>
    <cfRule type="beginsWith" dxfId="876" priority="1092" stopIfTrue="1" operator="beginsWith" text="Completed">
      <formula>LEFT(F15,LEN("Completed"))="Completed"</formula>
    </cfRule>
    <cfRule type="beginsWith" dxfId="875" priority="1093" stopIfTrue="1" operator="beginsWith" text="Partial">
      <formula>LEFT(F15,LEN("Partial"))="Partial"</formula>
    </cfRule>
    <cfRule type="beginsWith" dxfId="874" priority="1094" stopIfTrue="1" operator="beginsWith" text="Missing">
      <formula>LEFT(F15,LEN("Missing"))="Missing"</formula>
    </cfRule>
    <cfRule type="beginsWith" dxfId="873" priority="1095" stopIfTrue="1" operator="beginsWith" text="Untested">
      <formula>LEFT(F15,LEN("Untested"))="Untested"</formula>
    </cfRule>
    <cfRule type="notContainsBlanks" dxfId="872" priority="1096" stopIfTrue="1">
      <formula>LEN(TRIM(F15))&gt;0</formula>
    </cfRule>
  </conditionalFormatting>
  <conditionalFormatting sqref="F16">
    <cfRule type="beginsWith" dxfId="871" priority="1081" stopIfTrue="1" operator="beginsWith" text="Not Applicable">
      <formula>LEFT(F16,LEN("Not Applicable"))="Not Applicable"</formula>
    </cfRule>
    <cfRule type="beginsWith" dxfId="870" priority="1082" stopIfTrue="1" operator="beginsWith" text="Waived">
      <formula>LEFT(F16,LEN("Waived"))="Waived"</formula>
    </cfRule>
    <cfRule type="beginsWith" dxfId="869" priority="1083" stopIfTrue="1" operator="beginsWith" text="Pre-Passed">
      <formula>LEFT(F16,LEN("Pre-Passed"))="Pre-Passed"</formula>
    </cfRule>
    <cfRule type="beginsWith" dxfId="868" priority="1084" stopIfTrue="1" operator="beginsWith" text="Completed">
      <formula>LEFT(F16,LEN("Completed"))="Completed"</formula>
    </cfRule>
    <cfRule type="beginsWith" dxfId="867" priority="1085" stopIfTrue="1" operator="beginsWith" text="Partial">
      <formula>LEFT(F16,LEN("Partial"))="Partial"</formula>
    </cfRule>
    <cfRule type="beginsWith" dxfId="866" priority="1086" stopIfTrue="1" operator="beginsWith" text="Missing">
      <formula>LEFT(F16,LEN("Missing"))="Missing"</formula>
    </cfRule>
    <cfRule type="beginsWith" dxfId="865" priority="1087" stopIfTrue="1" operator="beginsWith" text="Untested">
      <formula>LEFT(F16,LEN("Untested"))="Untested"</formula>
    </cfRule>
    <cfRule type="notContainsBlanks" dxfId="864" priority="1088" stopIfTrue="1">
      <formula>LEN(TRIM(F16))&gt;0</formula>
    </cfRule>
  </conditionalFormatting>
  <conditionalFormatting sqref="E17:E18 E20">
    <cfRule type="beginsWith" dxfId="863" priority="1073" stopIfTrue="1" operator="beginsWith" text="Not Applicable">
      <formula>LEFT(E17,LEN("Not Applicable"))="Not Applicable"</formula>
    </cfRule>
    <cfRule type="beginsWith" dxfId="862" priority="1074" stopIfTrue="1" operator="beginsWith" text="Waived">
      <formula>LEFT(E17,LEN("Waived"))="Waived"</formula>
    </cfRule>
    <cfRule type="beginsWith" dxfId="861" priority="1075" stopIfTrue="1" operator="beginsWith" text="Pre-Passed">
      <formula>LEFT(E17,LEN("Pre-Passed"))="Pre-Passed"</formula>
    </cfRule>
    <cfRule type="beginsWith" dxfId="860" priority="1076" stopIfTrue="1" operator="beginsWith" text="Completed">
      <formula>LEFT(E17,LEN("Completed"))="Completed"</formula>
    </cfRule>
    <cfRule type="beginsWith" dxfId="859" priority="1077" stopIfTrue="1" operator="beginsWith" text="Partial">
      <formula>LEFT(E17,LEN("Partial"))="Partial"</formula>
    </cfRule>
    <cfRule type="beginsWith" dxfId="858" priority="1078" stopIfTrue="1" operator="beginsWith" text="Missing">
      <formula>LEFT(E17,LEN("Missing"))="Missing"</formula>
    </cfRule>
    <cfRule type="beginsWith" dxfId="857" priority="1079" stopIfTrue="1" operator="beginsWith" text="Untested">
      <formula>LEFT(E17,LEN("Untested"))="Untested"</formula>
    </cfRule>
    <cfRule type="notContainsBlanks" dxfId="856" priority="1080" stopIfTrue="1">
      <formula>LEN(TRIM(E17))&gt;0</formula>
    </cfRule>
  </conditionalFormatting>
  <conditionalFormatting sqref="E19">
    <cfRule type="beginsWith" dxfId="855" priority="1065" stopIfTrue="1" operator="beginsWith" text="Not Applicable">
      <formula>LEFT(E19,LEN("Not Applicable"))="Not Applicable"</formula>
    </cfRule>
    <cfRule type="beginsWith" dxfId="854" priority="1066" stopIfTrue="1" operator="beginsWith" text="Waived">
      <formula>LEFT(E19,LEN("Waived"))="Waived"</formula>
    </cfRule>
    <cfRule type="beginsWith" dxfId="853" priority="1067" stopIfTrue="1" operator="beginsWith" text="Pre-Passed">
      <formula>LEFT(E19,LEN("Pre-Passed"))="Pre-Passed"</formula>
    </cfRule>
    <cfRule type="beginsWith" dxfId="852" priority="1068" stopIfTrue="1" operator="beginsWith" text="Completed">
      <formula>LEFT(E19,LEN("Completed"))="Completed"</formula>
    </cfRule>
    <cfRule type="beginsWith" dxfId="851" priority="1069" stopIfTrue="1" operator="beginsWith" text="Partial">
      <formula>LEFT(E19,LEN("Partial"))="Partial"</formula>
    </cfRule>
    <cfRule type="beginsWith" dxfId="850" priority="1070" stopIfTrue="1" operator="beginsWith" text="Missing">
      <formula>LEFT(E19,LEN("Missing"))="Missing"</formula>
    </cfRule>
    <cfRule type="beginsWith" dxfId="849" priority="1071" stopIfTrue="1" operator="beginsWith" text="Untested">
      <formula>LEFT(E19,LEN("Untested"))="Untested"</formula>
    </cfRule>
    <cfRule type="notContainsBlanks" dxfId="848" priority="1072" stopIfTrue="1">
      <formula>LEN(TRIM(E19))&gt;0</formula>
    </cfRule>
  </conditionalFormatting>
  <conditionalFormatting sqref="E20">
    <cfRule type="beginsWith" dxfId="847" priority="1057" stopIfTrue="1" operator="beginsWith" text="Not Applicable">
      <formula>LEFT(E20,LEN("Not Applicable"))="Not Applicable"</formula>
    </cfRule>
    <cfRule type="beginsWith" dxfId="846" priority="1058" stopIfTrue="1" operator="beginsWith" text="Waived">
      <formula>LEFT(E20,LEN("Waived"))="Waived"</formula>
    </cfRule>
    <cfRule type="beginsWith" dxfId="845" priority="1059" stopIfTrue="1" operator="beginsWith" text="Pre-Passed">
      <formula>LEFT(E20,LEN("Pre-Passed"))="Pre-Passed"</formula>
    </cfRule>
    <cfRule type="beginsWith" dxfId="844" priority="1060" stopIfTrue="1" operator="beginsWith" text="Completed">
      <formula>LEFT(E20,LEN("Completed"))="Completed"</formula>
    </cfRule>
    <cfRule type="beginsWith" dxfId="843" priority="1061" stopIfTrue="1" operator="beginsWith" text="Partial">
      <formula>LEFT(E20,LEN("Partial"))="Partial"</formula>
    </cfRule>
    <cfRule type="beginsWith" dxfId="842" priority="1062" stopIfTrue="1" operator="beginsWith" text="Missing">
      <formula>LEFT(E20,LEN("Missing"))="Missing"</formula>
    </cfRule>
    <cfRule type="beginsWith" dxfId="841" priority="1063" stopIfTrue="1" operator="beginsWith" text="Untested">
      <formula>LEFT(E20,LEN("Untested"))="Untested"</formula>
    </cfRule>
    <cfRule type="notContainsBlanks" dxfId="840" priority="1064" stopIfTrue="1">
      <formula>LEN(TRIM(E20))&gt;0</formula>
    </cfRule>
  </conditionalFormatting>
  <conditionalFormatting sqref="F17:F18 F20">
    <cfRule type="beginsWith" dxfId="839" priority="1049" stopIfTrue="1" operator="beginsWith" text="Not Applicable">
      <formula>LEFT(F17,LEN("Not Applicable"))="Not Applicable"</formula>
    </cfRule>
    <cfRule type="beginsWith" dxfId="838" priority="1050" stopIfTrue="1" operator="beginsWith" text="Waived">
      <formula>LEFT(F17,LEN("Waived"))="Waived"</formula>
    </cfRule>
    <cfRule type="beginsWith" dxfId="837" priority="1051" stopIfTrue="1" operator="beginsWith" text="Pre-Passed">
      <formula>LEFT(F17,LEN("Pre-Passed"))="Pre-Passed"</formula>
    </cfRule>
    <cfRule type="beginsWith" dxfId="836" priority="1052" stopIfTrue="1" operator="beginsWith" text="Completed">
      <formula>LEFT(F17,LEN("Completed"))="Completed"</formula>
    </cfRule>
    <cfRule type="beginsWith" dxfId="835" priority="1053" stopIfTrue="1" operator="beginsWith" text="Partial">
      <formula>LEFT(F17,LEN("Partial"))="Partial"</formula>
    </cfRule>
    <cfRule type="beginsWith" dxfId="834" priority="1054" stopIfTrue="1" operator="beginsWith" text="Missing">
      <formula>LEFT(F17,LEN("Missing"))="Missing"</formula>
    </cfRule>
    <cfRule type="beginsWith" dxfId="833" priority="1055" stopIfTrue="1" operator="beginsWith" text="Untested">
      <formula>LEFT(F17,LEN("Untested"))="Untested"</formula>
    </cfRule>
    <cfRule type="notContainsBlanks" dxfId="832" priority="1056" stopIfTrue="1">
      <formula>LEN(TRIM(F17))&gt;0</formula>
    </cfRule>
  </conditionalFormatting>
  <conditionalFormatting sqref="F19">
    <cfRule type="beginsWith" dxfId="831" priority="1041" stopIfTrue="1" operator="beginsWith" text="Not Applicable">
      <formula>LEFT(F19,LEN("Not Applicable"))="Not Applicable"</formula>
    </cfRule>
    <cfRule type="beginsWith" dxfId="830" priority="1042" stopIfTrue="1" operator="beginsWith" text="Waived">
      <formula>LEFT(F19,LEN("Waived"))="Waived"</formula>
    </cfRule>
    <cfRule type="beginsWith" dxfId="829" priority="1043" stopIfTrue="1" operator="beginsWith" text="Pre-Passed">
      <formula>LEFT(F19,LEN("Pre-Passed"))="Pre-Passed"</formula>
    </cfRule>
    <cfRule type="beginsWith" dxfId="828" priority="1044" stopIfTrue="1" operator="beginsWith" text="Completed">
      <formula>LEFT(F19,LEN("Completed"))="Completed"</formula>
    </cfRule>
    <cfRule type="beginsWith" dxfId="827" priority="1045" stopIfTrue="1" operator="beginsWith" text="Partial">
      <formula>LEFT(F19,LEN("Partial"))="Partial"</formula>
    </cfRule>
    <cfRule type="beginsWith" dxfId="826" priority="1046" stopIfTrue="1" operator="beginsWith" text="Missing">
      <formula>LEFT(F19,LEN("Missing"))="Missing"</formula>
    </cfRule>
    <cfRule type="beginsWith" dxfId="825" priority="1047" stopIfTrue="1" operator="beginsWith" text="Untested">
      <formula>LEFT(F19,LEN("Untested"))="Untested"</formula>
    </cfRule>
    <cfRule type="notContainsBlanks" dxfId="824" priority="1048" stopIfTrue="1">
      <formula>LEN(TRIM(F19))&gt;0</formula>
    </cfRule>
  </conditionalFormatting>
  <conditionalFormatting sqref="F20">
    <cfRule type="beginsWith" dxfId="823" priority="1033" stopIfTrue="1" operator="beginsWith" text="Not Applicable">
      <formula>LEFT(F20,LEN("Not Applicable"))="Not Applicable"</formula>
    </cfRule>
    <cfRule type="beginsWith" dxfId="822" priority="1034" stopIfTrue="1" operator="beginsWith" text="Waived">
      <formula>LEFT(F20,LEN("Waived"))="Waived"</formula>
    </cfRule>
    <cfRule type="beginsWith" dxfId="821" priority="1035" stopIfTrue="1" operator="beginsWith" text="Pre-Passed">
      <formula>LEFT(F20,LEN("Pre-Passed"))="Pre-Passed"</formula>
    </cfRule>
    <cfRule type="beginsWith" dxfId="820" priority="1036" stopIfTrue="1" operator="beginsWith" text="Completed">
      <formula>LEFT(F20,LEN("Completed"))="Completed"</formula>
    </cfRule>
    <cfRule type="beginsWith" dxfId="819" priority="1037" stopIfTrue="1" operator="beginsWith" text="Partial">
      <formula>LEFT(F20,LEN("Partial"))="Partial"</formula>
    </cfRule>
    <cfRule type="beginsWith" dxfId="818" priority="1038" stopIfTrue="1" operator="beginsWith" text="Missing">
      <formula>LEFT(F20,LEN("Missing"))="Missing"</formula>
    </cfRule>
    <cfRule type="beginsWith" dxfId="817" priority="1039" stopIfTrue="1" operator="beginsWith" text="Untested">
      <formula>LEFT(F20,LEN("Untested"))="Untested"</formula>
    </cfRule>
    <cfRule type="notContainsBlanks" dxfId="816" priority="1040" stopIfTrue="1">
      <formula>LEN(TRIM(F20))&gt;0</formula>
    </cfRule>
  </conditionalFormatting>
  <conditionalFormatting sqref="E22:E23">
    <cfRule type="beginsWith" dxfId="815" priority="1025" stopIfTrue="1" operator="beginsWith" text="Not Applicable">
      <formula>LEFT(E22,LEN("Not Applicable"))="Not Applicable"</formula>
    </cfRule>
    <cfRule type="beginsWith" dxfId="814" priority="1026" stopIfTrue="1" operator="beginsWith" text="Waived">
      <formula>LEFT(E22,LEN("Waived"))="Waived"</formula>
    </cfRule>
    <cfRule type="beginsWith" dxfId="813" priority="1027" stopIfTrue="1" operator="beginsWith" text="Pre-Passed">
      <formula>LEFT(E22,LEN("Pre-Passed"))="Pre-Passed"</formula>
    </cfRule>
    <cfRule type="beginsWith" dxfId="812" priority="1028" stopIfTrue="1" operator="beginsWith" text="Completed">
      <formula>LEFT(E22,LEN("Completed"))="Completed"</formula>
    </cfRule>
    <cfRule type="beginsWith" dxfId="811" priority="1029" stopIfTrue="1" operator="beginsWith" text="Partial">
      <formula>LEFT(E22,LEN("Partial"))="Partial"</formula>
    </cfRule>
    <cfRule type="beginsWith" dxfId="810" priority="1030" stopIfTrue="1" operator="beginsWith" text="Missing">
      <formula>LEFT(E22,LEN("Missing"))="Missing"</formula>
    </cfRule>
    <cfRule type="beginsWith" dxfId="809" priority="1031" stopIfTrue="1" operator="beginsWith" text="Untested">
      <formula>LEFT(E22,LEN("Untested"))="Untested"</formula>
    </cfRule>
    <cfRule type="notContainsBlanks" dxfId="808" priority="1032" stopIfTrue="1">
      <formula>LEN(TRIM(E22))&gt;0</formula>
    </cfRule>
  </conditionalFormatting>
  <conditionalFormatting sqref="E24">
    <cfRule type="beginsWith" dxfId="807" priority="1017" stopIfTrue="1" operator="beginsWith" text="Not Applicable">
      <formula>LEFT(E24,LEN("Not Applicable"))="Not Applicable"</formula>
    </cfRule>
    <cfRule type="beginsWith" dxfId="806" priority="1018" stopIfTrue="1" operator="beginsWith" text="Waived">
      <formula>LEFT(E24,LEN("Waived"))="Waived"</formula>
    </cfRule>
    <cfRule type="beginsWith" dxfId="805" priority="1019" stopIfTrue="1" operator="beginsWith" text="Pre-Passed">
      <formula>LEFT(E24,LEN("Pre-Passed"))="Pre-Passed"</formula>
    </cfRule>
    <cfRule type="beginsWith" dxfId="804" priority="1020" stopIfTrue="1" operator="beginsWith" text="Completed">
      <formula>LEFT(E24,LEN("Completed"))="Completed"</formula>
    </cfRule>
    <cfRule type="beginsWith" dxfId="803" priority="1021" stopIfTrue="1" operator="beginsWith" text="Partial">
      <formula>LEFT(E24,LEN("Partial"))="Partial"</formula>
    </cfRule>
    <cfRule type="beginsWith" dxfId="802" priority="1022" stopIfTrue="1" operator="beginsWith" text="Missing">
      <formula>LEFT(E24,LEN("Missing"))="Missing"</formula>
    </cfRule>
    <cfRule type="beginsWith" dxfId="801" priority="1023" stopIfTrue="1" operator="beginsWith" text="Untested">
      <formula>LEFT(E24,LEN("Untested"))="Untested"</formula>
    </cfRule>
    <cfRule type="notContainsBlanks" dxfId="800" priority="1024" stopIfTrue="1">
      <formula>LEN(TRIM(E24))&gt;0</formula>
    </cfRule>
  </conditionalFormatting>
  <conditionalFormatting sqref="F22:F23">
    <cfRule type="beginsWith" dxfId="799" priority="1001" stopIfTrue="1" operator="beginsWith" text="Not Applicable">
      <formula>LEFT(F22,LEN("Not Applicable"))="Not Applicable"</formula>
    </cfRule>
    <cfRule type="beginsWith" dxfId="798" priority="1002" stopIfTrue="1" operator="beginsWith" text="Waived">
      <formula>LEFT(F22,LEN("Waived"))="Waived"</formula>
    </cfRule>
    <cfRule type="beginsWith" dxfId="797" priority="1003" stopIfTrue="1" operator="beginsWith" text="Pre-Passed">
      <formula>LEFT(F22,LEN("Pre-Passed"))="Pre-Passed"</formula>
    </cfRule>
    <cfRule type="beginsWith" dxfId="796" priority="1004" stopIfTrue="1" operator="beginsWith" text="Completed">
      <formula>LEFT(F22,LEN("Completed"))="Completed"</formula>
    </cfRule>
    <cfRule type="beginsWith" dxfId="795" priority="1005" stopIfTrue="1" operator="beginsWith" text="Partial">
      <formula>LEFT(F22,LEN("Partial"))="Partial"</formula>
    </cfRule>
    <cfRule type="beginsWith" dxfId="794" priority="1006" stopIfTrue="1" operator="beginsWith" text="Missing">
      <formula>LEFT(F22,LEN("Missing"))="Missing"</formula>
    </cfRule>
    <cfRule type="beginsWith" dxfId="793" priority="1007" stopIfTrue="1" operator="beginsWith" text="Untested">
      <formula>LEFT(F22,LEN("Untested"))="Untested"</formula>
    </cfRule>
    <cfRule type="notContainsBlanks" dxfId="792" priority="1008" stopIfTrue="1">
      <formula>LEN(TRIM(F22))&gt;0</formula>
    </cfRule>
  </conditionalFormatting>
  <conditionalFormatting sqref="F24">
    <cfRule type="beginsWith" dxfId="791" priority="993" stopIfTrue="1" operator="beginsWith" text="Not Applicable">
      <formula>LEFT(F24,LEN("Not Applicable"))="Not Applicable"</formula>
    </cfRule>
    <cfRule type="beginsWith" dxfId="790" priority="994" stopIfTrue="1" operator="beginsWith" text="Waived">
      <formula>LEFT(F24,LEN("Waived"))="Waived"</formula>
    </cfRule>
    <cfRule type="beginsWith" dxfId="789" priority="995" stopIfTrue="1" operator="beginsWith" text="Pre-Passed">
      <formula>LEFT(F24,LEN("Pre-Passed"))="Pre-Passed"</formula>
    </cfRule>
    <cfRule type="beginsWith" dxfId="788" priority="996" stopIfTrue="1" operator="beginsWith" text="Completed">
      <formula>LEFT(F24,LEN("Completed"))="Completed"</formula>
    </cfRule>
    <cfRule type="beginsWith" dxfId="787" priority="997" stopIfTrue="1" operator="beginsWith" text="Partial">
      <formula>LEFT(F24,LEN("Partial"))="Partial"</formula>
    </cfRule>
    <cfRule type="beginsWith" dxfId="786" priority="998" stopIfTrue="1" operator="beginsWith" text="Missing">
      <formula>LEFT(F24,LEN("Missing"))="Missing"</formula>
    </cfRule>
    <cfRule type="beginsWith" dxfId="785" priority="999" stopIfTrue="1" operator="beginsWith" text="Untested">
      <formula>LEFT(F24,LEN("Untested"))="Untested"</formula>
    </cfRule>
    <cfRule type="notContainsBlanks" dxfId="784" priority="1000" stopIfTrue="1">
      <formula>LEN(TRIM(F24))&gt;0</formula>
    </cfRule>
  </conditionalFormatting>
  <conditionalFormatting sqref="E25:E26 E28">
    <cfRule type="beginsWith" dxfId="783" priority="977" stopIfTrue="1" operator="beginsWith" text="Not Applicable">
      <formula>LEFT(E25,LEN("Not Applicable"))="Not Applicable"</formula>
    </cfRule>
    <cfRule type="beginsWith" dxfId="782" priority="978" stopIfTrue="1" operator="beginsWith" text="Waived">
      <formula>LEFT(E25,LEN("Waived"))="Waived"</formula>
    </cfRule>
    <cfRule type="beginsWith" dxfId="781" priority="979" stopIfTrue="1" operator="beginsWith" text="Pre-Passed">
      <formula>LEFT(E25,LEN("Pre-Passed"))="Pre-Passed"</formula>
    </cfRule>
    <cfRule type="beginsWith" dxfId="780" priority="980" stopIfTrue="1" operator="beginsWith" text="Completed">
      <formula>LEFT(E25,LEN("Completed"))="Completed"</formula>
    </cfRule>
    <cfRule type="beginsWith" dxfId="779" priority="981" stopIfTrue="1" operator="beginsWith" text="Partial">
      <formula>LEFT(E25,LEN("Partial"))="Partial"</formula>
    </cfRule>
    <cfRule type="beginsWith" dxfId="778" priority="982" stopIfTrue="1" operator="beginsWith" text="Missing">
      <formula>LEFT(E25,LEN("Missing"))="Missing"</formula>
    </cfRule>
    <cfRule type="beginsWith" dxfId="777" priority="983" stopIfTrue="1" operator="beginsWith" text="Untested">
      <formula>LEFT(E25,LEN("Untested"))="Untested"</formula>
    </cfRule>
    <cfRule type="notContainsBlanks" dxfId="776" priority="984" stopIfTrue="1">
      <formula>LEN(TRIM(E25))&gt;0</formula>
    </cfRule>
  </conditionalFormatting>
  <conditionalFormatting sqref="E27">
    <cfRule type="beginsWith" dxfId="775" priority="969" stopIfTrue="1" operator="beginsWith" text="Not Applicable">
      <formula>LEFT(E27,LEN("Not Applicable"))="Not Applicable"</formula>
    </cfRule>
    <cfRule type="beginsWith" dxfId="774" priority="970" stopIfTrue="1" operator="beginsWith" text="Waived">
      <formula>LEFT(E27,LEN("Waived"))="Waived"</formula>
    </cfRule>
    <cfRule type="beginsWith" dxfId="773" priority="971" stopIfTrue="1" operator="beginsWith" text="Pre-Passed">
      <formula>LEFT(E27,LEN("Pre-Passed"))="Pre-Passed"</formula>
    </cfRule>
    <cfRule type="beginsWith" dxfId="772" priority="972" stopIfTrue="1" operator="beginsWith" text="Completed">
      <formula>LEFT(E27,LEN("Completed"))="Completed"</formula>
    </cfRule>
    <cfRule type="beginsWith" dxfId="771" priority="973" stopIfTrue="1" operator="beginsWith" text="Partial">
      <formula>LEFT(E27,LEN("Partial"))="Partial"</formula>
    </cfRule>
    <cfRule type="beginsWith" dxfId="770" priority="974" stopIfTrue="1" operator="beginsWith" text="Missing">
      <formula>LEFT(E27,LEN("Missing"))="Missing"</formula>
    </cfRule>
    <cfRule type="beginsWith" dxfId="769" priority="975" stopIfTrue="1" operator="beginsWith" text="Untested">
      <formula>LEFT(E27,LEN("Untested"))="Untested"</formula>
    </cfRule>
    <cfRule type="notContainsBlanks" dxfId="768" priority="976" stopIfTrue="1">
      <formula>LEN(TRIM(E27))&gt;0</formula>
    </cfRule>
  </conditionalFormatting>
  <conditionalFormatting sqref="E28">
    <cfRule type="beginsWith" dxfId="767" priority="961" stopIfTrue="1" operator="beginsWith" text="Not Applicable">
      <formula>LEFT(E28,LEN("Not Applicable"))="Not Applicable"</formula>
    </cfRule>
    <cfRule type="beginsWith" dxfId="766" priority="962" stopIfTrue="1" operator="beginsWith" text="Waived">
      <formula>LEFT(E28,LEN("Waived"))="Waived"</formula>
    </cfRule>
    <cfRule type="beginsWith" dxfId="765" priority="963" stopIfTrue="1" operator="beginsWith" text="Pre-Passed">
      <formula>LEFT(E28,LEN("Pre-Passed"))="Pre-Passed"</formula>
    </cfRule>
    <cfRule type="beginsWith" dxfId="764" priority="964" stopIfTrue="1" operator="beginsWith" text="Completed">
      <formula>LEFT(E28,LEN("Completed"))="Completed"</formula>
    </cfRule>
    <cfRule type="beginsWith" dxfId="763" priority="965" stopIfTrue="1" operator="beginsWith" text="Partial">
      <formula>LEFT(E28,LEN("Partial"))="Partial"</formula>
    </cfRule>
    <cfRule type="beginsWith" dxfId="762" priority="966" stopIfTrue="1" operator="beginsWith" text="Missing">
      <formula>LEFT(E28,LEN("Missing"))="Missing"</formula>
    </cfRule>
    <cfRule type="beginsWith" dxfId="761" priority="967" stopIfTrue="1" operator="beginsWith" text="Untested">
      <formula>LEFT(E28,LEN("Untested"))="Untested"</formula>
    </cfRule>
    <cfRule type="notContainsBlanks" dxfId="760" priority="968" stopIfTrue="1">
      <formula>LEN(TRIM(E28))&gt;0</formula>
    </cfRule>
  </conditionalFormatting>
  <conditionalFormatting sqref="F25:F26 F28">
    <cfRule type="beginsWith" dxfId="759" priority="953" stopIfTrue="1" operator="beginsWith" text="Not Applicable">
      <formula>LEFT(F25,LEN("Not Applicable"))="Not Applicable"</formula>
    </cfRule>
    <cfRule type="beginsWith" dxfId="758" priority="954" stopIfTrue="1" operator="beginsWith" text="Waived">
      <formula>LEFT(F25,LEN("Waived"))="Waived"</formula>
    </cfRule>
    <cfRule type="beginsWith" dxfId="757" priority="955" stopIfTrue="1" operator="beginsWith" text="Pre-Passed">
      <formula>LEFT(F25,LEN("Pre-Passed"))="Pre-Passed"</formula>
    </cfRule>
    <cfRule type="beginsWith" dxfId="756" priority="956" stopIfTrue="1" operator="beginsWith" text="Completed">
      <formula>LEFT(F25,LEN("Completed"))="Completed"</formula>
    </cfRule>
    <cfRule type="beginsWith" dxfId="755" priority="957" stopIfTrue="1" operator="beginsWith" text="Partial">
      <formula>LEFT(F25,LEN("Partial"))="Partial"</formula>
    </cfRule>
    <cfRule type="beginsWith" dxfId="754" priority="958" stopIfTrue="1" operator="beginsWith" text="Missing">
      <formula>LEFT(F25,LEN("Missing"))="Missing"</formula>
    </cfRule>
    <cfRule type="beginsWith" dxfId="753" priority="959" stopIfTrue="1" operator="beginsWith" text="Untested">
      <formula>LEFT(F25,LEN("Untested"))="Untested"</formula>
    </cfRule>
    <cfRule type="notContainsBlanks" dxfId="752" priority="960" stopIfTrue="1">
      <formula>LEN(TRIM(F25))&gt;0</formula>
    </cfRule>
  </conditionalFormatting>
  <conditionalFormatting sqref="F27">
    <cfRule type="beginsWith" dxfId="751" priority="945" stopIfTrue="1" operator="beginsWith" text="Not Applicable">
      <formula>LEFT(F27,LEN("Not Applicable"))="Not Applicable"</formula>
    </cfRule>
    <cfRule type="beginsWith" dxfId="750" priority="946" stopIfTrue="1" operator="beginsWith" text="Waived">
      <formula>LEFT(F27,LEN("Waived"))="Waived"</formula>
    </cfRule>
    <cfRule type="beginsWith" dxfId="749" priority="947" stopIfTrue="1" operator="beginsWith" text="Pre-Passed">
      <formula>LEFT(F27,LEN("Pre-Passed"))="Pre-Passed"</formula>
    </cfRule>
    <cfRule type="beginsWith" dxfId="748" priority="948" stopIfTrue="1" operator="beginsWith" text="Completed">
      <formula>LEFT(F27,LEN("Completed"))="Completed"</formula>
    </cfRule>
    <cfRule type="beginsWith" dxfId="747" priority="949" stopIfTrue="1" operator="beginsWith" text="Partial">
      <formula>LEFT(F27,LEN("Partial"))="Partial"</formula>
    </cfRule>
    <cfRule type="beginsWith" dxfId="746" priority="950" stopIfTrue="1" operator="beginsWith" text="Missing">
      <formula>LEFT(F27,LEN("Missing"))="Missing"</formula>
    </cfRule>
    <cfRule type="beginsWith" dxfId="745" priority="951" stopIfTrue="1" operator="beginsWith" text="Untested">
      <formula>LEFT(F27,LEN("Untested"))="Untested"</formula>
    </cfRule>
    <cfRule type="notContainsBlanks" dxfId="744" priority="952" stopIfTrue="1">
      <formula>LEN(TRIM(F27))&gt;0</formula>
    </cfRule>
  </conditionalFormatting>
  <conditionalFormatting sqref="F28">
    <cfRule type="beginsWith" dxfId="743" priority="937" stopIfTrue="1" operator="beginsWith" text="Not Applicable">
      <formula>LEFT(F28,LEN("Not Applicable"))="Not Applicable"</formula>
    </cfRule>
    <cfRule type="beginsWith" dxfId="742" priority="938" stopIfTrue="1" operator="beginsWith" text="Waived">
      <formula>LEFT(F28,LEN("Waived"))="Waived"</formula>
    </cfRule>
    <cfRule type="beginsWith" dxfId="741" priority="939" stopIfTrue="1" operator="beginsWith" text="Pre-Passed">
      <formula>LEFT(F28,LEN("Pre-Passed"))="Pre-Passed"</formula>
    </cfRule>
    <cfRule type="beginsWith" dxfId="740" priority="940" stopIfTrue="1" operator="beginsWith" text="Completed">
      <formula>LEFT(F28,LEN("Completed"))="Completed"</formula>
    </cfRule>
    <cfRule type="beginsWith" dxfId="739" priority="941" stopIfTrue="1" operator="beginsWith" text="Partial">
      <formula>LEFT(F28,LEN("Partial"))="Partial"</formula>
    </cfRule>
    <cfRule type="beginsWith" dxfId="738" priority="942" stopIfTrue="1" operator="beginsWith" text="Missing">
      <formula>LEFT(F28,LEN("Missing"))="Missing"</formula>
    </cfRule>
    <cfRule type="beginsWith" dxfId="737" priority="943" stopIfTrue="1" operator="beginsWith" text="Untested">
      <formula>LEFT(F28,LEN("Untested"))="Untested"</formula>
    </cfRule>
    <cfRule type="notContainsBlanks" dxfId="736" priority="944" stopIfTrue="1">
      <formula>LEN(TRIM(F28))&gt;0</formula>
    </cfRule>
  </conditionalFormatting>
  <conditionalFormatting sqref="E30:E31">
    <cfRule type="beginsWith" dxfId="735" priority="929" stopIfTrue="1" operator="beginsWith" text="Not Applicable">
      <formula>LEFT(E30,LEN("Not Applicable"))="Not Applicable"</formula>
    </cfRule>
    <cfRule type="beginsWith" dxfId="734" priority="930" stopIfTrue="1" operator="beginsWith" text="Waived">
      <formula>LEFT(E30,LEN("Waived"))="Waived"</formula>
    </cfRule>
    <cfRule type="beginsWith" dxfId="733" priority="931" stopIfTrue="1" operator="beginsWith" text="Pre-Passed">
      <formula>LEFT(E30,LEN("Pre-Passed"))="Pre-Passed"</formula>
    </cfRule>
    <cfRule type="beginsWith" dxfId="732" priority="932" stopIfTrue="1" operator="beginsWith" text="Completed">
      <formula>LEFT(E30,LEN("Completed"))="Completed"</formula>
    </cfRule>
    <cfRule type="beginsWith" dxfId="731" priority="933" stopIfTrue="1" operator="beginsWith" text="Partial">
      <formula>LEFT(E30,LEN("Partial"))="Partial"</formula>
    </cfRule>
    <cfRule type="beginsWith" dxfId="730" priority="934" stopIfTrue="1" operator="beginsWith" text="Missing">
      <formula>LEFT(E30,LEN("Missing"))="Missing"</formula>
    </cfRule>
    <cfRule type="beginsWith" dxfId="729" priority="935" stopIfTrue="1" operator="beginsWith" text="Untested">
      <formula>LEFT(E30,LEN("Untested"))="Untested"</formula>
    </cfRule>
    <cfRule type="notContainsBlanks" dxfId="728" priority="936" stopIfTrue="1">
      <formula>LEN(TRIM(E30))&gt;0</formula>
    </cfRule>
  </conditionalFormatting>
  <conditionalFormatting sqref="F30:F31">
    <cfRule type="beginsWith" dxfId="727" priority="905" stopIfTrue="1" operator="beginsWith" text="Not Applicable">
      <formula>LEFT(F30,LEN("Not Applicable"))="Not Applicable"</formula>
    </cfRule>
    <cfRule type="beginsWith" dxfId="726" priority="906" stopIfTrue="1" operator="beginsWith" text="Waived">
      <formula>LEFT(F30,LEN("Waived"))="Waived"</formula>
    </cfRule>
    <cfRule type="beginsWith" dxfId="725" priority="907" stopIfTrue="1" operator="beginsWith" text="Pre-Passed">
      <formula>LEFT(F30,LEN("Pre-Passed"))="Pre-Passed"</formula>
    </cfRule>
    <cfRule type="beginsWith" dxfId="724" priority="908" stopIfTrue="1" operator="beginsWith" text="Completed">
      <formula>LEFT(F30,LEN("Completed"))="Completed"</formula>
    </cfRule>
    <cfRule type="beginsWith" dxfId="723" priority="909" stopIfTrue="1" operator="beginsWith" text="Partial">
      <formula>LEFT(F30,LEN("Partial"))="Partial"</formula>
    </cfRule>
    <cfRule type="beginsWith" dxfId="722" priority="910" stopIfTrue="1" operator="beginsWith" text="Missing">
      <formula>LEFT(F30,LEN("Missing"))="Missing"</formula>
    </cfRule>
    <cfRule type="beginsWith" dxfId="721" priority="911" stopIfTrue="1" operator="beginsWith" text="Untested">
      <formula>LEFT(F30,LEN("Untested"))="Untested"</formula>
    </cfRule>
    <cfRule type="notContainsBlanks" dxfId="720" priority="912" stopIfTrue="1">
      <formula>LEN(TRIM(F30))&gt;0</formula>
    </cfRule>
  </conditionalFormatting>
  <conditionalFormatting sqref="E32:E33 E35">
    <cfRule type="beginsWith" dxfId="719" priority="881" stopIfTrue="1" operator="beginsWith" text="Not Applicable">
      <formula>LEFT(E32,LEN("Not Applicable"))="Not Applicable"</formula>
    </cfRule>
    <cfRule type="beginsWith" dxfId="718" priority="882" stopIfTrue="1" operator="beginsWith" text="Waived">
      <formula>LEFT(E32,LEN("Waived"))="Waived"</formula>
    </cfRule>
    <cfRule type="beginsWith" dxfId="717" priority="883" stopIfTrue="1" operator="beginsWith" text="Pre-Passed">
      <formula>LEFT(E32,LEN("Pre-Passed"))="Pre-Passed"</formula>
    </cfRule>
    <cfRule type="beginsWith" dxfId="716" priority="884" stopIfTrue="1" operator="beginsWith" text="Completed">
      <formula>LEFT(E32,LEN("Completed"))="Completed"</formula>
    </cfRule>
    <cfRule type="beginsWith" dxfId="715" priority="885" stopIfTrue="1" operator="beginsWith" text="Partial">
      <formula>LEFT(E32,LEN("Partial"))="Partial"</formula>
    </cfRule>
    <cfRule type="beginsWith" dxfId="714" priority="886" stopIfTrue="1" operator="beginsWith" text="Missing">
      <formula>LEFT(E32,LEN("Missing"))="Missing"</formula>
    </cfRule>
    <cfRule type="beginsWith" dxfId="713" priority="887" stopIfTrue="1" operator="beginsWith" text="Untested">
      <formula>LEFT(E32,LEN("Untested"))="Untested"</formula>
    </cfRule>
    <cfRule type="notContainsBlanks" dxfId="712" priority="888" stopIfTrue="1">
      <formula>LEN(TRIM(E32))&gt;0</formula>
    </cfRule>
  </conditionalFormatting>
  <conditionalFormatting sqref="E34">
    <cfRule type="beginsWith" dxfId="711" priority="873" stopIfTrue="1" operator="beginsWith" text="Not Applicable">
      <formula>LEFT(E34,LEN("Not Applicable"))="Not Applicable"</formula>
    </cfRule>
    <cfRule type="beginsWith" dxfId="710" priority="874" stopIfTrue="1" operator="beginsWith" text="Waived">
      <formula>LEFT(E34,LEN("Waived"))="Waived"</formula>
    </cfRule>
    <cfRule type="beginsWith" dxfId="709" priority="875" stopIfTrue="1" operator="beginsWith" text="Pre-Passed">
      <formula>LEFT(E34,LEN("Pre-Passed"))="Pre-Passed"</formula>
    </cfRule>
    <cfRule type="beginsWith" dxfId="708" priority="876" stopIfTrue="1" operator="beginsWith" text="Completed">
      <formula>LEFT(E34,LEN("Completed"))="Completed"</formula>
    </cfRule>
    <cfRule type="beginsWith" dxfId="707" priority="877" stopIfTrue="1" operator="beginsWith" text="Partial">
      <formula>LEFT(E34,LEN("Partial"))="Partial"</formula>
    </cfRule>
    <cfRule type="beginsWith" dxfId="706" priority="878" stopIfTrue="1" operator="beginsWith" text="Missing">
      <formula>LEFT(E34,LEN("Missing"))="Missing"</formula>
    </cfRule>
    <cfRule type="beginsWith" dxfId="705" priority="879" stopIfTrue="1" operator="beginsWith" text="Untested">
      <formula>LEFT(E34,LEN("Untested"))="Untested"</formula>
    </cfRule>
    <cfRule type="notContainsBlanks" dxfId="704" priority="880" stopIfTrue="1">
      <formula>LEN(TRIM(E34))&gt;0</formula>
    </cfRule>
  </conditionalFormatting>
  <conditionalFormatting sqref="E35">
    <cfRule type="beginsWith" dxfId="703" priority="865" stopIfTrue="1" operator="beginsWith" text="Not Applicable">
      <formula>LEFT(E35,LEN("Not Applicable"))="Not Applicable"</formula>
    </cfRule>
    <cfRule type="beginsWith" dxfId="702" priority="866" stopIfTrue="1" operator="beginsWith" text="Waived">
      <formula>LEFT(E35,LEN("Waived"))="Waived"</formula>
    </cfRule>
    <cfRule type="beginsWith" dxfId="701" priority="867" stopIfTrue="1" operator="beginsWith" text="Pre-Passed">
      <formula>LEFT(E35,LEN("Pre-Passed"))="Pre-Passed"</formula>
    </cfRule>
    <cfRule type="beginsWith" dxfId="700" priority="868" stopIfTrue="1" operator="beginsWith" text="Completed">
      <formula>LEFT(E35,LEN("Completed"))="Completed"</formula>
    </cfRule>
    <cfRule type="beginsWith" dxfId="699" priority="869" stopIfTrue="1" operator="beginsWith" text="Partial">
      <formula>LEFT(E35,LEN("Partial"))="Partial"</formula>
    </cfRule>
    <cfRule type="beginsWith" dxfId="698" priority="870" stopIfTrue="1" operator="beginsWith" text="Missing">
      <formula>LEFT(E35,LEN("Missing"))="Missing"</formula>
    </cfRule>
    <cfRule type="beginsWith" dxfId="697" priority="871" stopIfTrue="1" operator="beginsWith" text="Untested">
      <formula>LEFT(E35,LEN("Untested"))="Untested"</formula>
    </cfRule>
    <cfRule type="notContainsBlanks" dxfId="696" priority="872" stopIfTrue="1">
      <formula>LEN(TRIM(E35))&gt;0</formula>
    </cfRule>
  </conditionalFormatting>
  <conditionalFormatting sqref="F32:F33 F35">
    <cfRule type="beginsWith" dxfId="695" priority="857" stopIfTrue="1" operator="beginsWith" text="Not Applicable">
      <formula>LEFT(F32,LEN("Not Applicable"))="Not Applicable"</formula>
    </cfRule>
    <cfRule type="beginsWith" dxfId="694" priority="858" stopIfTrue="1" operator="beginsWith" text="Waived">
      <formula>LEFT(F32,LEN("Waived"))="Waived"</formula>
    </cfRule>
    <cfRule type="beginsWith" dxfId="693" priority="859" stopIfTrue="1" operator="beginsWith" text="Pre-Passed">
      <formula>LEFT(F32,LEN("Pre-Passed"))="Pre-Passed"</formula>
    </cfRule>
    <cfRule type="beginsWith" dxfId="692" priority="860" stopIfTrue="1" operator="beginsWith" text="Completed">
      <formula>LEFT(F32,LEN("Completed"))="Completed"</formula>
    </cfRule>
    <cfRule type="beginsWith" dxfId="691" priority="861" stopIfTrue="1" operator="beginsWith" text="Partial">
      <formula>LEFT(F32,LEN("Partial"))="Partial"</formula>
    </cfRule>
    <cfRule type="beginsWith" dxfId="690" priority="862" stopIfTrue="1" operator="beginsWith" text="Missing">
      <formula>LEFT(F32,LEN("Missing"))="Missing"</formula>
    </cfRule>
    <cfRule type="beginsWith" dxfId="689" priority="863" stopIfTrue="1" operator="beginsWith" text="Untested">
      <formula>LEFT(F32,LEN("Untested"))="Untested"</formula>
    </cfRule>
    <cfRule type="notContainsBlanks" dxfId="688" priority="864" stopIfTrue="1">
      <formula>LEN(TRIM(F32))&gt;0</formula>
    </cfRule>
  </conditionalFormatting>
  <conditionalFormatting sqref="F34">
    <cfRule type="beginsWith" dxfId="687" priority="849" stopIfTrue="1" operator="beginsWith" text="Not Applicable">
      <formula>LEFT(F34,LEN("Not Applicable"))="Not Applicable"</formula>
    </cfRule>
    <cfRule type="beginsWith" dxfId="686" priority="850" stopIfTrue="1" operator="beginsWith" text="Waived">
      <formula>LEFT(F34,LEN("Waived"))="Waived"</formula>
    </cfRule>
    <cfRule type="beginsWith" dxfId="685" priority="851" stopIfTrue="1" operator="beginsWith" text="Pre-Passed">
      <formula>LEFT(F34,LEN("Pre-Passed"))="Pre-Passed"</formula>
    </cfRule>
    <cfRule type="beginsWith" dxfId="684" priority="852" stopIfTrue="1" operator="beginsWith" text="Completed">
      <formula>LEFT(F34,LEN("Completed"))="Completed"</formula>
    </cfRule>
    <cfRule type="beginsWith" dxfId="683" priority="853" stopIfTrue="1" operator="beginsWith" text="Partial">
      <formula>LEFT(F34,LEN("Partial"))="Partial"</formula>
    </cfRule>
    <cfRule type="beginsWith" dxfId="682" priority="854" stopIfTrue="1" operator="beginsWith" text="Missing">
      <formula>LEFT(F34,LEN("Missing"))="Missing"</formula>
    </cfRule>
    <cfRule type="beginsWith" dxfId="681" priority="855" stopIfTrue="1" operator="beginsWith" text="Untested">
      <formula>LEFT(F34,LEN("Untested"))="Untested"</formula>
    </cfRule>
    <cfRule type="notContainsBlanks" dxfId="680" priority="856" stopIfTrue="1">
      <formula>LEN(TRIM(F34))&gt;0</formula>
    </cfRule>
  </conditionalFormatting>
  <conditionalFormatting sqref="F35">
    <cfRule type="beginsWith" dxfId="679" priority="841" stopIfTrue="1" operator="beginsWith" text="Not Applicable">
      <formula>LEFT(F35,LEN("Not Applicable"))="Not Applicable"</formula>
    </cfRule>
    <cfRule type="beginsWith" dxfId="678" priority="842" stopIfTrue="1" operator="beginsWith" text="Waived">
      <formula>LEFT(F35,LEN("Waived"))="Waived"</formula>
    </cfRule>
    <cfRule type="beginsWith" dxfId="677" priority="843" stopIfTrue="1" operator="beginsWith" text="Pre-Passed">
      <formula>LEFT(F35,LEN("Pre-Passed"))="Pre-Passed"</formula>
    </cfRule>
    <cfRule type="beginsWith" dxfId="676" priority="844" stopIfTrue="1" operator="beginsWith" text="Completed">
      <formula>LEFT(F35,LEN("Completed"))="Completed"</formula>
    </cfRule>
    <cfRule type="beginsWith" dxfId="675" priority="845" stopIfTrue="1" operator="beginsWith" text="Partial">
      <formula>LEFT(F35,LEN("Partial"))="Partial"</formula>
    </cfRule>
    <cfRule type="beginsWith" dxfId="674" priority="846" stopIfTrue="1" operator="beginsWith" text="Missing">
      <formula>LEFT(F35,LEN("Missing"))="Missing"</formula>
    </cfRule>
    <cfRule type="beginsWith" dxfId="673" priority="847" stopIfTrue="1" operator="beginsWith" text="Untested">
      <formula>LEFT(F35,LEN("Untested"))="Untested"</formula>
    </cfRule>
    <cfRule type="notContainsBlanks" dxfId="672" priority="848" stopIfTrue="1">
      <formula>LEN(TRIM(F35))&gt;0</formula>
    </cfRule>
  </conditionalFormatting>
  <conditionalFormatting sqref="E39:E40">
    <cfRule type="beginsWith" dxfId="671" priority="833" stopIfTrue="1" operator="beginsWith" text="Not Applicable">
      <formula>LEFT(E39,LEN("Not Applicable"))="Not Applicable"</formula>
    </cfRule>
    <cfRule type="beginsWith" dxfId="670" priority="834" stopIfTrue="1" operator="beginsWith" text="Waived">
      <formula>LEFT(E39,LEN("Waived"))="Waived"</formula>
    </cfRule>
    <cfRule type="beginsWith" dxfId="669" priority="835" stopIfTrue="1" operator="beginsWith" text="Pre-Passed">
      <formula>LEFT(E39,LEN("Pre-Passed"))="Pre-Passed"</formula>
    </cfRule>
    <cfRule type="beginsWith" dxfId="668" priority="836" stopIfTrue="1" operator="beginsWith" text="Completed">
      <formula>LEFT(E39,LEN("Completed"))="Completed"</formula>
    </cfRule>
    <cfRule type="beginsWith" dxfId="667" priority="837" stopIfTrue="1" operator="beginsWith" text="Partial">
      <formula>LEFT(E39,LEN("Partial"))="Partial"</formula>
    </cfRule>
    <cfRule type="beginsWith" dxfId="666" priority="838" stopIfTrue="1" operator="beginsWith" text="Missing">
      <formula>LEFT(E39,LEN("Missing"))="Missing"</formula>
    </cfRule>
    <cfRule type="beginsWith" dxfId="665" priority="839" stopIfTrue="1" operator="beginsWith" text="Untested">
      <formula>LEFT(E39,LEN("Untested"))="Untested"</formula>
    </cfRule>
    <cfRule type="notContainsBlanks" dxfId="664" priority="840" stopIfTrue="1">
      <formula>LEN(TRIM(E39))&gt;0</formula>
    </cfRule>
  </conditionalFormatting>
  <conditionalFormatting sqref="F39:F40">
    <cfRule type="beginsWith" dxfId="663" priority="809" stopIfTrue="1" operator="beginsWith" text="Not Applicable">
      <formula>LEFT(F39,LEN("Not Applicable"))="Not Applicable"</formula>
    </cfRule>
    <cfRule type="beginsWith" dxfId="662" priority="810" stopIfTrue="1" operator="beginsWith" text="Waived">
      <formula>LEFT(F39,LEN("Waived"))="Waived"</formula>
    </cfRule>
    <cfRule type="beginsWith" dxfId="661" priority="811" stopIfTrue="1" operator="beginsWith" text="Pre-Passed">
      <formula>LEFT(F39,LEN("Pre-Passed"))="Pre-Passed"</formula>
    </cfRule>
    <cfRule type="beginsWith" dxfId="660" priority="812" stopIfTrue="1" operator="beginsWith" text="Completed">
      <formula>LEFT(F39,LEN("Completed"))="Completed"</formula>
    </cfRule>
    <cfRule type="beginsWith" dxfId="659" priority="813" stopIfTrue="1" operator="beginsWith" text="Partial">
      <formula>LEFT(F39,LEN("Partial"))="Partial"</formula>
    </cfRule>
    <cfRule type="beginsWith" dxfId="658" priority="814" stopIfTrue="1" operator="beginsWith" text="Missing">
      <formula>LEFT(F39,LEN("Missing"))="Missing"</formula>
    </cfRule>
    <cfRule type="beginsWith" dxfId="657" priority="815" stopIfTrue="1" operator="beginsWith" text="Untested">
      <formula>LEFT(F39,LEN("Untested"))="Untested"</formula>
    </cfRule>
    <cfRule type="notContainsBlanks" dxfId="656" priority="816" stopIfTrue="1">
      <formula>LEN(TRIM(F39))&gt;0</formula>
    </cfRule>
  </conditionalFormatting>
  <conditionalFormatting sqref="F41">
    <cfRule type="beginsWith" dxfId="655" priority="801" stopIfTrue="1" operator="beginsWith" text="Not Applicable">
      <formula>LEFT(F41,LEN("Not Applicable"))="Not Applicable"</formula>
    </cfRule>
    <cfRule type="beginsWith" dxfId="654" priority="802" stopIfTrue="1" operator="beginsWith" text="Waived">
      <formula>LEFT(F41,LEN("Waived"))="Waived"</formula>
    </cfRule>
    <cfRule type="beginsWith" dxfId="653" priority="803" stopIfTrue="1" operator="beginsWith" text="Pre-Passed">
      <formula>LEFT(F41,LEN("Pre-Passed"))="Pre-Passed"</formula>
    </cfRule>
    <cfRule type="beginsWith" dxfId="652" priority="804" stopIfTrue="1" operator="beginsWith" text="Completed">
      <formula>LEFT(F41,LEN("Completed"))="Completed"</formula>
    </cfRule>
    <cfRule type="beginsWith" dxfId="651" priority="805" stopIfTrue="1" operator="beginsWith" text="Partial">
      <formula>LEFT(F41,LEN("Partial"))="Partial"</formula>
    </cfRule>
    <cfRule type="beginsWith" dxfId="650" priority="806" stopIfTrue="1" operator="beginsWith" text="Missing">
      <formula>LEFT(F41,LEN("Missing"))="Missing"</formula>
    </cfRule>
    <cfRule type="beginsWith" dxfId="649" priority="807" stopIfTrue="1" operator="beginsWith" text="Untested">
      <formula>LEFT(F41,LEN("Untested"))="Untested"</formula>
    </cfRule>
    <cfRule type="notContainsBlanks" dxfId="648" priority="808" stopIfTrue="1">
      <formula>LEN(TRIM(F41))&gt;0</formula>
    </cfRule>
  </conditionalFormatting>
  <conditionalFormatting sqref="E41">
    <cfRule type="beginsWith" dxfId="647" priority="785" stopIfTrue="1" operator="beginsWith" text="Not Applicable">
      <formula>LEFT(E41,LEN("Not Applicable"))="Not Applicable"</formula>
    </cfRule>
    <cfRule type="beginsWith" dxfId="646" priority="786" stopIfTrue="1" operator="beginsWith" text="Waived">
      <formula>LEFT(E41,LEN("Waived"))="Waived"</formula>
    </cfRule>
    <cfRule type="beginsWith" dxfId="645" priority="787" stopIfTrue="1" operator="beginsWith" text="Pre-Passed">
      <formula>LEFT(E41,LEN("Pre-Passed"))="Pre-Passed"</formula>
    </cfRule>
    <cfRule type="beginsWith" dxfId="644" priority="788" stopIfTrue="1" operator="beginsWith" text="Completed">
      <formula>LEFT(E41,LEN("Completed"))="Completed"</formula>
    </cfRule>
    <cfRule type="beginsWith" dxfId="643" priority="789" stopIfTrue="1" operator="beginsWith" text="Partial">
      <formula>LEFT(E41,LEN("Partial"))="Partial"</formula>
    </cfRule>
    <cfRule type="beginsWith" dxfId="642" priority="790" stopIfTrue="1" operator="beginsWith" text="Missing">
      <formula>LEFT(E41,LEN("Missing"))="Missing"</formula>
    </cfRule>
    <cfRule type="beginsWith" dxfId="641" priority="791" stopIfTrue="1" operator="beginsWith" text="Untested">
      <formula>LEFT(E41,LEN("Untested"))="Untested"</formula>
    </cfRule>
    <cfRule type="notContainsBlanks" dxfId="640" priority="792" stopIfTrue="1">
      <formula>LEN(TRIM(E41))&gt;0</formula>
    </cfRule>
  </conditionalFormatting>
  <conditionalFormatting sqref="E42:E43 E45">
    <cfRule type="beginsWith" dxfId="639" priority="761" stopIfTrue="1" operator="beginsWith" text="Not Applicable">
      <formula>LEFT(E42,LEN("Not Applicable"))="Not Applicable"</formula>
    </cfRule>
    <cfRule type="beginsWith" dxfId="638" priority="762" stopIfTrue="1" operator="beginsWith" text="Waived">
      <formula>LEFT(E42,LEN("Waived"))="Waived"</formula>
    </cfRule>
    <cfRule type="beginsWith" dxfId="637" priority="763" stopIfTrue="1" operator="beginsWith" text="Pre-Passed">
      <formula>LEFT(E42,LEN("Pre-Passed"))="Pre-Passed"</formula>
    </cfRule>
    <cfRule type="beginsWith" dxfId="636" priority="764" stopIfTrue="1" operator="beginsWith" text="Completed">
      <formula>LEFT(E42,LEN("Completed"))="Completed"</formula>
    </cfRule>
    <cfRule type="beginsWith" dxfId="635" priority="765" stopIfTrue="1" operator="beginsWith" text="Partial">
      <formula>LEFT(E42,LEN("Partial"))="Partial"</formula>
    </cfRule>
    <cfRule type="beginsWith" dxfId="634" priority="766" stopIfTrue="1" operator="beginsWith" text="Missing">
      <formula>LEFT(E42,LEN("Missing"))="Missing"</formula>
    </cfRule>
    <cfRule type="beginsWith" dxfId="633" priority="767" stopIfTrue="1" operator="beginsWith" text="Untested">
      <formula>LEFT(E42,LEN("Untested"))="Untested"</formula>
    </cfRule>
    <cfRule type="notContainsBlanks" dxfId="632" priority="768" stopIfTrue="1">
      <formula>LEN(TRIM(E42))&gt;0</formula>
    </cfRule>
  </conditionalFormatting>
  <conditionalFormatting sqref="E44">
    <cfRule type="beginsWith" dxfId="631" priority="753" stopIfTrue="1" operator="beginsWith" text="Not Applicable">
      <formula>LEFT(E44,LEN("Not Applicable"))="Not Applicable"</formula>
    </cfRule>
    <cfRule type="beginsWith" dxfId="630" priority="754" stopIfTrue="1" operator="beginsWith" text="Waived">
      <formula>LEFT(E44,LEN("Waived"))="Waived"</formula>
    </cfRule>
    <cfRule type="beginsWith" dxfId="629" priority="755" stopIfTrue="1" operator="beginsWith" text="Pre-Passed">
      <formula>LEFT(E44,LEN("Pre-Passed"))="Pre-Passed"</formula>
    </cfRule>
    <cfRule type="beginsWith" dxfId="628" priority="756" stopIfTrue="1" operator="beginsWith" text="Completed">
      <formula>LEFT(E44,LEN("Completed"))="Completed"</formula>
    </cfRule>
    <cfRule type="beginsWith" dxfId="627" priority="757" stopIfTrue="1" operator="beginsWith" text="Partial">
      <formula>LEFT(E44,LEN("Partial"))="Partial"</formula>
    </cfRule>
    <cfRule type="beginsWith" dxfId="626" priority="758" stopIfTrue="1" operator="beginsWith" text="Missing">
      <formula>LEFT(E44,LEN("Missing"))="Missing"</formula>
    </cfRule>
    <cfRule type="beginsWith" dxfId="625" priority="759" stopIfTrue="1" operator="beginsWith" text="Untested">
      <formula>LEFT(E44,LEN("Untested"))="Untested"</formula>
    </cfRule>
    <cfRule type="notContainsBlanks" dxfId="624" priority="760" stopIfTrue="1">
      <formula>LEN(TRIM(E44))&gt;0</formula>
    </cfRule>
  </conditionalFormatting>
  <conditionalFormatting sqref="E45">
    <cfRule type="beginsWith" dxfId="623" priority="745" stopIfTrue="1" operator="beginsWith" text="Not Applicable">
      <formula>LEFT(E45,LEN("Not Applicable"))="Not Applicable"</formula>
    </cfRule>
    <cfRule type="beginsWith" dxfId="622" priority="746" stopIfTrue="1" operator="beginsWith" text="Waived">
      <formula>LEFT(E45,LEN("Waived"))="Waived"</formula>
    </cfRule>
    <cfRule type="beginsWith" dxfId="621" priority="747" stopIfTrue="1" operator="beginsWith" text="Pre-Passed">
      <formula>LEFT(E45,LEN("Pre-Passed"))="Pre-Passed"</formula>
    </cfRule>
    <cfRule type="beginsWith" dxfId="620" priority="748" stopIfTrue="1" operator="beginsWith" text="Completed">
      <formula>LEFT(E45,LEN("Completed"))="Completed"</formula>
    </cfRule>
    <cfRule type="beginsWith" dxfId="619" priority="749" stopIfTrue="1" operator="beginsWith" text="Partial">
      <formula>LEFT(E45,LEN("Partial"))="Partial"</formula>
    </cfRule>
    <cfRule type="beginsWith" dxfId="618" priority="750" stopIfTrue="1" operator="beginsWith" text="Missing">
      <formula>LEFT(E45,LEN("Missing"))="Missing"</formula>
    </cfRule>
    <cfRule type="beginsWith" dxfId="617" priority="751" stopIfTrue="1" operator="beginsWith" text="Untested">
      <formula>LEFT(E45,LEN("Untested"))="Untested"</formula>
    </cfRule>
    <cfRule type="notContainsBlanks" dxfId="616" priority="752" stopIfTrue="1">
      <formula>LEN(TRIM(E45))&gt;0</formula>
    </cfRule>
  </conditionalFormatting>
  <conditionalFormatting sqref="F42:F43 F45">
    <cfRule type="beginsWith" dxfId="615" priority="737" stopIfTrue="1" operator="beginsWith" text="Not Applicable">
      <formula>LEFT(F42,LEN("Not Applicable"))="Not Applicable"</formula>
    </cfRule>
    <cfRule type="beginsWith" dxfId="614" priority="738" stopIfTrue="1" operator="beginsWith" text="Waived">
      <formula>LEFT(F42,LEN("Waived"))="Waived"</formula>
    </cfRule>
    <cfRule type="beginsWith" dxfId="613" priority="739" stopIfTrue="1" operator="beginsWith" text="Pre-Passed">
      <formula>LEFT(F42,LEN("Pre-Passed"))="Pre-Passed"</formula>
    </cfRule>
    <cfRule type="beginsWith" dxfId="612" priority="740" stopIfTrue="1" operator="beginsWith" text="Completed">
      <formula>LEFT(F42,LEN("Completed"))="Completed"</formula>
    </cfRule>
    <cfRule type="beginsWith" dxfId="611" priority="741" stopIfTrue="1" operator="beginsWith" text="Partial">
      <formula>LEFT(F42,LEN("Partial"))="Partial"</formula>
    </cfRule>
    <cfRule type="beginsWith" dxfId="610" priority="742" stopIfTrue="1" operator="beginsWith" text="Missing">
      <formula>LEFT(F42,LEN("Missing"))="Missing"</formula>
    </cfRule>
    <cfRule type="beginsWith" dxfId="609" priority="743" stopIfTrue="1" operator="beginsWith" text="Untested">
      <formula>LEFT(F42,LEN("Untested"))="Untested"</formula>
    </cfRule>
    <cfRule type="notContainsBlanks" dxfId="608" priority="744" stopIfTrue="1">
      <formula>LEN(TRIM(F42))&gt;0</formula>
    </cfRule>
  </conditionalFormatting>
  <conditionalFormatting sqref="F44">
    <cfRule type="beginsWith" dxfId="607" priority="729" stopIfTrue="1" operator="beginsWith" text="Not Applicable">
      <formula>LEFT(F44,LEN("Not Applicable"))="Not Applicable"</formula>
    </cfRule>
    <cfRule type="beginsWith" dxfId="606" priority="730" stopIfTrue="1" operator="beginsWith" text="Waived">
      <formula>LEFT(F44,LEN("Waived"))="Waived"</formula>
    </cfRule>
    <cfRule type="beginsWith" dxfId="605" priority="731" stopIfTrue="1" operator="beginsWith" text="Pre-Passed">
      <formula>LEFT(F44,LEN("Pre-Passed"))="Pre-Passed"</formula>
    </cfRule>
    <cfRule type="beginsWith" dxfId="604" priority="732" stopIfTrue="1" operator="beginsWith" text="Completed">
      <formula>LEFT(F44,LEN("Completed"))="Completed"</formula>
    </cfRule>
    <cfRule type="beginsWith" dxfId="603" priority="733" stopIfTrue="1" operator="beginsWith" text="Partial">
      <formula>LEFT(F44,LEN("Partial"))="Partial"</formula>
    </cfRule>
    <cfRule type="beginsWith" dxfId="602" priority="734" stopIfTrue="1" operator="beginsWith" text="Missing">
      <formula>LEFT(F44,LEN("Missing"))="Missing"</formula>
    </cfRule>
    <cfRule type="beginsWith" dxfId="601" priority="735" stopIfTrue="1" operator="beginsWith" text="Untested">
      <formula>LEFT(F44,LEN("Untested"))="Untested"</formula>
    </cfRule>
    <cfRule type="notContainsBlanks" dxfId="600" priority="736" stopIfTrue="1">
      <formula>LEN(TRIM(F44))&gt;0</formula>
    </cfRule>
  </conditionalFormatting>
  <conditionalFormatting sqref="F45">
    <cfRule type="beginsWith" dxfId="599" priority="721" stopIfTrue="1" operator="beginsWith" text="Not Applicable">
      <formula>LEFT(F45,LEN("Not Applicable"))="Not Applicable"</formula>
    </cfRule>
    <cfRule type="beginsWith" dxfId="598" priority="722" stopIfTrue="1" operator="beginsWith" text="Waived">
      <formula>LEFT(F45,LEN("Waived"))="Waived"</formula>
    </cfRule>
    <cfRule type="beginsWith" dxfId="597" priority="723" stopIfTrue="1" operator="beginsWith" text="Pre-Passed">
      <formula>LEFT(F45,LEN("Pre-Passed"))="Pre-Passed"</formula>
    </cfRule>
    <cfRule type="beginsWith" dxfId="596" priority="724" stopIfTrue="1" operator="beginsWith" text="Completed">
      <formula>LEFT(F45,LEN("Completed"))="Completed"</formula>
    </cfRule>
    <cfRule type="beginsWith" dxfId="595" priority="725" stopIfTrue="1" operator="beginsWith" text="Partial">
      <formula>LEFT(F45,LEN("Partial"))="Partial"</formula>
    </cfRule>
    <cfRule type="beginsWith" dxfId="594" priority="726" stopIfTrue="1" operator="beginsWith" text="Missing">
      <formula>LEFT(F45,LEN("Missing"))="Missing"</formula>
    </cfRule>
    <cfRule type="beginsWith" dxfId="593" priority="727" stopIfTrue="1" operator="beginsWith" text="Untested">
      <formula>LEFT(F45,LEN("Untested"))="Untested"</formula>
    </cfRule>
    <cfRule type="notContainsBlanks" dxfId="592" priority="728" stopIfTrue="1">
      <formula>LEN(TRIM(F45))&gt;0</formula>
    </cfRule>
  </conditionalFormatting>
  <conditionalFormatting sqref="E47:E48 E50">
    <cfRule type="beginsWith" dxfId="591" priority="713" stopIfTrue="1" operator="beginsWith" text="Not Applicable">
      <formula>LEFT(E47,LEN("Not Applicable"))="Not Applicable"</formula>
    </cfRule>
    <cfRule type="beginsWith" dxfId="590" priority="714" stopIfTrue="1" operator="beginsWith" text="Waived">
      <formula>LEFT(E47,LEN("Waived"))="Waived"</formula>
    </cfRule>
    <cfRule type="beginsWith" dxfId="589" priority="715" stopIfTrue="1" operator="beginsWith" text="Pre-Passed">
      <formula>LEFT(E47,LEN("Pre-Passed"))="Pre-Passed"</formula>
    </cfRule>
    <cfRule type="beginsWith" dxfId="588" priority="716" stopIfTrue="1" operator="beginsWith" text="Completed">
      <formula>LEFT(E47,LEN("Completed"))="Completed"</formula>
    </cfRule>
    <cfRule type="beginsWith" dxfId="587" priority="717" stopIfTrue="1" operator="beginsWith" text="Partial">
      <formula>LEFT(E47,LEN("Partial"))="Partial"</formula>
    </cfRule>
    <cfRule type="beginsWith" dxfId="586" priority="718" stopIfTrue="1" operator="beginsWith" text="Missing">
      <formula>LEFT(E47,LEN("Missing"))="Missing"</formula>
    </cfRule>
    <cfRule type="beginsWith" dxfId="585" priority="719" stopIfTrue="1" operator="beginsWith" text="Untested">
      <formula>LEFT(E47,LEN("Untested"))="Untested"</formula>
    </cfRule>
    <cfRule type="notContainsBlanks" dxfId="584" priority="720" stopIfTrue="1">
      <formula>LEN(TRIM(E47))&gt;0</formula>
    </cfRule>
  </conditionalFormatting>
  <conditionalFormatting sqref="E49">
    <cfRule type="beginsWith" dxfId="583" priority="705" stopIfTrue="1" operator="beginsWith" text="Not Applicable">
      <formula>LEFT(E49,LEN("Not Applicable"))="Not Applicable"</formula>
    </cfRule>
    <cfRule type="beginsWith" dxfId="582" priority="706" stopIfTrue="1" operator="beginsWith" text="Waived">
      <formula>LEFT(E49,LEN("Waived"))="Waived"</formula>
    </cfRule>
    <cfRule type="beginsWith" dxfId="581" priority="707" stopIfTrue="1" operator="beginsWith" text="Pre-Passed">
      <formula>LEFT(E49,LEN("Pre-Passed"))="Pre-Passed"</formula>
    </cfRule>
    <cfRule type="beginsWith" dxfId="580" priority="708" stopIfTrue="1" operator="beginsWith" text="Completed">
      <formula>LEFT(E49,LEN("Completed"))="Completed"</formula>
    </cfRule>
    <cfRule type="beginsWith" dxfId="579" priority="709" stopIfTrue="1" operator="beginsWith" text="Partial">
      <formula>LEFT(E49,LEN("Partial"))="Partial"</formula>
    </cfRule>
    <cfRule type="beginsWith" dxfId="578" priority="710" stopIfTrue="1" operator="beginsWith" text="Missing">
      <formula>LEFT(E49,LEN("Missing"))="Missing"</formula>
    </cfRule>
    <cfRule type="beginsWith" dxfId="577" priority="711" stopIfTrue="1" operator="beginsWith" text="Untested">
      <formula>LEFT(E49,LEN("Untested"))="Untested"</formula>
    </cfRule>
    <cfRule type="notContainsBlanks" dxfId="576" priority="712" stopIfTrue="1">
      <formula>LEN(TRIM(E49))&gt;0</formula>
    </cfRule>
  </conditionalFormatting>
  <conditionalFormatting sqref="E50">
    <cfRule type="beginsWith" dxfId="575" priority="697" stopIfTrue="1" operator="beginsWith" text="Not Applicable">
      <formula>LEFT(E50,LEN("Not Applicable"))="Not Applicable"</formula>
    </cfRule>
    <cfRule type="beginsWith" dxfId="574" priority="698" stopIfTrue="1" operator="beginsWith" text="Waived">
      <formula>LEFT(E50,LEN("Waived"))="Waived"</formula>
    </cfRule>
    <cfRule type="beginsWith" dxfId="573" priority="699" stopIfTrue="1" operator="beginsWith" text="Pre-Passed">
      <formula>LEFT(E50,LEN("Pre-Passed"))="Pre-Passed"</formula>
    </cfRule>
    <cfRule type="beginsWith" dxfId="572" priority="700" stopIfTrue="1" operator="beginsWith" text="Completed">
      <formula>LEFT(E50,LEN("Completed"))="Completed"</formula>
    </cfRule>
    <cfRule type="beginsWith" dxfId="571" priority="701" stopIfTrue="1" operator="beginsWith" text="Partial">
      <formula>LEFT(E50,LEN("Partial"))="Partial"</formula>
    </cfRule>
    <cfRule type="beginsWith" dxfId="570" priority="702" stopIfTrue="1" operator="beginsWith" text="Missing">
      <formula>LEFT(E50,LEN("Missing"))="Missing"</formula>
    </cfRule>
    <cfRule type="beginsWith" dxfId="569" priority="703" stopIfTrue="1" operator="beginsWith" text="Untested">
      <formula>LEFT(E50,LEN("Untested"))="Untested"</formula>
    </cfRule>
    <cfRule type="notContainsBlanks" dxfId="568" priority="704" stopIfTrue="1">
      <formula>LEN(TRIM(E50))&gt;0</formula>
    </cfRule>
  </conditionalFormatting>
  <conditionalFormatting sqref="F47:F48 F50">
    <cfRule type="beginsWith" dxfId="567" priority="689" stopIfTrue="1" operator="beginsWith" text="Not Applicable">
      <formula>LEFT(F47,LEN("Not Applicable"))="Not Applicable"</formula>
    </cfRule>
    <cfRule type="beginsWith" dxfId="566" priority="690" stopIfTrue="1" operator="beginsWith" text="Waived">
      <formula>LEFT(F47,LEN("Waived"))="Waived"</formula>
    </cfRule>
    <cfRule type="beginsWith" dxfId="565" priority="691" stopIfTrue="1" operator="beginsWith" text="Pre-Passed">
      <formula>LEFT(F47,LEN("Pre-Passed"))="Pre-Passed"</formula>
    </cfRule>
    <cfRule type="beginsWith" dxfId="564" priority="692" stopIfTrue="1" operator="beginsWith" text="Completed">
      <formula>LEFT(F47,LEN("Completed"))="Completed"</formula>
    </cfRule>
    <cfRule type="beginsWith" dxfId="563" priority="693" stopIfTrue="1" operator="beginsWith" text="Partial">
      <formula>LEFT(F47,LEN("Partial"))="Partial"</formula>
    </cfRule>
    <cfRule type="beginsWith" dxfId="562" priority="694" stopIfTrue="1" operator="beginsWith" text="Missing">
      <formula>LEFT(F47,LEN("Missing"))="Missing"</formula>
    </cfRule>
    <cfRule type="beginsWith" dxfId="561" priority="695" stopIfTrue="1" operator="beginsWith" text="Untested">
      <formula>LEFT(F47,LEN("Untested"))="Untested"</formula>
    </cfRule>
    <cfRule type="notContainsBlanks" dxfId="560" priority="696" stopIfTrue="1">
      <formula>LEN(TRIM(F47))&gt;0</formula>
    </cfRule>
  </conditionalFormatting>
  <conditionalFormatting sqref="F49">
    <cfRule type="beginsWith" dxfId="559" priority="681" stopIfTrue="1" operator="beginsWith" text="Not Applicable">
      <formula>LEFT(F49,LEN("Not Applicable"))="Not Applicable"</formula>
    </cfRule>
    <cfRule type="beginsWith" dxfId="558" priority="682" stopIfTrue="1" operator="beginsWith" text="Waived">
      <formula>LEFT(F49,LEN("Waived"))="Waived"</formula>
    </cfRule>
    <cfRule type="beginsWith" dxfId="557" priority="683" stopIfTrue="1" operator="beginsWith" text="Pre-Passed">
      <formula>LEFT(F49,LEN("Pre-Passed"))="Pre-Passed"</formula>
    </cfRule>
    <cfRule type="beginsWith" dxfId="556" priority="684" stopIfTrue="1" operator="beginsWith" text="Completed">
      <formula>LEFT(F49,LEN("Completed"))="Completed"</formula>
    </cfRule>
    <cfRule type="beginsWith" dxfId="555" priority="685" stopIfTrue="1" operator="beginsWith" text="Partial">
      <formula>LEFT(F49,LEN("Partial"))="Partial"</formula>
    </cfRule>
    <cfRule type="beginsWith" dxfId="554" priority="686" stopIfTrue="1" operator="beginsWith" text="Missing">
      <formula>LEFT(F49,LEN("Missing"))="Missing"</formula>
    </cfRule>
    <cfRule type="beginsWith" dxfId="553" priority="687" stopIfTrue="1" operator="beginsWith" text="Untested">
      <formula>LEFT(F49,LEN("Untested"))="Untested"</formula>
    </cfRule>
    <cfRule type="notContainsBlanks" dxfId="552" priority="688" stopIfTrue="1">
      <formula>LEN(TRIM(F49))&gt;0</formula>
    </cfRule>
  </conditionalFormatting>
  <conditionalFormatting sqref="F50">
    <cfRule type="beginsWith" dxfId="551" priority="673" stopIfTrue="1" operator="beginsWith" text="Not Applicable">
      <formula>LEFT(F50,LEN("Not Applicable"))="Not Applicable"</formula>
    </cfRule>
    <cfRule type="beginsWith" dxfId="550" priority="674" stopIfTrue="1" operator="beginsWith" text="Waived">
      <formula>LEFT(F50,LEN("Waived"))="Waived"</formula>
    </cfRule>
    <cfRule type="beginsWith" dxfId="549" priority="675" stopIfTrue="1" operator="beginsWith" text="Pre-Passed">
      <formula>LEFT(F50,LEN("Pre-Passed"))="Pre-Passed"</formula>
    </cfRule>
    <cfRule type="beginsWith" dxfId="548" priority="676" stopIfTrue="1" operator="beginsWith" text="Completed">
      <formula>LEFT(F50,LEN("Completed"))="Completed"</formula>
    </cfRule>
    <cfRule type="beginsWith" dxfId="547" priority="677" stopIfTrue="1" operator="beginsWith" text="Partial">
      <formula>LEFT(F50,LEN("Partial"))="Partial"</formula>
    </cfRule>
    <cfRule type="beginsWith" dxfId="546" priority="678" stopIfTrue="1" operator="beginsWith" text="Missing">
      <formula>LEFT(F50,LEN("Missing"))="Missing"</formula>
    </cfRule>
    <cfRule type="beginsWith" dxfId="545" priority="679" stopIfTrue="1" operator="beginsWith" text="Untested">
      <formula>LEFT(F50,LEN("Untested"))="Untested"</formula>
    </cfRule>
    <cfRule type="notContainsBlanks" dxfId="544" priority="680" stopIfTrue="1">
      <formula>LEN(TRIM(F50))&gt;0</formula>
    </cfRule>
  </conditionalFormatting>
  <conditionalFormatting sqref="E52:E53 E55">
    <cfRule type="beginsWith" dxfId="543" priority="665" stopIfTrue="1" operator="beginsWith" text="Not Applicable">
      <formula>LEFT(E52,LEN("Not Applicable"))="Not Applicable"</formula>
    </cfRule>
    <cfRule type="beginsWith" dxfId="542" priority="666" stopIfTrue="1" operator="beginsWith" text="Waived">
      <formula>LEFT(E52,LEN("Waived"))="Waived"</formula>
    </cfRule>
    <cfRule type="beginsWith" dxfId="541" priority="667" stopIfTrue="1" operator="beginsWith" text="Pre-Passed">
      <formula>LEFT(E52,LEN("Pre-Passed"))="Pre-Passed"</formula>
    </cfRule>
    <cfRule type="beginsWith" dxfId="540" priority="668" stopIfTrue="1" operator="beginsWith" text="Completed">
      <formula>LEFT(E52,LEN("Completed"))="Completed"</formula>
    </cfRule>
    <cfRule type="beginsWith" dxfId="539" priority="669" stopIfTrue="1" operator="beginsWith" text="Partial">
      <formula>LEFT(E52,LEN("Partial"))="Partial"</formula>
    </cfRule>
    <cfRule type="beginsWith" dxfId="538" priority="670" stopIfTrue="1" operator="beginsWith" text="Missing">
      <formula>LEFT(E52,LEN("Missing"))="Missing"</formula>
    </cfRule>
    <cfRule type="beginsWith" dxfId="537" priority="671" stopIfTrue="1" operator="beginsWith" text="Untested">
      <formula>LEFT(E52,LEN("Untested"))="Untested"</formula>
    </cfRule>
    <cfRule type="notContainsBlanks" dxfId="536" priority="672" stopIfTrue="1">
      <formula>LEN(TRIM(E52))&gt;0</formula>
    </cfRule>
  </conditionalFormatting>
  <conditionalFormatting sqref="E54">
    <cfRule type="beginsWith" dxfId="535" priority="657" stopIfTrue="1" operator="beginsWith" text="Not Applicable">
      <formula>LEFT(E54,LEN("Not Applicable"))="Not Applicable"</formula>
    </cfRule>
    <cfRule type="beginsWith" dxfId="534" priority="658" stopIfTrue="1" operator="beginsWith" text="Waived">
      <formula>LEFT(E54,LEN("Waived"))="Waived"</formula>
    </cfRule>
    <cfRule type="beginsWith" dxfId="533" priority="659" stopIfTrue="1" operator="beginsWith" text="Pre-Passed">
      <formula>LEFT(E54,LEN("Pre-Passed"))="Pre-Passed"</formula>
    </cfRule>
    <cfRule type="beginsWith" dxfId="532" priority="660" stopIfTrue="1" operator="beginsWith" text="Completed">
      <formula>LEFT(E54,LEN("Completed"))="Completed"</formula>
    </cfRule>
    <cfRule type="beginsWith" dxfId="531" priority="661" stopIfTrue="1" operator="beginsWith" text="Partial">
      <formula>LEFT(E54,LEN("Partial"))="Partial"</formula>
    </cfRule>
    <cfRule type="beginsWith" dxfId="530" priority="662" stopIfTrue="1" operator="beginsWith" text="Missing">
      <formula>LEFT(E54,LEN("Missing"))="Missing"</formula>
    </cfRule>
    <cfRule type="beginsWith" dxfId="529" priority="663" stopIfTrue="1" operator="beginsWith" text="Untested">
      <formula>LEFT(E54,LEN("Untested"))="Untested"</formula>
    </cfRule>
    <cfRule type="notContainsBlanks" dxfId="528" priority="664" stopIfTrue="1">
      <formula>LEN(TRIM(E54))&gt;0</formula>
    </cfRule>
  </conditionalFormatting>
  <conditionalFormatting sqref="E55">
    <cfRule type="beginsWith" dxfId="527" priority="649" stopIfTrue="1" operator="beginsWith" text="Not Applicable">
      <formula>LEFT(E55,LEN("Not Applicable"))="Not Applicable"</formula>
    </cfRule>
    <cfRule type="beginsWith" dxfId="526" priority="650" stopIfTrue="1" operator="beginsWith" text="Waived">
      <formula>LEFT(E55,LEN("Waived"))="Waived"</formula>
    </cfRule>
    <cfRule type="beginsWith" dxfId="525" priority="651" stopIfTrue="1" operator="beginsWith" text="Pre-Passed">
      <formula>LEFT(E55,LEN("Pre-Passed"))="Pre-Passed"</formula>
    </cfRule>
    <cfRule type="beginsWith" dxfId="524" priority="652" stopIfTrue="1" operator="beginsWith" text="Completed">
      <formula>LEFT(E55,LEN("Completed"))="Completed"</formula>
    </cfRule>
    <cfRule type="beginsWith" dxfId="523" priority="653" stopIfTrue="1" operator="beginsWith" text="Partial">
      <formula>LEFT(E55,LEN("Partial"))="Partial"</formula>
    </cfRule>
    <cfRule type="beginsWith" dxfId="522" priority="654" stopIfTrue="1" operator="beginsWith" text="Missing">
      <formula>LEFT(E55,LEN("Missing"))="Missing"</formula>
    </cfRule>
    <cfRule type="beginsWith" dxfId="521" priority="655" stopIfTrue="1" operator="beginsWith" text="Untested">
      <formula>LEFT(E55,LEN("Untested"))="Untested"</formula>
    </cfRule>
    <cfRule type="notContainsBlanks" dxfId="520" priority="656" stopIfTrue="1">
      <formula>LEN(TRIM(E55))&gt;0</formula>
    </cfRule>
  </conditionalFormatting>
  <conditionalFormatting sqref="F52:F53 F55">
    <cfRule type="beginsWith" dxfId="519" priority="641" stopIfTrue="1" operator="beginsWith" text="Not Applicable">
      <formula>LEFT(F52,LEN("Not Applicable"))="Not Applicable"</formula>
    </cfRule>
    <cfRule type="beginsWith" dxfId="518" priority="642" stopIfTrue="1" operator="beginsWith" text="Waived">
      <formula>LEFT(F52,LEN("Waived"))="Waived"</formula>
    </cfRule>
    <cfRule type="beginsWith" dxfId="517" priority="643" stopIfTrue="1" operator="beginsWith" text="Pre-Passed">
      <formula>LEFT(F52,LEN("Pre-Passed"))="Pre-Passed"</formula>
    </cfRule>
    <cfRule type="beginsWith" dxfId="516" priority="644" stopIfTrue="1" operator="beginsWith" text="Completed">
      <formula>LEFT(F52,LEN("Completed"))="Completed"</formula>
    </cfRule>
    <cfRule type="beginsWith" dxfId="515" priority="645" stopIfTrue="1" operator="beginsWith" text="Partial">
      <formula>LEFT(F52,LEN("Partial"))="Partial"</formula>
    </cfRule>
    <cfRule type="beginsWith" dxfId="514" priority="646" stopIfTrue="1" operator="beginsWith" text="Missing">
      <formula>LEFT(F52,LEN("Missing"))="Missing"</formula>
    </cfRule>
    <cfRule type="beginsWith" dxfId="513" priority="647" stopIfTrue="1" operator="beginsWith" text="Untested">
      <formula>LEFT(F52,LEN("Untested"))="Untested"</formula>
    </cfRule>
    <cfRule type="notContainsBlanks" dxfId="512" priority="648" stopIfTrue="1">
      <formula>LEN(TRIM(F52))&gt;0</formula>
    </cfRule>
  </conditionalFormatting>
  <conditionalFormatting sqref="F54">
    <cfRule type="beginsWith" dxfId="511" priority="633" stopIfTrue="1" operator="beginsWith" text="Not Applicable">
      <formula>LEFT(F54,LEN("Not Applicable"))="Not Applicable"</formula>
    </cfRule>
    <cfRule type="beginsWith" dxfId="510" priority="634" stopIfTrue="1" operator="beginsWith" text="Waived">
      <formula>LEFT(F54,LEN("Waived"))="Waived"</formula>
    </cfRule>
    <cfRule type="beginsWith" dxfId="509" priority="635" stopIfTrue="1" operator="beginsWith" text="Pre-Passed">
      <formula>LEFT(F54,LEN("Pre-Passed"))="Pre-Passed"</formula>
    </cfRule>
    <cfRule type="beginsWith" dxfId="508" priority="636" stopIfTrue="1" operator="beginsWith" text="Completed">
      <formula>LEFT(F54,LEN("Completed"))="Completed"</formula>
    </cfRule>
    <cfRule type="beginsWith" dxfId="507" priority="637" stopIfTrue="1" operator="beginsWith" text="Partial">
      <formula>LEFT(F54,LEN("Partial"))="Partial"</formula>
    </cfRule>
    <cfRule type="beginsWith" dxfId="506" priority="638" stopIfTrue="1" operator="beginsWith" text="Missing">
      <formula>LEFT(F54,LEN("Missing"))="Missing"</formula>
    </cfRule>
    <cfRule type="beginsWith" dxfId="505" priority="639" stopIfTrue="1" operator="beginsWith" text="Untested">
      <formula>LEFT(F54,LEN("Untested"))="Untested"</formula>
    </cfRule>
    <cfRule type="notContainsBlanks" dxfId="504" priority="640" stopIfTrue="1">
      <formula>LEN(TRIM(F54))&gt;0</formula>
    </cfRule>
  </conditionalFormatting>
  <conditionalFormatting sqref="F55">
    <cfRule type="beginsWith" dxfId="503" priority="625" stopIfTrue="1" operator="beginsWith" text="Not Applicable">
      <formula>LEFT(F55,LEN("Not Applicable"))="Not Applicable"</formula>
    </cfRule>
    <cfRule type="beginsWith" dxfId="502" priority="626" stopIfTrue="1" operator="beginsWith" text="Waived">
      <formula>LEFT(F55,LEN("Waived"))="Waived"</formula>
    </cfRule>
    <cfRule type="beginsWith" dxfId="501" priority="627" stopIfTrue="1" operator="beginsWith" text="Pre-Passed">
      <formula>LEFT(F55,LEN("Pre-Passed"))="Pre-Passed"</formula>
    </cfRule>
    <cfRule type="beginsWith" dxfId="500" priority="628" stopIfTrue="1" operator="beginsWith" text="Completed">
      <formula>LEFT(F55,LEN("Completed"))="Completed"</formula>
    </cfRule>
    <cfRule type="beginsWith" dxfId="499" priority="629" stopIfTrue="1" operator="beginsWith" text="Partial">
      <formula>LEFT(F55,LEN("Partial"))="Partial"</formula>
    </cfRule>
    <cfRule type="beginsWith" dxfId="498" priority="630" stopIfTrue="1" operator="beginsWith" text="Missing">
      <formula>LEFT(F55,LEN("Missing"))="Missing"</formula>
    </cfRule>
    <cfRule type="beginsWith" dxfId="497" priority="631" stopIfTrue="1" operator="beginsWith" text="Untested">
      <formula>LEFT(F55,LEN("Untested"))="Untested"</formula>
    </cfRule>
    <cfRule type="notContainsBlanks" dxfId="496" priority="632" stopIfTrue="1">
      <formula>LEN(TRIM(F55))&gt;0</formula>
    </cfRule>
  </conditionalFormatting>
  <conditionalFormatting sqref="F56:F57">
    <cfRule type="beginsWith" dxfId="495" priority="617" stopIfTrue="1" operator="beginsWith" text="Not Applicable">
      <formula>LEFT(F56,LEN("Not Applicable"))="Not Applicable"</formula>
    </cfRule>
    <cfRule type="beginsWith" dxfId="494" priority="618" stopIfTrue="1" operator="beginsWith" text="Waived">
      <formula>LEFT(F56,LEN("Waived"))="Waived"</formula>
    </cfRule>
    <cfRule type="beginsWith" dxfId="493" priority="619" stopIfTrue="1" operator="beginsWith" text="Pre-Passed">
      <formula>LEFT(F56,LEN("Pre-Passed"))="Pre-Passed"</formula>
    </cfRule>
    <cfRule type="beginsWith" dxfId="492" priority="620" stopIfTrue="1" operator="beginsWith" text="Completed">
      <formula>LEFT(F56,LEN("Completed"))="Completed"</formula>
    </cfRule>
    <cfRule type="beginsWith" dxfId="491" priority="621" stopIfTrue="1" operator="beginsWith" text="Partial">
      <formula>LEFT(F56,LEN("Partial"))="Partial"</formula>
    </cfRule>
    <cfRule type="beginsWith" dxfId="490" priority="622" stopIfTrue="1" operator="beginsWith" text="Missing">
      <formula>LEFT(F56,LEN("Missing"))="Missing"</formula>
    </cfRule>
    <cfRule type="beginsWith" dxfId="489" priority="623" stopIfTrue="1" operator="beginsWith" text="Untested">
      <formula>LEFT(F56,LEN("Untested"))="Untested"</formula>
    </cfRule>
    <cfRule type="notContainsBlanks" dxfId="488" priority="624" stopIfTrue="1">
      <formula>LEN(TRIM(F56))&gt;0</formula>
    </cfRule>
  </conditionalFormatting>
  <conditionalFormatting sqref="F58">
    <cfRule type="beginsWith" dxfId="487" priority="609" stopIfTrue="1" operator="beginsWith" text="Not Applicable">
      <formula>LEFT(F58,LEN("Not Applicable"))="Not Applicable"</formula>
    </cfRule>
    <cfRule type="beginsWith" dxfId="486" priority="610" stopIfTrue="1" operator="beginsWith" text="Waived">
      <formula>LEFT(F58,LEN("Waived"))="Waived"</formula>
    </cfRule>
    <cfRule type="beginsWith" dxfId="485" priority="611" stopIfTrue="1" operator="beginsWith" text="Pre-Passed">
      <formula>LEFT(F58,LEN("Pre-Passed"))="Pre-Passed"</formula>
    </cfRule>
    <cfRule type="beginsWith" dxfId="484" priority="612" stopIfTrue="1" operator="beginsWith" text="Completed">
      <formula>LEFT(F58,LEN("Completed"))="Completed"</formula>
    </cfRule>
    <cfRule type="beginsWith" dxfId="483" priority="613" stopIfTrue="1" operator="beginsWith" text="Partial">
      <formula>LEFT(F58,LEN("Partial"))="Partial"</formula>
    </cfRule>
    <cfRule type="beginsWith" dxfId="482" priority="614" stopIfTrue="1" operator="beginsWith" text="Missing">
      <formula>LEFT(F58,LEN("Missing"))="Missing"</formula>
    </cfRule>
    <cfRule type="beginsWith" dxfId="481" priority="615" stopIfTrue="1" operator="beginsWith" text="Untested">
      <formula>LEFT(F58,LEN("Untested"))="Untested"</formula>
    </cfRule>
    <cfRule type="notContainsBlanks" dxfId="480" priority="616" stopIfTrue="1">
      <formula>LEN(TRIM(F58))&gt;0</formula>
    </cfRule>
  </conditionalFormatting>
  <conditionalFormatting sqref="E56:E57">
    <cfRule type="beginsWith" dxfId="479" priority="593" stopIfTrue="1" operator="beginsWith" text="Not Applicable">
      <formula>LEFT(E56,LEN("Not Applicable"))="Not Applicable"</formula>
    </cfRule>
    <cfRule type="beginsWith" dxfId="478" priority="594" stopIfTrue="1" operator="beginsWith" text="Waived">
      <formula>LEFT(E56,LEN("Waived"))="Waived"</formula>
    </cfRule>
    <cfRule type="beginsWith" dxfId="477" priority="595" stopIfTrue="1" operator="beginsWith" text="Pre-Passed">
      <formula>LEFT(E56,LEN("Pre-Passed"))="Pre-Passed"</formula>
    </cfRule>
    <cfRule type="beginsWith" dxfId="476" priority="596" stopIfTrue="1" operator="beginsWith" text="Completed">
      <formula>LEFT(E56,LEN("Completed"))="Completed"</formula>
    </cfRule>
    <cfRule type="beginsWith" dxfId="475" priority="597" stopIfTrue="1" operator="beginsWith" text="Partial">
      <formula>LEFT(E56,LEN("Partial"))="Partial"</formula>
    </cfRule>
    <cfRule type="beginsWith" dxfId="474" priority="598" stopIfTrue="1" operator="beginsWith" text="Missing">
      <formula>LEFT(E56,LEN("Missing"))="Missing"</formula>
    </cfRule>
    <cfRule type="beginsWith" dxfId="473" priority="599" stopIfTrue="1" operator="beginsWith" text="Untested">
      <formula>LEFT(E56,LEN("Untested"))="Untested"</formula>
    </cfRule>
    <cfRule type="notContainsBlanks" dxfId="472" priority="600" stopIfTrue="1">
      <formula>LEN(TRIM(E56))&gt;0</formula>
    </cfRule>
  </conditionalFormatting>
  <conditionalFormatting sqref="E58">
    <cfRule type="beginsWith" dxfId="471" priority="585" stopIfTrue="1" operator="beginsWith" text="Not Applicable">
      <formula>LEFT(E58,LEN("Not Applicable"))="Not Applicable"</formula>
    </cfRule>
    <cfRule type="beginsWith" dxfId="470" priority="586" stopIfTrue="1" operator="beginsWith" text="Waived">
      <formula>LEFT(E58,LEN("Waived"))="Waived"</formula>
    </cfRule>
    <cfRule type="beginsWith" dxfId="469" priority="587" stopIfTrue="1" operator="beginsWith" text="Pre-Passed">
      <formula>LEFT(E58,LEN("Pre-Passed"))="Pre-Passed"</formula>
    </cfRule>
    <cfRule type="beginsWith" dxfId="468" priority="588" stopIfTrue="1" operator="beginsWith" text="Completed">
      <formula>LEFT(E58,LEN("Completed"))="Completed"</formula>
    </cfRule>
    <cfRule type="beginsWith" dxfId="467" priority="589" stopIfTrue="1" operator="beginsWith" text="Partial">
      <formula>LEFT(E58,LEN("Partial"))="Partial"</formula>
    </cfRule>
    <cfRule type="beginsWith" dxfId="466" priority="590" stopIfTrue="1" operator="beginsWith" text="Missing">
      <formula>LEFT(E58,LEN("Missing"))="Missing"</formula>
    </cfRule>
    <cfRule type="beginsWith" dxfId="465" priority="591" stopIfTrue="1" operator="beginsWith" text="Untested">
      <formula>LEFT(E58,LEN("Untested"))="Untested"</formula>
    </cfRule>
    <cfRule type="notContainsBlanks" dxfId="464" priority="592" stopIfTrue="1">
      <formula>LEN(TRIM(E58))&gt;0</formula>
    </cfRule>
  </conditionalFormatting>
  <conditionalFormatting sqref="E59:E60 E62">
    <cfRule type="beginsWith" dxfId="463" priority="569" stopIfTrue="1" operator="beginsWith" text="Not Applicable">
      <formula>LEFT(E59,LEN("Not Applicable"))="Not Applicable"</formula>
    </cfRule>
    <cfRule type="beginsWith" dxfId="462" priority="570" stopIfTrue="1" operator="beginsWith" text="Waived">
      <formula>LEFT(E59,LEN("Waived"))="Waived"</formula>
    </cfRule>
    <cfRule type="beginsWith" dxfId="461" priority="571" stopIfTrue="1" operator="beginsWith" text="Pre-Passed">
      <formula>LEFT(E59,LEN("Pre-Passed"))="Pre-Passed"</formula>
    </cfRule>
    <cfRule type="beginsWith" dxfId="460" priority="572" stopIfTrue="1" operator="beginsWith" text="Completed">
      <formula>LEFT(E59,LEN("Completed"))="Completed"</formula>
    </cfRule>
    <cfRule type="beginsWith" dxfId="459" priority="573" stopIfTrue="1" operator="beginsWith" text="Partial">
      <formula>LEFT(E59,LEN("Partial"))="Partial"</formula>
    </cfRule>
    <cfRule type="beginsWith" dxfId="458" priority="574" stopIfTrue="1" operator="beginsWith" text="Missing">
      <formula>LEFT(E59,LEN("Missing"))="Missing"</formula>
    </cfRule>
    <cfRule type="beginsWith" dxfId="457" priority="575" stopIfTrue="1" operator="beginsWith" text="Untested">
      <formula>LEFT(E59,LEN("Untested"))="Untested"</formula>
    </cfRule>
    <cfRule type="notContainsBlanks" dxfId="456" priority="576" stopIfTrue="1">
      <formula>LEN(TRIM(E59))&gt;0</formula>
    </cfRule>
  </conditionalFormatting>
  <conditionalFormatting sqref="E61">
    <cfRule type="beginsWith" dxfId="455" priority="561" stopIfTrue="1" operator="beginsWith" text="Not Applicable">
      <formula>LEFT(E61,LEN("Not Applicable"))="Not Applicable"</formula>
    </cfRule>
    <cfRule type="beginsWith" dxfId="454" priority="562" stopIfTrue="1" operator="beginsWith" text="Waived">
      <formula>LEFT(E61,LEN("Waived"))="Waived"</formula>
    </cfRule>
    <cfRule type="beginsWith" dxfId="453" priority="563" stopIfTrue="1" operator="beginsWith" text="Pre-Passed">
      <formula>LEFT(E61,LEN("Pre-Passed"))="Pre-Passed"</formula>
    </cfRule>
    <cfRule type="beginsWith" dxfId="452" priority="564" stopIfTrue="1" operator="beginsWith" text="Completed">
      <formula>LEFT(E61,LEN("Completed"))="Completed"</formula>
    </cfRule>
    <cfRule type="beginsWith" dxfId="451" priority="565" stopIfTrue="1" operator="beginsWith" text="Partial">
      <formula>LEFT(E61,LEN("Partial"))="Partial"</formula>
    </cfRule>
    <cfRule type="beginsWith" dxfId="450" priority="566" stopIfTrue="1" operator="beginsWith" text="Missing">
      <formula>LEFT(E61,LEN("Missing"))="Missing"</formula>
    </cfRule>
    <cfRule type="beginsWith" dxfId="449" priority="567" stopIfTrue="1" operator="beginsWith" text="Untested">
      <formula>LEFT(E61,LEN("Untested"))="Untested"</formula>
    </cfRule>
    <cfRule type="notContainsBlanks" dxfId="448" priority="568" stopIfTrue="1">
      <formula>LEN(TRIM(E61))&gt;0</formula>
    </cfRule>
  </conditionalFormatting>
  <conditionalFormatting sqref="E62">
    <cfRule type="beginsWith" dxfId="447" priority="553" stopIfTrue="1" operator="beginsWith" text="Not Applicable">
      <formula>LEFT(E62,LEN("Not Applicable"))="Not Applicable"</formula>
    </cfRule>
    <cfRule type="beginsWith" dxfId="446" priority="554" stopIfTrue="1" operator="beginsWith" text="Waived">
      <formula>LEFT(E62,LEN("Waived"))="Waived"</formula>
    </cfRule>
    <cfRule type="beginsWith" dxfId="445" priority="555" stopIfTrue="1" operator="beginsWith" text="Pre-Passed">
      <formula>LEFT(E62,LEN("Pre-Passed"))="Pre-Passed"</formula>
    </cfRule>
    <cfRule type="beginsWith" dxfId="444" priority="556" stopIfTrue="1" operator="beginsWith" text="Completed">
      <formula>LEFT(E62,LEN("Completed"))="Completed"</formula>
    </cfRule>
    <cfRule type="beginsWith" dxfId="443" priority="557" stopIfTrue="1" operator="beginsWith" text="Partial">
      <formula>LEFT(E62,LEN("Partial"))="Partial"</formula>
    </cfRule>
    <cfRule type="beginsWith" dxfId="442" priority="558" stopIfTrue="1" operator="beginsWith" text="Missing">
      <formula>LEFT(E62,LEN("Missing"))="Missing"</formula>
    </cfRule>
    <cfRule type="beginsWith" dxfId="441" priority="559" stopIfTrue="1" operator="beginsWith" text="Untested">
      <formula>LEFT(E62,LEN("Untested"))="Untested"</formula>
    </cfRule>
    <cfRule type="notContainsBlanks" dxfId="440" priority="560" stopIfTrue="1">
      <formula>LEN(TRIM(E62))&gt;0</formula>
    </cfRule>
  </conditionalFormatting>
  <conditionalFormatting sqref="F59:F60 F62">
    <cfRule type="beginsWith" dxfId="439" priority="545" stopIfTrue="1" operator="beginsWith" text="Not Applicable">
      <formula>LEFT(F59,LEN("Not Applicable"))="Not Applicable"</formula>
    </cfRule>
    <cfRule type="beginsWith" dxfId="438" priority="546" stopIfTrue="1" operator="beginsWith" text="Waived">
      <formula>LEFT(F59,LEN("Waived"))="Waived"</formula>
    </cfRule>
    <cfRule type="beginsWith" dxfId="437" priority="547" stopIfTrue="1" operator="beginsWith" text="Pre-Passed">
      <formula>LEFT(F59,LEN("Pre-Passed"))="Pre-Passed"</formula>
    </cfRule>
    <cfRule type="beginsWith" dxfId="436" priority="548" stopIfTrue="1" operator="beginsWith" text="Completed">
      <formula>LEFT(F59,LEN("Completed"))="Completed"</formula>
    </cfRule>
    <cfRule type="beginsWith" dxfId="435" priority="549" stopIfTrue="1" operator="beginsWith" text="Partial">
      <formula>LEFT(F59,LEN("Partial"))="Partial"</formula>
    </cfRule>
    <cfRule type="beginsWith" dxfId="434" priority="550" stopIfTrue="1" operator="beginsWith" text="Missing">
      <formula>LEFT(F59,LEN("Missing"))="Missing"</formula>
    </cfRule>
    <cfRule type="beginsWith" dxfId="433" priority="551" stopIfTrue="1" operator="beginsWith" text="Untested">
      <formula>LEFT(F59,LEN("Untested"))="Untested"</formula>
    </cfRule>
    <cfRule type="notContainsBlanks" dxfId="432" priority="552" stopIfTrue="1">
      <formula>LEN(TRIM(F59))&gt;0</formula>
    </cfRule>
  </conditionalFormatting>
  <conditionalFormatting sqref="F61">
    <cfRule type="beginsWith" dxfId="431" priority="537" stopIfTrue="1" operator="beginsWith" text="Not Applicable">
      <formula>LEFT(F61,LEN("Not Applicable"))="Not Applicable"</formula>
    </cfRule>
    <cfRule type="beginsWith" dxfId="430" priority="538" stopIfTrue="1" operator="beginsWith" text="Waived">
      <formula>LEFT(F61,LEN("Waived"))="Waived"</formula>
    </cfRule>
    <cfRule type="beginsWith" dxfId="429" priority="539" stopIfTrue="1" operator="beginsWith" text="Pre-Passed">
      <formula>LEFT(F61,LEN("Pre-Passed"))="Pre-Passed"</formula>
    </cfRule>
    <cfRule type="beginsWith" dxfId="428" priority="540" stopIfTrue="1" operator="beginsWith" text="Completed">
      <formula>LEFT(F61,LEN("Completed"))="Completed"</formula>
    </cfRule>
    <cfRule type="beginsWith" dxfId="427" priority="541" stopIfTrue="1" operator="beginsWith" text="Partial">
      <formula>LEFT(F61,LEN("Partial"))="Partial"</formula>
    </cfRule>
    <cfRule type="beginsWith" dxfId="426" priority="542" stopIfTrue="1" operator="beginsWith" text="Missing">
      <formula>LEFT(F61,LEN("Missing"))="Missing"</formula>
    </cfRule>
    <cfRule type="beginsWith" dxfId="425" priority="543" stopIfTrue="1" operator="beginsWith" text="Untested">
      <formula>LEFT(F61,LEN("Untested"))="Untested"</formula>
    </cfRule>
    <cfRule type="notContainsBlanks" dxfId="424" priority="544" stopIfTrue="1">
      <formula>LEN(TRIM(F61))&gt;0</formula>
    </cfRule>
  </conditionalFormatting>
  <conditionalFormatting sqref="F62">
    <cfRule type="beginsWith" dxfId="423" priority="529" stopIfTrue="1" operator="beginsWith" text="Not Applicable">
      <formula>LEFT(F62,LEN("Not Applicable"))="Not Applicable"</formula>
    </cfRule>
    <cfRule type="beginsWith" dxfId="422" priority="530" stopIfTrue="1" operator="beginsWith" text="Waived">
      <formula>LEFT(F62,LEN("Waived"))="Waived"</formula>
    </cfRule>
    <cfRule type="beginsWith" dxfId="421" priority="531" stopIfTrue="1" operator="beginsWith" text="Pre-Passed">
      <formula>LEFT(F62,LEN("Pre-Passed"))="Pre-Passed"</formula>
    </cfRule>
    <cfRule type="beginsWith" dxfId="420" priority="532" stopIfTrue="1" operator="beginsWith" text="Completed">
      <formula>LEFT(F62,LEN("Completed"))="Completed"</formula>
    </cfRule>
    <cfRule type="beginsWith" dxfId="419" priority="533" stopIfTrue="1" operator="beginsWith" text="Partial">
      <formula>LEFT(F62,LEN("Partial"))="Partial"</formula>
    </cfRule>
    <cfRule type="beginsWith" dxfId="418" priority="534" stopIfTrue="1" operator="beginsWith" text="Missing">
      <formula>LEFT(F62,LEN("Missing"))="Missing"</formula>
    </cfRule>
    <cfRule type="beginsWith" dxfId="417" priority="535" stopIfTrue="1" operator="beginsWith" text="Untested">
      <formula>LEFT(F62,LEN("Untested"))="Untested"</formula>
    </cfRule>
    <cfRule type="notContainsBlanks" dxfId="416" priority="536" stopIfTrue="1">
      <formula>LEN(TRIM(F62))&gt;0</formula>
    </cfRule>
  </conditionalFormatting>
  <conditionalFormatting sqref="E64:E65 E67">
    <cfRule type="beginsWith" dxfId="415" priority="521" stopIfTrue="1" operator="beginsWith" text="Not Applicable">
      <formula>LEFT(E64,LEN("Not Applicable"))="Not Applicable"</formula>
    </cfRule>
    <cfRule type="beginsWith" dxfId="414" priority="522" stopIfTrue="1" operator="beginsWith" text="Waived">
      <formula>LEFT(E64,LEN("Waived"))="Waived"</formula>
    </cfRule>
    <cfRule type="beginsWith" dxfId="413" priority="523" stopIfTrue="1" operator="beginsWith" text="Pre-Passed">
      <formula>LEFT(E64,LEN("Pre-Passed"))="Pre-Passed"</formula>
    </cfRule>
    <cfRule type="beginsWith" dxfId="412" priority="524" stopIfTrue="1" operator="beginsWith" text="Completed">
      <formula>LEFT(E64,LEN("Completed"))="Completed"</formula>
    </cfRule>
    <cfRule type="beginsWith" dxfId="411" priority="525" stopIfTrue="1" operator="beginsWith" text="Partial">
      <formula>LEFT(E64,LEN("Partial"))="Partial"</formula>
    </cfRule>
    <cfRule type="beginsWith" dxfId="410" priority="526" stopIfTrue="1" operator="beginsWith" text="Missing">
      <formula>LEFT(E64,LEN("Missing"))="Missing"</formula>
    </cfRule>
    <cfRule type="beginsWith" dxfId="409" priority="527" stopIfTrue="1" operator="beginsWith" text="Untested">
      <formula>LEFT(E64,LEN("Untested"))="Untested"</formula>
    </cfRule>
    <cfRule type="notContainsBlanks" dxfId="408" priority="528" stopIfTrue="1">
      <formula>LEN(TRIM(E64))&gt;0</formula>
    </cfRule>
  </conditionalFormatting>
  <conditionalFormatting sqref="E66">
    <cfRule type="beginsWith" dxfId="407" priority="513" stopIfTrue="1" operator="beginsWith" text="Not Applicable">
      <formula>LEFT(E66,LEN("Not Applicable"))="Not Applicable"</formula>
    </cfRule>
    <cfRule type="beginsWith" dxfId="406" priority="514" stopIfTrue="1" operator="beginsWith" text="Waived">
      <formula>LEFT(E66,LEN("Waived"))="Waived"</formula>
    </cfRule>
    <cfRule type="beginsWith" dxfId="405" priority="515" stopIfTrue="1" operator="beginsWith" text="Pre-Passed">
      <formula>LEFT(E66,LEN("Pre-Passed"))="Pre-Passed"</formula>
    </cfRule>
    <cfRule type="beginsWith" dxfId="404" priority="516" stopIfTrue="1" operator="beginsWith" text="Completed">
      <formula>LEFT(E66,LEN("Completed"))="Completed"</formula>
    </cfRule>
    <cfRule type="beginsWith" dxfId="403" priority="517" stopIfTrue="1" operator="beginsWith" text="Partial">
      <formula>LEFT(E66,LEN("Partial"))="Partial"</formula>
    </cfRule>
    <cfRule type="beginsWith" dxfId="402" priority="518" stopIfTrue="1" operator="beginsWith" text="Missing">
      <formula>LEFT(E66,LEN("Missing"))="Missing"</formula>
    </cfRule>
    <cfRule type="beginsWith" dxfId="401" priority="519" stopIfTrue="1" operator="beginsWith" text="Untested">
      <formula>LEFT(E66,LEN("Untested"))="Untested"</formula>
    </cfRule>
    <cfRule type="notContainsBlanks" dxfId="400" priority="520" stopIfTrue="1">
      <formula>LEN(TRIM(E66))&gt;0</formula>
    </cfRule>
  </conditionalFormatting>
  <conditionalFormatting sqref="E67">
    <cfRule type="beginsWith" dxfId="399" priority="505" stopIfTrue="1" operator="beginsWith" text="Not Applicable">
      <formula>LEFT(E67,LEN("Not Applicable"))="Not Applicable"</formula>
    </cfRule>
    <cfRule type="beginsWith" dxfId="398" priority="506" stopIfTrue="1" operator="beginsWith" text="Waived">
      <formula>LEFT(E67,LEN("Waived"))="Waived"</formula>
    </cfRule>
    <cfRule type="beginsWith" dxfId="397" priority="507" stopIfTrue="1" operator="beginsWith" text="Pre-Passed">
      <formula>LEFT(E67,LEN("Pre-Passed"))="Pre-Passed"</formula>
    </cfRule>
    <cfRule type="beginsWith" dxfId="396" priority="508" stopIfTrue="1" operator="beginsWith" text="Completed">
      <formula>LEFT(E67,LEN("Completed"))="Completed"</formula>
    </cfRule>
    <cfRule type="beginsWith" dxfId="395" priority="509" stopIfTrue="1" operator="beginsWith" text="Partial">
      <formula>LEFT(E67,LEN("Partial"))="Partial"</formula>
    </cfRule>
    <cfRule type="beginsWith" dxfId="394" priority="510" stopIfTrue="1" operator="beginsWith" text="Missing">
      <formula>LEFT(E67,LEN("Missing"))="Missing"</formula>
    </cfRule>
    <cfRule type="beginsWith" dxfId="393" priority="511" stopIfTrue="1" operator="beginsWith" text="Untested">
      <formula>LEFT(E67,LEN("Untested"))="Untested"</formula>
    </cfRule>
    <cfRule type="notContainsBlanks" dxfId="392" priority="512" stopIfTrue="1">
      <formula>LEN(TRIM(E67))&gt;0</formula>
    </cfRule>
  </conditionalFormatting>
  <conditionalFormatting sqref="F64:F65 F67">
    <cfRule type="beginsWith" dxfId="391" priority="497" stopIfTrue="1" operator="beginsWith" text="Not Applicable">
      <formula>LEFT(F64,LEN("Not Applicable"))="Not Applicable"</formula>
    </cfRule>
    <cfRule type="beginsWith" dxfId="390" priority="498" stopIfTrue="1" operator="beginsWith" text="Waived">
      <formula>LEFT(F64,LEN("Waived"))="Waived"</formula>
    </cfRule>
    <cfRule type="beginsWith" dxfId="389" priority="499" stopIfTrue="1" operator="beginsWith" text="Pre-Passed">
      <formula>LEFT(F64,LEN("Pre-Passed"))="Pre-Passed"</formula>
    </cfRule>
    <cfRule type="beginsWith" dxfId="388" priority="500" stopIfTrue="1" operator="beginsWith" text="Completed">
      <formula>LEFT(F64,LEN("Completed"))="Completed"</formula>
    </cfRule>
    <cfRule type="beginsWith" dxfId="387" priority="501" stopIfTrue="1" operator="beginsWith" text="Partial">
      <formula>LEFT(F64,LEN("Partial"))="Partial"</formula>
    </cfRule>
    <cfRule type="beginsWith" dxfId="386" priority="502" stopIfTrue="1" operator="beginsWith" text="Missing">
      <formula>LEFT(F64,LEN("Missing"))="Missing"</formula>
    </cfRule>
    <cfRule type="beginsWith" dxfId="385" priority="503" stopIfTrue="1" operator="beginsWith" text="Untested">
      <formula>LEFT(F64,LEN("Untested"))="Untested"</formula>
    </cfRule>
    <cfRule type="notContainsBlanks" dxfId="384" priority="504" stopIfTrue="1">
      <formula>LEN(TRIM(F64))&gt;0</formula>
    </cfRule>
  </conditionalFormatting>
  <conditionalFormatting sqref="F66">
    <cfRule type="beginsWith" dxfId="383" priority="489" stopIfTrue="1" operator="beginsWith" text="Not Applicable">
      <formula>LEFT(F66,LEN("Not Applicable"))="Not Applicable"</formula>
    </cfRule>
    <cfRule type="beginsWith" dxfId="382" priority="490" stopIfTrue="1" operator="beginsWith" text="Waived">
      <formula>LEFT(F66,LEN("Waived"))="Waived"</formula>
    </cfRule>
    <cfRule type="beginsWith" dxfId="381" priority="491" stopIfTrue="1" operator="beginsWith" text="Pre-Passed">
      <formula>LEFT(F66,LEN("Pre-Passed"))="Pre-Passed"</formula>
    </cfRule>
    <cfRule type="beginsWith" dxfId="380" priority="492" stopIfTrue="1" operator="beginsWith" text="Completed">
      <formula>LEFT(F66,LEN("Completed"))="Completed"</formula>
    </cfRule>
    <cfRule type="beginsWith" dxfId="379" priority="493" stopIfTrue="1" operator="beginsWith" text="Partial">
      <formula>LEFT(F66,LEN("Partial"))="Partial"</formula>
    </cfRule>
    <cfRule type="beginsWith" dxfId="378" priority="494" stopIfTrue="1" operator="beginsWith" text="Missing">
      <formula>LEFT(F66,LEN("Missing"))="Missing"</formula>
    </cfRule>
    <cfRule type="beginsWith" dxfId="377" priority="495" stopIfTrue="1" operator="beginsWith" text="Untested">
      <formula>LEFT(F66,LEN("Untested"))="Untested"</formula>
    </cfRule>
    <cfRule type="notContainsBlanks" dxfId="376" priority="496" stopIfTrue="1">
      <formula>LEN(TRIM(F66))&gt;0</formula>
    </cfRule>
  </conditionalFormatting>
  <conditionalFormatting sqref="F67">
    <cfRule type="beginsWith" dxfId="375" priority="481" stopIfTrue="1" operator="beginsWith" text="Not Applicable">
      <formula>LEFT(F67,LEN("Not Applicable"))="Not Applicable"</formula>
    </cfRule>
    <cfRule type="beginsWith" dxfId="374" priority="482" stopIfTrue="1" operator="beginsWith" text="Waived">
      <formula>LEFT(F67,LEN("Waived"))="Waived"</formula>
    </cfRule>
    <cfRule type="beginsWith" dxfId="373" priority="483" stopIfTrue="1" operator="beginsWith" text="Pre-Passed">
      <formula>LEFT(F67,LEN("Pre-Passed"))="Pre-Passed"</formula>
    </cfRule>
    <cfRule type="beginsWith" dxfId="372" priority="484" stopIfTrue="1" operator="beginsWith" text="Completed">
      <formula>LEFT(F67,LEN("Completed"))="Completed"</formula>
    </cfRule>
    <cfRule type="beginsWith" dxfId="371" priority="485" stopIfTrue="1" operator="beginsWith" text="Partial">
      <formula>LEFT(F67,LEN("Partial"))="Partial"</formula>
    </cfRule>
    <cfRule type="beginsWith" dxfId="370" priority="486" stopIfTrue="1" operator="beginsWith" text="Missing">
      <formula>LEFT(F67,LEN("Missing"))="Missing"</formula>
    </cfRule>
    <cfRule type="beginsWith" dxfId="369" priority="487" stopIfTrue="1" operator="beginsWith" text="Untested">
      <formula>LEFT(F67,LEN("Untested"))="Untested"</formula>
    </cfRule>
    <cfRule type="notContainsBlanks" dxfId="368" priority="488" stopIfTrue="1">
      <formula>LEN(TRIM(F67))&gt;0</formula>
    </cfRule>
  </conditionalFormatting>
  <conditionalFormatting sqref="E68:E69 E71">
    <cfRule type="beginsWith" dxfId="367" priority="473" stopIfTrue="1" operator="beginsWith" text="Not Applicable">
      <formula>LEFT(E68,LEN("Not Applicable"))="Not Applicable"</formula>
    </cfRule>
    <cfRule type="beginsWith" dxfId="366" priority="474" stopIfTrue="1" operator="beginsWith" text="Waived">
      <formula>LEFT(E68,LEN("Waived"))="Waived"</formula>
    </cfRule>
    <cfRule type="beginsWith" dxfId="365" priority="475" stopIfTrue="1" operator="beginsWith" text="Pre-Passed">
      <formula>LEFT(E68,LEN("Pre-Passed"))="Pre-Passed"</formula>
    </cfRule>
    <cfRule type="beginsWith" dxfId="364" priority="476" stopIfTrue="1" operator="beginsWith" text="Completed">
      <formula>LEFT(E68,LEN("Completed"))="Completed"</formula>
    </cfRule>
    <cfRule type="beginsWith" dxfId="363" priority="477" stopIfTrue="1" operator="beginsWith" text="Partial">
      <formula>LEFT(E68,LEN("Partial"))="Partial"</formula>
    </cfRule>
    <cfRule type="beginsWith" dxfId="362" priority="478" stopIfTrue="1" operator="beginsWith" text="Missing">
      <formula>LEFT(E68,LEN("Missing"))="Missing"</formula>
    </cfRule>
    <cfRule type="beginsWith" dxfId="361" priority="479" stopIfTrue="1" operator="beginsWith" text="Untested">
      <formula>LEFT(E68,LEN("Untested"))="Untested"</formula>
    </cfRule>
    <cfRule type="notContainsBlanks" dxfId="360" priority="480" stopIfTrue="1">
      <formula>LEN(TRIM(E68))&gt;0</formula>
    </cfRule>
  </conditionalFormatting>
  <conditionalFormatting sqref="E70">
    <cfRule type="beginsWith" dxfId="359" priority="465" stopIfTrue="1" operator="beginsWith" text="Not Applicable">
      <formula>LEFT(E70,LEN("Not Applicable"))="Not Applicable"</formula>
    </cfRule>
    <cfRule type="beginsWith" dxfId="358" priority="466" stopIfTrue="1" operator="beginsWith" text="Waived">
      <formula>LEFT(E70,LEN("Waived"))="Waived"</formula>
    </cfRule>
    <cfRule type="beginsWith" dxfId="357" priority="467" stopIfTrue="1" operator="beginsWith" text="Pre-Passed">
      <formula>LEFT(E70,LEN("Pre-Passed"))="Pre-Passed"</formula>
    </cfRule>
    <cfRule type="beginsWith" dxfId="356" priority="468" stopIfTrue="1" operator="beginsWith" text="Completed">
      <formula>LEFT(E70,LEN("Completed"))="Completed"</formula>
    </cfRule>
    <cfRule type="beginsWith" dxfId="355" priority="469" stopIfTrue="1" operator="beginsWith" text="Partial">
      <formula>LEFT(E70,LEN("Partial"))="Partial"</formula>
    </cfRule>
    <cfRule type="beginsWith" dxfId="354" priority="470" stopIfTrue="1" operator="beginsWith" text="Missing">
      <formula>LEFT(E70,LEN("Missing"))="Missing"</formula>
    </cfRule>
    <cfRule type="beginsWith" dxfId="353" priority="471" stopIfTrue="1" operator="beginsWith" text="Untested">
      <formula>LEFT(E70,LEN("Untested"))="Untested"</formula>
    </cfRule>
    <cfRule type="notContainsBlanks" dxfId="352" priority="472" stopIfTrue="1">
      <formula>LEN(TRIM(E70))&gt;0</formula>
    </cfRule>
  </conditionalFormatting>
  <conditionalFormatting sqref="E71">
    <cfRule type="beginsWith" dxfId="351" priority="457" stopIfTrue="1" operator="beginsWith" text="Not Applicable">
      <formula>LEFT(E71,LEN("Not Applicable"))="Not Applicable"</formula>
    </cfRule>
    <cfRule type="beginsWith" dxfId="350" priority="458" stopIfTrue="1" operator="beginsWith" text="Waived">
      <formula>LEFT(E71,LEN("Waived"))="Waived"</formula>
    </cfRule>
    <cfRule type="beginsWith" dxfId="349" priority="459" stopIfTrue="1" operator="beginsWith" text="Pre-Passed">
      <formula>LEFT(E71,LEN("Pre-Passed"))="Pre-Passed"</formula>
    </cfRule>
    <cfRule type="beginsWith" dxfId="348" priority="460" stopIfTrue="1" operator="beginsWith" text="Completed">
      <formula>LEFT(E71,LEN("Completed"))="Completed"</formula>
    </cfRule>
    <cfRule type="beginsWith" dxfId="347" priority="461" stopIfTrue="1" operator="beginsWith" text="Partial">
      <formula>LEFT(E71,LEN("Partial"))="Partial"</formula>
    </cfRule>
    <cfRule type="beginsWith" dxfId="346" priority="462" stopIfTrue="1" operator="beginsWith" text="Missing">
      <formula>LEFT(E71,LEN("Missing"))="Missing"</formula>
    </cfRule>
    <cfRule type="beginsWith" dxfId="345" priority="463" stopIfTrue="1" operator="beginsWith" text="Untested">
      <formula>LEFT(E71,LEN("Untested"))="Untested"</formula>
    </cfRule>
    <cfRule type="notContainsBlanks" dxfId="344" priority="464" stopIfTrue="1">
      <formula>LEN(TRIM(E71))&gt;0</formula>
    </cfRule>
  </conditionalFormatting>
  <conditionalFormatting sqref="F68:F69 F71">
    <cfRule type="beginsWith" dxfId="343" priority="449" stopIfTrue="1" operator="beginsWith" text="Not Applicable">
      <formula>LEFT(F68,LEN("Not Applicable"))="Not Applicable"</formula>
    </cfRule>
    <cfRule type="beginsWith" dxfId="342" priority="450" stopIfTrue="1" operator="beginsWith" text="Waived">
      <formula>LEFT(F68,LEN("Waived"))="Waived"</formula>
    </cfRule>
    <cfRule type="beginsWith" dxfId="341" priority="451" stopIfTrue="1" operator="beginsWith" text="Pre-Passed">
      <formula>LEFT(F68,LEN("Pre-Passed"))="Pre-Passed"</formula>
    </cfRule>
    <cfRule type="beginsWith" dxfId="340" priority="452" stopIfTrue="1" operator="beginsWith" text="Completed">
      <formula>LEFT(F68,LEN("Completed"))="Completed"</formula>
    </cfRule>
    <cfRule type="beginsWith" dxfId="339" priority="453" stopIfTrue="1" operator="beginsWith" text="Partial">
      <formula>LEFT(F68,LEN("Partial"))="Partial"</formula>
    </cfRule>
    <cfRule type="beginsWith" dxfId="338" priority="454" stopIfTrue="1" operator="beginsWith" text="Missing">
      <formula>LEFT(F68,LEN("Missing"))="Missing"</formula>
    </cfRule>
    <cfRule type="beginsWith" dxfId="337" priority="455" stopIfTrue="1" operator="beginsWith" text="Untested">
      <formula>LEFT(F68,LEN("Untested"))="Untested"</formula>
    </cfRule>
    <cfRule type="notContainsBlanks" dxfId="336" priority="456" stopIfTrue="1">
      <formula>LEN(TRIM(F68))&gt;0</formula>
    </cfRule>
  </conditionalFormatting>
  <conditionalFormatting sqref="F70">
    <cfRule type="beginsWith" dxfId="335" priority="441" stopIfTrue="1" operator="beginsWith" text="Not Applicable">
      <formula>LEFT(F70,LEN("Not Applicable"))="Not Applicable"</formula>
    </cfRule>
    <cfRule type="beginsWith" dxfId="334" priority="442" stopIfTrue="1" operator="beginsWith" text="Waived">
      <formula>LEFT(F70,LEN("Waived"))="Waived"</formula>
    </cfRule>
    <cfRule type="beginsWith" dxfId="333" priority="443" stopIfTrue="1" operator="beginsWith" text="Pre-Passed">
      <formula>LEFT(F70,LEN("Pre-Passed"))="Pre-Passed"</formula>
    </cfRule>
    <cfRule type="beginsWith" dxfId="332" priority="444" stopIfTrue="1" operator="beginsWith" text="Completed">
      <formula>LEFT(F70,LEN("Completed"))="Completed"</formula>
    </cfRule>
    <cfRule type="beginsWith" dxfId="331" priority="445" stopIfTrue="1" operator="beginsWith" text="Partial">
      <formula>LEFT(F70,LEN("Partial"))="Partial"</formula>
    </cfRule>
    <cfRule type="beginsWith" dxfId="330" priority="446" stopIfTrue="1" operator="beginsWith" text="Missing">
      <formula>LEFT(F70,LEN("Missing"))="Missing"</formula>
    </cfRule>
    <cfRule type="beginsWith" dxfId="329" priority="447" stopIfTrue="1" operator="beginsWith" text="Untested">
      <formula>LEFT(F70,LEN("Untested"))="Untested"</formula>
    </cfRule>
    <cfRule type="notContainsBlanks" dxfId="328" priority="448" stopIfTrue="1">
      <formula>LEN(TRIM(F70))&gt;0</formula>
    </cfRule>
  </conditionalFormatting>
  <conditionalFormatting sqref="F71">
    <cfRule type="beginsWith" dxfId="327" priority="433" stopIfTrue="1" operator="beginsWith" text="Not Applicable">
      <formula>LEFT(F71,LEN("Not Applicable"))="Not Applicable"</formula>
    </cfRule>
    <cfRule type="beginsWith" dxfId="326" priority="434" stopIfTrue="1" operator="beginsWith" text="Waived">
      <formula>LEFT(F71,LEN("Waived"))="Waived"</formula>
    </cfRule>
    <cfRule type="beginsWith" dxfId="325" priority="435" stopIfTrue="1" operator="beginsWith" text="Pre-Passed">
      <formula>LEFT(F71,LEN("Pre-Passed"))="Pre-Passed"</formula>
    </cfRule>
    <cfRule type="beginsWith" dxfId="324" priority="436" stopIfTrue="1" operator="beginsWith" text="Completed">
      <formula>LEFT(F71,LEN("Completed"))="Completed"</formula>
    </cfRule>
    <cfRule type="beginsWith" dxfId="323" priority="437" stopIfTrue="1" operator="beginsWith" text="Partial">
      <formula>LEFT(F71,LEN("Partial"))="Partial"</formula>
    </cfRule>
    <cfRule type="beginsWith" dxfId="322" priority="438" stopIfTrue="1" operator="beginsWith" text="Missing">
      <formula>LEFT(F71,LEN("Missing"))="Missing"</formula>
    </cfRule>
    <cfRule type="beginsWith" dxfId="321" priority="439" stopIfTrue="1" operator="beginsWith" text="Untested">
      <formula>LEFT(F71,LEN("Untested"))="Untested"</formula>
    </cfRule>
    <cfRule type="notContainsBlanks" dxfId="320" priority="440" stopIfTrue="1">
      <formula>LEN(TRIM(F71))&gt;0</formula>
    </cfRule>
  </conditionalFormatting>
  <conditionalFormatting sqref="E72:E73 E75">
    <cfRule type="beginsWith" dxfId="319" priority="425" stopIfTrue="1" operator="beginsWith" text="Not Applicable">
      <formula>LEFT(E72,LEN("Not Applicable"))="Not Applicable"</formula>
    </cfRule>
    <cfRule type="beginsWith" dxfId="318" priority="426" stopIfTrue="1" operator="beginsWith" text="Waived">
      <formula>LEFT(E72,LEN("Waived"))="Waived"</formula>
    </cfRule>
    <cfRule type="beginsWith" dxfId="317" priority="427" stopIfTrue="1" operator="beginsWith" text="Pre-Passed">
      <formula>LEFT(E72,LEN("Pre-Passed"))="Pre-Passed"</formula>
    </cfRule>
    <cfRule type="beginsWith" dxfId="316" priority="428" stopIfTrue="1" operator="beginsWith" text="Completed">
      <formula>LEFT(E72,LEN("Completed"))="Completed"</formula>
    </cfRule>
    <cfRule type="beginsWith" dxfId="315" priority="429" stopIfTrue="1" operator="beginsWith" text="Partial">
      <formula>LEFT(E72,LEN("Partial"))="Partial"</formula>
    </cfRule>
    <cfRule type="beginsWith" dxfId="314" priority="430" stopIfTrue="1" operator="beginsWith" text="Missing">
      <formula>LEFT(E72,LEN("Missing"))="Missing"</formula>
    </cfRule>
    <cfRule type="beginsWith" dxfId="313" priority="431" stopIfTrue="1" operator="beginsWith" text="Untested">
      <formula>LEFT(E72,LEN("Untested"))="Untested"</formula>
    </cfRule>
    <cfRule type="notContainsBlanks" dxfId="312" priority="432" stopIfTrue="1">
      <formula>LEN(TRIM(E72))&gt;0</formula>
    </cfRule>
  </conditionalFormatting>
  <conditionalFormatting sqref="E74">
    <cfRule type="beginsWith" dxfId="311" priority="417" stopIfTrue="1" operator="beginsWith" text="Not Applicable">
      <formula>LEFT(E74,LEN("Not Applicable"))="Not Applicable"</formula>
    </cfRule>
    <cfRule type="beginsWith" dxfId="310" priority="418" stopIfTrue="1" operator="beginsWith" text="Waived">
      <formula>LEFT(E74,LEN("Waived"))="Waived"</formula>
    </cfRule>
    <cfRule type="beginsWith" dxfId="309" priority="419" stopIfTrue="1" operator="beginsWith" text="Pre-Passed">
      <formula>LEFT(E74,LEN("Pre-Passed"))="Pre-Passed"</formula>
    </cfRule>
    <cfRule type="beginsWith" dxfId="308" priority="420" stopIfTrue="1" operator="beginsWith" text="Completed">
      <formula>LEFT(E74,LEN("Completed"))="Completed"</formula>
    </cfRule>
    <cfRule type="beginsWith" dxfId="307" priority="421" stopIfTrue="1" operator="beginsWith" text="Partial">
      <formula>LEFT(E74,LEN("Partial"))="Partial"</formula>
    </cfRule>
    <cfRule type="beginsWith" dxfId="306" priority="422" stopIfTrue="1" operator="beginsWith" text="Missing">
      <formula>LEFT(E74,LEN("Missing"))="Missing"</formula>
    </cfRule>
    <cfRule type="beginsWith" dxfId="305" priority="423" stopIfTrue="1" operator="beginsWith" text="Untested">
      <formula>LEFT(E74,LEN("Untested"))="Untested"</formula>
    </cfRule>
    <cfRule type="notContainsBlanks" dxfId="304" priority="424" stopIfTrue="1">
      <formula>LEN(TRIM(E74))&gt;0</formula>
    </cfRule>
  </conditionalFormatting>
  <conditionalFormatting sqref="E75">
    <cfRule type="beginsWith" dxfId="303" priority="409" stopIfTrue="1" operator="beginsWith" text="Not Applicable">
      <formula>LEFT(E75,LEN("Not Applicable"))="Not Applicable"</formula>
    </cfRule>
    <cfRule type="beginsWith" dxfId="302" priority="410" stopIfTrue="1" operator="beginsWith" text="Waived">
      <formula>LEFT(E75,LEN("Waived"))="Waived"</formula>
    </cfRule>
    <cfRule type="beginsWith" dxfId="301" priority="411" stopIfTrue="1" operator="beginsWith" text="Pre-Passed">
      <formula>LEFT(E75,LEN("Pre-Passed"))="Pre-Passed"</formula>
    </cfRule>
    <cfRule type="beginsWith" dxfId="300" priority="412" stopIfTrue="1" operator="beginsWith" text="Completed">
      <formula>LEFT(E75,LEN("Completed"))="Completed"</formula>
    </cfRule>
    <cfRule type="beginsWith" dxfId="299" priority="413" stopIfTrue="1" operator="beginsWith" text="Partial">
      <formula>LEFT(E75,LEN("Partial"))="Partial"</formula>
    </cfRule>
    <cfRule type="beginsWith" dxfId="298" priority="414" stopIfTrue="1" operator="beginsWith" text="Missing">
      <formula>LEFT(E75,LEN("Missing"))="Missing"</formula>
    </cfRule>
    <cfRule type="beginsWith" dxfId="297" priority="415" stopIfTrue="1" operator="beginsWith" text="Untested">
      <formula>LEFT(E75,LEN("Untested"))="Untested"</formula>
    </cfRule>
    <cfRule type="notContainsBlanks" dxfId="296" priority="416" stopIfTrue="1">
      <formula>LEN(TRIM(E75))&gt;0</formula>
    </cfRule>
  </conditionalFormatting>
  <conditionalFormatting sqref="F72:F73 F75">
    <cfRule type="beginsWith" dxfId="295" priority="401" stopIfTrue="1" operator="beginsWith" text="Not Applicable">
      <formula>LEFT(F72,LEN("Not Applicable"))="Not Applicable"</formula>
    </cfRule>
    <cfRule type="beginsWith" dxfId="294" priority="402" stopIfTrue="1" operator="beginsWith" text="Waived">
      <formula>LEFT(F72,LEN("Waived"))="Waived"</formula>
    </cfRule>
    <cfRule type="beginsWith" dxfId="293" priority="403" stopIfTrue="1" operator="beginsWith" text="Pre-Passed">
      <formula>LEFT(F72,LEN("Pre-Passed"))="Pre-Passed"</formula>
    </cfRule>
    <cfRule type="beginsWith" dxfId="292" priority="404" stopIfTrue="1" operator="beginsWith" text="Completed">
      <formula>LEFT(F72,LEN("Completed"))="Completed"</formula>
    </cfRule>
    <cfRule type="beginsWith" dxfId="291" priority="405" stopIfTrue="1" operator="beginsWith" text="Partial">
      <formula>LEFT(F72,LEN("Partial"))="Partial"</formula>
    </cfRule>
    <cfRule type="beginsWith" dxfId="290" priority="406" stopIfTrue="1" operator="beginsWith" text="Missing">
      <formula>LEFT(F72,LEN("Missing"))="Missing"</formula>
    </cfRule>
    <cfRule type="beginsWith" dxfId="289" priority="407" stopIfTrue="1" operator="beginsWith" text="Untested">
      <formula>LEFT(F72,LEN("Untested"))="Untested"</formula>
    </cfRule>
    <cfRule type="notContainsBlanks" dxfId="288" priority="408" stopIfTrue="1">
      <formula>LEN(TRIM(F72))&gt;0</formula>
    </cfRule>
  </conditionalFormatting>
  <conditionalFormatting sqref="F74">
    <cfRule type="beginsWith" dxfId="287" priority="393" stopIfTrue="1" operator="beginsWith" text="Not Applicable">
      <formula>LEFT(F74,LEN("Not Applicable"))="Not Applicable"</formula>
    </cfRule>
    <cfRule type="beginsWith" dxfId="286" priority="394" stopIfTrue="1" operator="beginsWith" text="Waived">
      <formula>LEFT(F74,LEN("Waived"))="Waived"</formula>
    </cfRule>
    <cfRule type="beginsWith" dxfId="285" priority="395" stopIfTrue="1" operator="beginsWith" text="Pre-Passed">
      <formula>LEFT(F74,LEN("Pre-Passed"))="Pre-Passed"</formula>
    </cfRule>
    <cfRule type="beginsWith" dxfId="284" priority="396" stopIfTrue="1" operator="beginsWith" text="Completed">
      <formula>LEFT(F74,LEN("Completed"))="Completed"</formula>
    </cfRule>
    <cfRule type="beginsWith" dxfId="283" priority="397" stopIfTrue="1" operator="beginsWith" text="Partial">
      <formula>LEFT(F74,LEN("Partial"))="Partial"</formula>
    </cfRule>
    <cfRule type="beginsWith" dxfId="282" priority="398" stopIfTrue="1" operator="beginsWith" text="Missing">
      <formula>LEFT(F74,LEN("Missing"))="Missing"</formula>
    </cfRule>
    <cfRule type="beginsWith" dxfId="281" priority="399" stopIfTrue="1" operator="beginsWith" text="Untested">
      <formula>LEFT(F74,LEN("Untested"))="Untested"</formula>
    </cfRule>
    <cfRule type="notContainsBlanks" dxfId="280" priority="400" stopIfTrue="1">
      <formula>LEN(TRIM(F74))&gt;0</formula>
    </cfRule>
  </conditionalFormatting>
  <conditionalFormatting sqref="F75">
    <cfRule type="beginsWith" dxfId="279" priority="385" stopIfTrue="1" operator="beginsWith" text="Not Applicable">
      <formula>LEFT(F75,LEN("Not Applicable"))="Not Applicable"</formula>
    </cfRule>
    <cfRule type="beginsWith" dxfId="278" priority="386" stopIfTrue="1" operator="beginsWith" text="Waived">
      <formula>LEFT(F75,LEN("Waived"))="Waived"</formula>
    </cfRule>
    <cfRule type="beginsWith" dxfId="277" priority="387" stopIfTrue="1" operator="beginsWith" text="Pre-Passed">
      <formula>LEFT(F75,LEN("Pre-Passed"))="Pre-Passed"</formula>
    </cfRule>
    <cfRule type="beginsWith" dxfId="276" priority="388" stopIfTrue="1" operator="beginsWith" text="Completed">
      <formula>LEFT(F75,LEN("Completed"))="Completed"</formula>
    </cfRule>
    <cfRule type="beginsWith" dxfId="275" priority="389" stopIfTrue="1" operator="beginsWith" text="Partial">
      <formula>LEFT(F75,LEN("Partial"))="Partial"</formula>
    </cfRule>
    <cfRule type="beginsWith" dxfId="274" priority="390" stopIfTrue="1" operator="beginsWith" text="Missing">
      <formula>LEFT(F75,LEN("Missing"))="Missing"</formula>
    </cfRule>
    <cfRule type="beginsWith" dxfId="273" priority="391" stopIfTrue="1" operator="beginsWith" text="Untested">
      <formula>LEFT(F75,LEN("Untested"))="Untested"</formula>
    </cfRule>
    <cfRule type="notContainsBlanks" dxfId="272" priority="392" stopIfTrue="1">
      <formula>LEN(TRIM(F75))&gt;0</formula>
    </cfRule>
  </conditionalFormatting>
  <conditionalFormatting sqref="E76:E77">
    <cfRule type="beginsWith" dxfId="271" priority="377" stopIfTrue="1" operator="beginsWith" text="Not Applicable">
      <formula>LEFT(E76,LEN("Not Applicable"))="Not Applicable"</formula>
    </cfRule>
    <cfRule type="beginsWith" dxfId="270" priority="378" stopIfTrue="1" operator="beginsWith" text="Waived">
      <formula>LEFT(E76,LEN("Waived"))="Waived"</formula>
    </cfRule>
    <cfRule type="beginsWith" dxfId="269" priority="379" stopIfTrue="1" operator="beginsWith" text="Pre-Passed">
      <formula>LEFT(E76,LEN("Pre-Passed"))="Pre-Passed"</formula>
    </cfRule>
    <cfRule type="beginsWith" dxfId="268" priority="380" stopIfTrue="1" operator="beginsWith" text="Completed">
      <formula>LEFT(E76,LEN("Completed"))="Completed"</formula>
    </cfRule>
    <cfRule type="beginsWith" dxfId="267" priority="381" stopIfTrue="1" operator="beginsWith" text="Partial">
      <formula>LEFT(E76,LEN("Partial"))="Partial"</formula>
    </cfRule>
    <cfRule type="beginsWith" dxfId="266" priority="382" stopIfTrue="1" operator="beginsWith" text="Missing">
      <formula>LEFT(E76,LEN("Missing"))="Missing"</formula>
    </cfRule>
    <cfRule type="beginsWith" dxfId="265" priority="383" stopIfTrue="1" operator="beginsWith" text="Untested">
      <formula>LEFT(E76,LEN("Untested"))="Untested"</formula>
    </cfRule>
    <cfRule type="notContainsBlanks" dxfId="264" priority="384" stopIfTrue="1">
      <formula>LEN(TRIM(E76))&gt;0</formula>
    </cfRule>
  </conditionalFormatting>
  <conditionalFormatting sqref="F76:F77">
    <cfRule type="beginsWith" dxfId="263" priority="353" stopIfTrue="1" operator="beginsWith" text="Not Applicable">
      <formula>LEFT(F76,LEN("Not Applicable"))="Not Applicable"</formula>
    </cfRule>
    <cfRule type="beginsWith" dxfId="262" priority="354" stopIfTrue="1" operator="beginsWith" text="Waived">
      <formula>LEFT(F76,LEN("Waived"))="Waived"</formula>
    </cfRule>
    <cfRule type="beginsWith" dxfId="261" priority="355" stopIfTrue="1" operator="beginsWith" text="Pre-Passed">
      <formula>LEFT(F76,LEN("Pre-Passed"))="Pre-Passed"</formula>
    </cfRule>
    <cfRule type="beginsWith" dxfId="260" priority="356" stopIfTrue="1" operator="beginsWith" text="Completed">
      <formula>LEFT(F76,LEN("Completed"))="Completed"</formula>
    </cfRule>
    <cfRule type="beginsWith" dxfId="259" priority="357" stopIfTrue="1" operator="beginsWith" text="Partial">
      <formula>LEFT(F76,LEN("Partial"))="Partial"</formula>
    </cfRule>
    <cfRule type="beginsWith" dxfId="258" priority="358" stopIfTrue="1" operator="beginsWith" text="Missing">
      <formula>LEFT(F76,LEN("Missing"))="Missing"</formula>
    </cfRule>
    <cfRule type="beginsWith" dxfId="257" priority="359" stopIfTrue="1" operator="beginsWith" text="Untested">
      <formula>LEFT(F76,LEN("Untested"))="Untested"</formula>
    </cfRule>
    <cfRule type="notContainsBlanks" dxfId="256" priority="360" stopIfTrue="1">
      <formula>LEN(TRIM(F76))&gt;0</formula>
    </cfRule>
  </conditionalFormatting>
  <conditionalFormatting sqref="E78:E79 E81">
    <cfRule type="beginsWith" dxfId="255" priority="329" stopIfTrue="1" operator="beginsWith" text="Not Applicable">
      <formula>LEFT(E78,LEN("Not Applicable"))="Not Applicable"</formula>
    </cfRule>
    <cfRule type="beginsWith" dxfId="254" priority="330" stopIfTrue="1" operator="beginsWith" text="Waived">
      <formula>LEFT(E78,LEN("Waived"))="Waived"</formula>
    </cfRule>
    <cfRule type="beginsWith" dxfId="253" priority="331" stopIfTrue="1" operator="beginsWith" text="Pre-Passed">
      <formula>LEFT(E78,LEN("Pre-Passed"))="Pre-Passed"</formula>
    </cfRule>
    <cfRule type="beginsWith" dxfId="252" priority="332" stopIfTrue="1" operator="beginsWith" text="Completed">
      <formula>LEFT(E78,LEN("Completed"))="Completed"</formula>
    </cfRule>
    <cfRule type="beginsWith" dxfId="251" priority="333" stopIfTrue="1" operator="beginsWith" text="Partial">
      <formula>LEFT(E78,LEN("Partial"))="Partial"</formula>
    </cfRule>
    <cfRule type="beginsWith" dxfId="250" priority="334" stopIfTrue="1" operator="beginsWith" text="Missing">
      <formula>LEFT(E78,LEN("Missing"))="Missing"</formula>
    </cfRule>
    <cfRule type="beginsWith" dxfId="249" priority="335" stopIfTrue="1" operator="beginsWith" text="Untested">
      <formula>LEFT(E78,LEN("Untested"))="Untested"</formula>
    </cfRule>
    <cfRule type="notContainsBlanks" dxfId="248" priority="336" stopIfTrue="1">
      <formula>LEN(TRIM(E78))&gt;0</formula>
    </cfRule>
  </conditionalFormatting>
  <conditionalFormatting sqref="E80">
    <cfRule type="beginsWith" dxfId="247" priority="321" stopIfTrue="1" operator="beginsWith" text="Not Applicable">
      <formula>LEFT(E80,LEN("Not Applicable"))="Not Applicable"</formula>
    </cfRule>
    <cfRule type="beginsWith" dxfId="246" priority="322" stopIfTrue="1" operator="beginsWith" text="Waived">
      <formula>LEFT(E80,LEN("Waived"))="Waived"</formula>
    </cfRule>
    <cfRule type="beginsWith" dxfId="245" priority="323" stopIfTrue="1" operator="beginsWith" text="Pre-Passed">
      <formula>LEFT(E80,LEN("Pre-Passed"))="Pre-Passed"</formula>
    </cfRule>
    <cfRule type="beginsWith" dxfId="244" priority="324" stopIfTrue="1" operator="beginsWith" text="Completed">
      <formula>LEFT(E80,LEN("Completed"))="Completed"</formula>
    </cfRule>
    <cfRule type="beginsWith" dxfId="243" priority="325" stopIfTrue="1" operator="beginsWith" text="Partial">
      <formula>LEFT(E80,LEN("Partial"))="Partial"</formula>
    </cfRule>
    <cfRule type="beginsWith" dxfId="242" priority="326" stopIfTrue="1" operator="beginsWith" text="Missing">
      <formula>LEFT(E80,LEN("Missing"))="Missing"</formula>
    </cfRule>
    <cfRule type="beginsWith" dxfId="241" priority="327" stopIfTrue="1" operator="beginsWith" text="Untested">
      <formula>LEFT(E80,LEN("Untested"))="Untested"</formula>
    </cfRule>
    <cfRule type="notContainsBlanks" dxfId="240" priority="328" stopIfTrue="1">
      <formula>LEN(TRIM(E80))&gt;0</formula>
    </cfRule>
  </conditionalFormatting>
  <conditionalFormatting sqref="E81">
    <cfRule type="beginsWith" dxfId="239" priority="313" stopIfTrue="1" operator="beginsWith" text="Not Applicable">
      <formula>LEFT(E81,LEN("Not Applicable"))="Not Applicable"</formula>
    </cfRule>
    <cfRule type="beginsWith" dxfId="238" priority="314" stopIfTrue="1" operator="beginsWith" text="Waived">
      <formula>LEFT(E81,LEN("Waived"))="Waived"</formula>
    </cfRule>
    <cfRule type="beginsWith" dxfId="237" priority="315" stopIfTrue="1" operator="beginsWith" text="Pre-Passed">
      <formula>LEFT(E81,LEN("Pre-Passed"))="Pre-Passed"</formula>
    </cfRule>
    <cfRule type="beginsWith" dxfId="236" priority="316" stopIfTrue="1" operator="beginsWith" text="Completed">
      <formula>LEFT(E81,LEN("Completed"))="Completed"</formula>
    </cfRule>
    <cfRule type="beginsWith" dxfId="235" priority="317" stopIfTrue="1" operator="beginsWith" text="Partial">
      <formula>LEFT(E81,LEN("Partial"))="Partial"</formula>
    </cfRule>
    <cfRule type="beginsWith" dxfId="234" priority="318" stopIfTrue="1" operator="beginsWith" text="Missing">
      <formula>LEFT(E81,LEN("Missing"))="Missing"</formula>
    </cfRule>
    <cfRule type="beginsWith" dxfId="233" priority="319" stopIfTrue="1" operator="beginsWith" text="Untested">
      <formula>LEFT(E81,LEN("Untested"))="Untested"</formula>
    </cfRule>
    <cfRule type="notContainsBlanks" dxfId="232" priority="320" stopIfTrue="1">
      <formula>LEN(TRIM(E81))&gt;0</formula>
    </cfRule>
  </conditionalFormatting>
  <conditionalFormatting sqref="F78:F79 F81">
    <cfRule type="beginsWith" dxfId="231" priority="305" stopIfTrue="1" operator="beginsWith" text="Not Applicable">
      <formula>LEFT(F78,LEN("Not Applicable"))="Not Applicable"</formula>
    </cfRule>
    <cfRule type="beginsWith" dxfId="230" priority="306" stopIfTrue="1" operator="beginsWith" text="Waived">
      <formula>LEFT(F78,LEN("Waived"))="Waived"</formula>
    </cfRule>
    <cfRule type="beginsWith" dxfId="229" priority="307" stopIfTrue="1" operator="beginsWith" text="Pre-Passed">
      <formula>LEFT(F78,LEN("Pre-Passed"))="Pre-Passed"</formula>
    </cfRule>
    <cfRule type="beginsWith" dxfId="228" priority="308" stopIfTrue="1" operator="beginsWith" text="Completed">
      <formula>LEFT(F78,LEN("Completed"))="Completed"</formula>
    </cfRule>
    <cfRule type="beginsWith" dxfId="227" priority="309" stopIfTrue="1" operator="beginsWith" text="Partial">
      <formula>LEFT(F78,LEN("Partial"))="Partial"</formula>
    </cfRule>
    <cfRule type="beginsWith" dxfId="226" priority="310" stopIfTrue="1" operator="beginsWith" text="Missing">
      <formula>LEFT(F78,LEN("Missing"))="Missing"</formula>
    </cfRule>
    <cfRule type="beginsWith" dxfId="225" priority="311" stopIfTrue="1" operator="beginsWith" text="Untested">
      <formula>LEFT(F78,LEN("Untested"))="Untested"</formula>
    </cfRule>
    <cfRule type="notContainsBlanks" dxfId="224" priority="312" stopIfTrue="1">
      <formula>LEN(TRIM(F78))&gt;0</formula>
    </cfRule>
  </conditionalFormatting>
  <conditionalFormatting sqref="F80">
    <cfRule type="beginsWith" dxfId="223" priority="297" stopIfTrue="1" operator="beginsWith" text="Not Applicable">
      <formula>LEFT(F80,LEN("Not Applicable"))="Not Applicable"</formula>
    </cfRule>
    <cfRule type="beginsWith" dxfId="222" priority="298" stopIfTrue="1" operator="beginsWith" text="Waived">
      <formula>LEFT(F80,LEN("Waived"))="Waived"</formula>
    </cfRule>
    <cfRule type="beginsWith" dxfId="221" priority="299" stopIfTrue="1" operator="beginsWith" text="Pre-Passed">
      <formula>LEFT(F80,LEN("Pre-Passed"))="Pre-Passed"</formula>
    </cfRule>
    <cfRule type="beginsWith" dxfId="220" priority="300" stopIfTrue="1" operator="beginsWith" text="Completed">
      <formula>LEFT(F80,LEN("Completed"))="Completed"</formula>
    </cfRule>
    <cfRule type="beginsWith" dxfId="219" priority="301" stopIfTrue="1" operator="beginsWith" text="Partial">
      <formula>LEFT(F80,LEN("Partial"))="Partial"</formula>
    </cfRule>
    <cfRule type="beginsWith" dxfId="218" priority="302" stopIfTrue="1" operator="beginsWith" text="Missing">
      <formula>LEFT(F80,LEN("Missing"))="Missing"</formula>
    </cfRule>
    <cfRule type="beginsWith" dxfId="217" priority="303" stopIfTrue="1" operator="beginsWith" text="Untested">
      <formula>LEFT(F80,LEN("Untested"))="Untested"</formula>
    </cfRule>
    <cfRule type="notContainsBlanks" dxfId="216" priority="304" stopIfTrue="1">
      <formula>LEN(TRIM(F80))&gt;0</formula>
    </cfRule>
  </conditionalFormatting>
  <conditionalFormatting sqref="F81">
    <cfRule type="beginsWith" dxfId="215" priority="289" stopIfTrue="1" operator="beginsWith" text="Not Applicable">
      <formula>LEFT(F81,LEN("Not Applicable"))="Not Applicable"</formula>
    </cfRule>
    <cfRule type="beginsWith" dxfId="214" priority="290" stopIfTrue="1" operator="beginsWith" text="Waived">
      <formula>LEFT(F81,LEN("Waived"))="Waived"</formula>
    </cfRule>
    <cfRule type="beginsWith" dxfId="213" priority="291" stopIfTrue="1" operator="beginsWith" text="Pre-Passed">
      <formula>LEFT(F81,LEN("Pre-Passed"))="Pre-Passed"</formula>
    </cfRule>
    <cfRule type="beginsWith" dxfId="212" priority="292" stopIfTrue="1" operator="beginsWith" text="Completed">
      <formula>LEFT(F81,LEN("Completed"))="Completed"</formula>
    </cfRule>
    <cfRule type="beginsWith" dxfId="211" priority="293" stopIfTrue="1" operator="beginsWith" text="Partial">
      <formula>LEFT(F81,LEN("Partial"))="Partial"</formula>
    </cfRule>
    <cfRule type="beginsWith" dxfId="210" priority="294" stopIfTrue="1" operator="beginsWith" text="Missing">
      <formula>LEFT(F81,LEN("Missing"))="Missing"</formula>
    </cfRule>
    <cfRule type="beginsWith" dxfId="209" priority="295" stopIfTrue="1" operator="beginsWith" text="Untested">
      <formula>LEFT(F81,LEN("Untested"))="Untested"</formula>
    </cfRule>
    <cfRule type="notContainsBlanks" dxfId="208" priority="296" stopIfTrue="1">
      <formula>LEN(TRIM(F81))&gt;0</formula>
    </cfRule>
  </conditionalFormatting>
  <conditionalFormatting sqref="E83">
    <cfRule type="beginsWith" dxfId="207" priority="281" stopIfTrue="1" operator="beginsWith" text="Not Applicable">
      <formula>LEFT(E83,LEN("Not Applicable"))="Not Applicable"</formula>
    </cfRule>
    <cfRule type="beginsWith" dxfId="206" priority="282" stopIfTrue="1" operator="beginsWith" text="Waived">
      <formula>LEFT(E83,LEN("Waived"))="Waived"</formula>
    </cfRule>
    <cfRule type="beginsWith" dxfId="205" priority="283" stopIfTrue="1" operator="beginsWith" text="Pre-Passed">
      <formula>LEFT(E83,LEN("Pre-Passed"))="Pre-Passed"</formula>
    </cfRule>
    <cfRule type="beginsWith" dxfId="204" priority="284" stopIfTrue="1" operator="beginsWith" text="Completed">
      <formula>LEFT(E83,LEN("Completed"))="Completed"</formula>
    </cfRule>
    <cfRule type="beginsWith" dxfId="203" priority="285" stopIfTrue="1" operator="beginsWith" text="Partial">
      <formula>LEFT(E83,LEN("Partial"))="Partial"</formula>
    </cfRule>
    <cfRule type="beginsWith" dxfId="202" priority="286" stopIfTrue="1" operator="beginsWith" text="Missing">
      <formula>LEFT(E83,LEN("Missing"))="Missing"</formula>
    </cfRule>
    <cfRule type="beginsWith" dxfId="201" priority="287" stopIfTrue="1" operator="beginsWith" text="Untested">
      <formula>LEFT(E83,LEN("Untested"))="Untested"</formula>
    </cfRule>
    <cfRule type="notContainsBlanks" dxfId="200" priority="288" stopIfTrue="1">
      <formula>LEN(TRIM(E83))&gt;0</formula>
    </cfRule>
  </conditionalFormatting>
  <conditionalFormatting sqref="F83">
    <cfRule type="beginsWith" dxfId="199" priority="257" stopIfTrue="1" operator="beginsWith" text="Not Applicable">
      <formula>LEFT(F83,LEN("Not Applicable"))="Not Applicable"</formula>
    </cfRule>
    <cfRule type="beginsWith" dxfId="198" priority="258" stopIfTrue="1" operator="beginsWith" text="Waived">
      <formula>LEFT(F83,LEN("Waived"))="Waived"</formula>
    </cfRule>
    <cfRule type="beginsWith" dxfId="197" priority="259" stopIfTrue="1" operator="beginsWith" text="Pre-Passed">
      <formula>LEFT(F83,LEN("Pre-Passed"))="Pre-Passed"</formula>
    </cfRule>
    <cfRule type="beginsWith" dxfId="196" priority="260" stopIfTrue="1" operator="beginsWith" text="Completed">
      <formula>LEFT(F83,LEN("Completed"))="Completed"</formula>
    </cfRule>
    <cfRule type="beginsWith" dxfId="195" priority="261" stopIfTrue="1" operator="beginsWith" text="Partial">
      <formula>LEFT(F83,LEN("Partial"))="Partial"</formula>
    </cfRule>
    <cfRule type="beginsWith" dxfId="194" priority="262" stopIfTrue="1" operator="beginsWith" text="Missing">
      <formula>LEFT(F83,LEN("Missing"))="Missing"</formula>
    </cfRule>
    <cfRule type="beginsWith" dxfId="193" priority="263" stopIfTrue="1" operator="beginsWith" text="Untested">
      <formula>LEFT(F83,LEN("Untested"))="Untested"</formula>
    </cfRule>
    <cfRule type="notContainsBlanks" dxfId="192" priority="264" stopIfTrue="1">
      <formula>LEN(TRIM(F83))&gt;0</formula>
    </cfRule>
  </conditionalFormatting>
  <conditionalFormatting sqref="E84:E85 E87">
    <cfRule type="beginsWith" dxfId="191" priority="233" stopIfTrue="1" operator="beginsWith" text="Not Applicable">
      <formula>LEFT(E84,LEN("Not Applicable"))="Not Applicable"</formula>
    </cfRule>
    <cfRule type="beginsWith" dxfId="190" priority="234" stopIfTrue="1" operator="beginsWith" text="Waived">
      <formula>LEFT(E84,LEN("Waived"))="Waived"</formula>
    </cfRule>
    <cfRule type="beginsWith" dxfId="189" priority="235" stopIfTrue="1" operator="beginsWith" text="Pre-Passed">
      <formula>LEFT(E84,LEN("Pre-Passed"))="Pre-Passed"</formula>
    </cfRule>
    <cfRule type="beginsWith" dxfId="188" priority="236" stopIfTrue="1" operator="beginsWith" text="Completed">
      <formula>LEFT(E84,LEN("Completed"))="Completed"</formula>
    </cfRule>
    <cfRule type="beginsWith" dxfId="187" priority="237" stopIfTrue="1" operator="beginsWith" text="Partial">
      <formula>LEFT(E84,LEN("Partial"))="Partial"</formula>
    </cfRule>
    <cfRule type="beginsWith" dxfId="186" priority="238" stopIfTrue="1" operator="beginsWith" text="Missing">
      <formula>LEFT(E84,LEN("Missing"))="Missing"</formula>
    </cfRule>
    <cfRule type="beginsWith" dxfId="185" priority="239" stopIfTrue="1" operator="beginsWith" text="Untested">
      <formula>LEFT(E84,LEN("Untested"))="Untested"</formula>
    </cfRule>
    <cfRule type="notContainsBlanks" dxfId="184" priority="240" stopIfTrue="1">
      <formula>LEN(TRIM(E84))&gt;0</formula>
    </cfRule>
  </conditionalFormatting>
  <conditionalFormatting sqref="E86">
    <cfRule type="beginsWith" dxfId="183" priority="225" stopIfTrue="1" operator="beginsWith" text="Not Applicable">
      <formula>LEFT(E86,LEN("Not Applicable"))="Not Applicable"</formula>
    </cfRule>
    <cfRule type="beginsWith" dxfId="182" priority="226" stopIfTrue="1" operator="beginsWith" text="Waived">
      <formula>LEFT(E86,LEN("Waived"))="Waived"</formula>
    </cfRule>
    <cfRule type="beginsWith" dxfId="181" priority="227" stopIfTrue="1" operator="beginsWith" text="Pre-Passed">
      <formula>LEFT(E86,LEN("Pre-Passed"))="Pre-Passed"</formula>
    </cfRule>
    <cfRule type="beginsWith" dxfId="180" priority="228" stopIfTrue="1" operator="beginsWith" text="Completed">
      <formula>LEFT(E86,LEN("Completed"))="Completed"</formula>
    </cfRule>
    <cfRule type="beginsWith" dxfId="179" priority="229" stopIfTrue="1" operator="beginsWith" text="Partial">
      <formula>LEFT(E86,LEN("Partial"))="Partial"</formula>
    </cfRule>
    <cfRule type="beginsWith" dxfId="178" priority="230" stopIfTrue="1" operator="beginsWith" text="Missing">
      <formula>LEFT(E86,LEN("Missing"))="Missing"</formula>
    </cfRule>
    <cfRule type="beginsWith" dxfId="177" priority="231" stopIfTrue="1" operator="beginsWith" text="Untested">
      <formula>LEFT(E86,LEN("Untested"))="Untested"</formula>
    </cfRule>
    <cfRule type="notContainsBlanks" dxfId="176" priority="232" stopIfTrue="1">
      <formula>LEN(TRIM(E86))&gt;0</formula>
    </cfRule>
  </conditionalFormatting>
  <conditionalFormatting sqref="E87">
    <cfRule type="beginsWith" dxfId="175" priority="217" stopIfTrue="1" operator="beginsWith" text="Not Applicable">
      <formula>LEFT(E87,LEN("Not Applicable"))="Not Applicable"</formula>
    </cfRule>
    <cfRule type="beginsWith" dxfId="174" priority="218" stopIfTrue="1" operator="beginsWith" text="Waived">
      <formula>LEFT(E87,LEN("Waived"))="Waived"</formula>
    </cfRule>
    <cfRule type="beginsWith" dxfId="173" priority="219" stopIfTrue="1" operator="beginsWith" text="Pre-Passed">
      <formula>LEFT(E87,LEN("Pre-Passed"))="Pre-Passed"</formula>
    </cfRule>
    <cfRule type="beginsWith" dxfId="172" priority="220" stopIfTrue="1" operator="beginsWith" text="Completed">
      <formula>LEFT(E87,LEN("Completed"))="Completed"</formula>
    </cfRule>
    <cfRule type="beginsWith" dxfId="171" priority="221" stopIfTrue="1" operator="beginsWith" text="Partial">
      <formula>LEFT(E87,LEN("Partial"))="Partial"</formula>
    </cfRule>
    <cfRule type="beginsWith" dxfId="170" priority="222" stopIfTrue="1" operator="beginsWith" text="Missing">
      <formula>LEFT(E87,LEN("Missing"))="Missing"</formula>
    </cfRule>
    <cfRule type="beginsWith" dxfId="169" priority="223" stopIfTrue="1" operator="beginsWith" text="Untested">
      <formula>LEFT(E87,LEN("Untested"))="Untested"</formula>
    </cfRule>
    <cfRule type="notContainsBlanks" dxfId="168" priority="224" stopIfTrue="1">
      <formula>LEN(TRIM(E87))&gt;0</formula>
    </cfRule>
  </conditionalFormatting>
  <conditionalFormatting sqref="F84:F85 F87">
    <cfRule type="beginsWith" dxfId="167" priority="209" stopIfTrue="1" operator="beginsWith" text="Not Applicable">
      <formula>LEFT(F84,LEN("Not Applicable"))="Not Applicable"</formula>
    </cfRule>
    <cfRule type="beginsWith" dxfId="166" priority="210" stopIfTrue="1" operator="beginsWith" text="Waived">
      <formula>LEFT(F84,LEN("Waived"))="Waived"</formula>
    </cfRule>
    <cfRule type="beginsWith" dxfId="165" priority="211" stopIfTrue="1" operator="beginsWith" text="Pre-Passed">
      <formula>LEFT(F84,LEN("Pre-Passed"))="Pre-Passed"</formula>
    </cfRule>
    <cfRule type="beginsWith" dxfId="164" priority="212" stopIfTrue="1" operator="beginsWith" text="Completed">
      <formula>LEFT(F84,LEN("Completed"))="Completed"</formula>
    </cfRule>
    <cfRule type="beginsWith" dxfId="163" priority="213" stopIfTrue="1" operator="beginsWith" text="Partial">
      <formula>LEFT(F84,LEN("Partial"))="Partial"</formula>
    </cfRule>
    <cfRule type="beginsWith" dxfId="162" priority="214" stopIfTrue="1" operator="beginsWith" text="Missing">
      <formula>LEFT(F84,LEN("Missing"))="Missing"</formula>
    </cfRule>
    <cfRule type="beginsWith" dxfId="161" priority="215" stopIfTrue="1" operator="beginsWith" text="Untested">
      <formula>LEFT(F84,LEN("Untested"))="Untested"</formula>
    </cfRule>
    <cfRule type="notContainsBlanks" dxfId="160" priority="216" stopIfTrue="1">
      <formula>LEN(TRIM(F84))&gt;0</formula>
    </cfRule>
  </conditionalFormatting>
  <conditionalFormatting sqref="F86">
    <cfRule type="beginsWith" dxfId="159" priority="201" stopIfTrue="1" operator="beginsWith" text="Not Applicable">
      <formula>LEFT(F86,LEN("Not Applicable"))="Not Applicable"</formula>
    </cfRule>
    <cfRule type="beginsWith" dxfId="158" priority="202" stopIfTrue="1" operator="beginsWith" text="Waived">
      <formula>LEFT(F86,LEN("Waived"))="Waived"</formula>
    </cfRule>
    <cfRule type="beginsWith" dxfId="157" priority="203" stopIfTrue="1" operator="beginsWith" text="Pre-Passed">
      <formula>LEFT(F86,LEN("Pre-Passed"))="Pre-Passed"</formula>
    </cfRule>
    <cfRule type="beginsWith" dxfId="156" priority="204" stopIfTrue="1" operator="beginsWith" text="Completed">
      <formula>LEFT(F86,LEN("Completed"))="Completed"</formula>
    </cfRule>
    <cfRule type="beginsWith" dxfId="155" priority="205" stopIfTrue="1" operator="beginsWith" text="Partial">
      <formula>LEFT(F86,LEN("Partial"))="Partial"</formula>
    </cfRule>
    <cfRule type="beginsWith" dxfId="154" priority="206" stopIfTrue="1" operator="beginsWith" text="Missing">
      <formula>LEFT(F86,LEN("Missing"))="Missing"</formula>
    </cfRule>
    <cfRule type="beginsWith" dxfId="153" priority="207" stopIfTrue="1" operator="beginsWith" text="Untested">
      <formula>LEFT(F86,LEN("Untested"))="Untested"</formula>
    </cfRule>
    <cfRule type="notContainsBlanks" dxfId="152" priority="208" stopIfTrue="1">
      <formula>LEN(TRIM(F86))&gt;0</formula>
    </cfRule>
  </conditionalFormatting>
  <conditionalFormatting sqref="F87">
    <cfRule type="beginsWith" dxfId="151" priority="193" stopIfTrue="1" operator="beginsWith" text="Not Applicable">
      <formula>LEFT(F87,LEN("Not Applicable"))="Not Applicable"</formula>
    </cfRule>
    <cfRule type="beginsWith" dxfId="150" priority="194" stopIfTrue="1" operator="beginsWith" text="Waived">
      <formula>LEFT(F87,LEN("Waived"))="Waived"</formula>
    </cfRule>
    <cfRule type="beginsWith" dxfId="149" priority="195" stopIfTrue="1" operator="beginsWith" text="Pre-Passed">
      <formula>LEFT(F87,LEN("Pre-Passed"))="Pre-Passed"</formula>
    </cfRule>
    <cfRule type="beginsWith" dxfId="148" priority="196" stopIfTrue="1" operator="beginsWith" text="Completed">
      <formula>LEFT(F87,LEN("Completed"))="Completed"</formula>
    </cfRule>
    <cfRule type="beginsWith" dxfId="147" priority="197" stopIfTrue="1" operator="beginsWith" text="Partial">
      <formula>LEFT(F87,LEN("Partial"))="Partial"</formula>
    </cfRule>
    <cfRule type="beginsWith" dxfId="146" priority="198" stopIfTrue="1" operator="beginsWith" text="Missing">
      <formula>LEFT(F87,LEN("Missing"))="Missing"</formula>
    </cfRule>
    <cfRule type="beginsWith" dxfId="145" priority="199" stopIfTrue="1" operator="beginsWith" text="Untested">
      <formula>LEFT(F87,LEN("Untested"))="Untested"</formula>
    </cfRule>
    <cfRule type="notContainsBlanks" dxfId="144" priority="200" stopIfTrue="1">
      <formula>LEN(TRIM(F87))&gt;0</formula>
    </cfRule>
  </conditionalFormatting>
  <conditionalFormatting sqref="E89:E90">
    <cfRule type="beginsWith" dxfId="143" priority="185" stopIfTrue="1" operator="beginsWith" text="Not Applicable">
      <formula>LEFT(E89,LEN("Not Applicable"))="Not Applicable"</formula>
    </cfRule>
    <cfRule type="beginsWith" dxfId="142" priority="186" stopIfTrue="1" operator="beginsWith" text="Waived">
      <formula>LEFT(E89,LEN("Waived"))="Waived"</formula>
    </cfRule>
    <cfRule type="beginsWith" dxfId="141" priority="187" stopIfTrue="1" operator="beginsWith" text="Pre-Passed">
      <formula>LEFT(E89,LEN("Pre-Passed"))="Pre-Passed"</formula>
    </cfRule>
    <cfRule type="beginsWith" dxfId="140" priority="188" stopIfTrue="1" operator="beginsWith" text="Completed">
      <formula>LEFT(E89,LEN("Completed"))="Completed"</formula>
    </cfRule>
    <cfRule type="beginsWith" dxfId="139" priority="189" stopIfTrue="1" operator="beginsWith" text="Partial">
      <formula>LEFT(E89,LEN("Partial"))="Partial"</formula>
    </cfRule>
    <cfRule type="beginsWith" dxfId="138" priority="190" stopIfTrue="1" operator="beginsWith" text="Missing">
      <formula>LEFT(E89,LEN("Missing"))="Missing"</formula>
    </cfRule>
    <cfRule type="beginsWith" dxfId="137" priority="191" stopIfTrue="1" operator="beginsWith" text="Untested">
      <formula>LEFT(E89,LEN("Untested"))="Untested"</formula>
    </cfRule>
    <cfRule type="notContainsBlanks" dxfId="136" priority="192" stopIfTrue="1">
      <formula>LEN(TRIM(E89))&gt;0</formula>
    </cfRule>
  </conditionalFormatting>
  <conditionalFormatting sqref="E91">
    <cfRule type="beginsWith" dxfId="135" priority="177" stopIfTrue="1" operator="beginsWith" text="Not Applicable">
      <formula>LEFT(E91,LEN("Not Applicable"))="Not Applicable"</formula>
    </cfRule>
    <cfRule type="beginsWith" dxfId="134" priority="178" stopIfTrue="1" operator="beginsWith" text="Waived">
      <formula>LEFT(E91,LEN("Waived"))="Waived"</formula>
    </cfRule>
    <cfRule type="beginsWith" dxfId="133" priority="179" stopIfTrue="1" operator="beginsWith" text="Pre-Passed">
      <formula>LEFT(E91,LEN("Pre-Passed"))="Pre-Passed"</formula>
    </cfRule>
    <cfRule type="beginsWith" dxfId="132" priority="180" stopIfTrue="1" operator="beginsWith" text="Completed">
      <formula>LEFT(E91,LEN("Completed"))="Completed"</formula>
    </cfRule>
    <cfRule type="beginsWith" dxfId="131" priority="181" stopIfTrue="1" operator="beginsWith" text="Partial">
      <formula>LEFT(E91,LEN("Partial"))="Partial"</formula>
    </cfRule>
    <cfRule type="beginsWith" dxfId="130" priority="182" stopIfTrue="1" operator="beginsWith" text="Missing">
      <formula>LEFT(E91,LEN("Missing"))="Missing"</formula>
    </cfRule>
    <cfRule type="beginsWith" dxfId="129" priority="183" stopIfTrue="1" operator="beginsWith" text="Untested">
      <formula>LEFT(E91,LEN("Untested"))="Untested"</formula>
    </cfRule>
    <cfRule type="notContainsBlanks" dxfId="128" priority="184" stopIfTrue="1">
      <formula>LEN(TRIM(E91))&gt;0</formula>
    </cfRule>
  </conditionalFormatting>
  <conditionalFormatting sqref="F89:F90">
    <cfRule type="beginsWith" dxfId="127" priority="161" stopIfTrue="1" operator="beginsWith" text="Not Applicable">
      <formula>LEFT(F89,LEN("Not Applicable"))="Not Applicable"</formula>
    </cfRule>
    <cfRule type="beginsWith" dxfId="126" priority="162" stopIfTrue="1" operator="beginsWith" text="Waived">
      <formula>LEFT(F89,LEN("Waived"))="Waived"</formula>
    </cfRule>
    <cfRule type="beginsWith" dxfId="125" priority="163" stopIfTrue="1" operator="beginsWith" text="Pre-Passed">
      <formula>LEFT(F89,LEN("Pre-Passed"))="Pre-Passed"</formula>
    </cfRule>
    <cfRule type="beginsWith" dxfId="124" priority="164" stopIfTrue="1" operator="beginsWith" text="Completed">
      <formula>LEFT(F89,LEN("Completed"))="Completed"</formula>
    </cfRule>
    <cfRule type="beginsWith" dxfId="123" priority="165" stopIfTrue="1" operator="beginsWith" text="Partial">
      <formula>LEFT(F89,LEN("Partial"))="Partial"</formula>
    </cfRule>
    <cfRule type="beginsWith" dxfId="122" priority="166" stopIfTrue="1" operator="beginsWith" text="Missing">
      <formula>LEFT(F89,LEN("Missing"))="Missing"</formula>
    </cfRule>
    <cfRule type="beginsWith" dxfId="121" priority="167" stopIfTrue="1" operator="beginsWith" text="Untested">
      <formula>LEFT(F89,LEN("Untested"))="Untested"</formula>
    </cfRule>
    <cfRule type="notContainsBlanks" dxfId="120" priority="168" stopIfTrue="1">
      <formula>LEN(TRIM(F89))&gt;0</formula>
    </cfRule>
  </conditionalFormatting>
  <conditionalFormatting sqref="F91">
    <cfRule type="beginsWith" dxfId="119" priority="153" stopIfTrue="1" operator="beginsWith" text="Not Applicable">
      <formula>LEFT(F91,LEN("Not Applicable"))="Not Applicable"</formula>
    </cfRule>
    <cfRule type="beginsWith" dxfId="118" priority="154" stopIfTrue="1" operator="beginsWith" text="Waived">
      <formula>LEFT(F91,LEN("Waived"))="Waived"</formula>
    </cfRule>
    <cfRule type="beginsWith" dxfId="117" priority="155" stopIfTrue="1" operator="beginsWith" text="Pre-Passed">
      <formula>LEFT(F91,LEN("Pre-Passed"))="Pre-Passed"</formula>
    </cfRule>
    <cfRule type="beginsWith" dxfId="116" priority="156" stopIfTrue="1" operator="beginsWith" text="Completed">
      <formula>LEFT(F91,LEN("Completed"))="Completed"</formula>
    </cfRule>
    <cfRule type="beginsWith" dxfId="115" priority="157" stopIfTrue="1" operator="beginsWith" text="Partial">
      <formula>LEFT(F91,LEN("Partial"))="Partial"</formula>
    </cfRule>
    <cfRule type="beginsWith" dxfId="114" priority="158" stopIfTrue="1" operator="beginsWith" text="Missing">
      <formula>LEFT(F91,LEN("Missing"))="Missing"</formula>
    </cfRule>
    <cfRule type="beginsWith" dxfId="113" priority="159" stopIfTrue="1" operator="beginsWith" text="Untested">
      <formula>LEFT(F91,LEN("Untested"))="Untested"</formula>
    </cfRule>
    <cfRule type="notContainsBlanks" dxfId="112" priority="160" stopIfTrue="1">
      <formula>LEN(TRIM(F91))&gt;0</formula>
    </cfRule>
  </conditionalFormatting>
  <conditionalFormatting sqref="E92:E93 E95">
    <cfRule type="beginsWith" dxfId="111" priority="137" stopIfTrue="1" operator="beginsWith" text="Not Applicable">
      <formula>LEFT(E92,LEN("Not Applicable"))="Not Applicable"</formula>
    </cfRule>
    <cfRule type="beginsWith" dxfId="110" priority="138" stopIfTrue="1" operator="beginsWith" text="Waived">
      <formula>LEFT(E92,LEN("Waived"))="Waived"</formula>
    </cfRule>
    <cfRule type="beginsWith" dxfId="109" priority="139" stopIfTrue="1" operator="beginsWith" text="Pre-Passed">
      <formula>LEFT(E92,LEN("Pre-Passed"))="Pre-Passed"</formula>
    </cfRule>
    <cfRule type="beginsWith" dxfId="108" priority="140" stopIfTrue="1" operator="beginsWith" text="Completed">
      <formula>LEFT(E92,LEN("Completed"))="Completed"</formula>
    </cfRule>
    <cfRule type="beginsWith" dxfId="107" priority="141" stopIfTrue="1" operator="beginsWith" text="Partial">
      <formula>LEFT(E92,LEN("Partial"))="Partial"</formula>
    </cfRule>
    <cfRule type="beginsWith" dxfId="106" priority="142" stopIfTrue="1" operator="beginsWith" text="Missing">
      <formula>LEFT(E92,LEN("Missing"))="Missing"</formula>
    </cfRule>
    <cfRule type="beginsWith" dxfId="105" priority="143" stopIfTrue="1" operator="beginsWith" text="Untested">
      <formula>LEFT(E92,LEN("Untested"))="Untested"</formula>
    </cfRule>
    <cfRule type="notContainsBlanks" dxfId="104" priority="144" stopIfTrue="1">
      <formula>LEN(TRIM(E92))&gt;0</formula>
    </cfRule>
  </conditionalFormatting>
  <conditionalFormatting sqref="E94">
    <cfRule type="beginsWith" dxfId="103" priority="129" stopIfTrue="1" operator="beginsWith" text="Not Applicable">
      <formula>LEFT(E94,LEN("Not Applicable"))="Not Applicable"</formula>
    </cfRule>
    <cfRule type="beginsWith" dxfId="102" priority="130" stopIfTrue="1" operator="beginsWith" text="Waived">
      <formula>LEFT(E94,LEN("Waived"))="Waived"</formula>
    </cfRule>
    <cfRule type="beginsWith" dxfId="101" priority="131" stopIfTrue="1" operator="beginsWith" text="Pre-Passed">
      <formula>LEFT(E94,LEN("Pre-Passed"))="Pre-Passed"</formula>
    </cfRule>
    <cfRule type="beginsWith" dxfId="100" priority="132" stopIfTrue="1" operator="beginsWith" text="Completed">
      <formula>LEFT(E94,LEN("Completed"))="Completed"</formula>
    </cfRule>
    <cfRule type="beginsWith" dxfId="99" priority="133" stopIfTrue="1" operator="beginsWith" text="Partial">
      <formula>LEFT(E94,LEN("Partial"))="Partial"</formula>
    </cfRule>
    <cfRule type="beginsWith" dxfId="98" priority="134" stopIfTrue="1" operator="beginsWith" text="Missing">
      <formula>LEFT(E94,LEN("Missing"))="Missing"</formula>
    </cfRule>
    <cfRule type="beginsWith" dxfId="97" priority="135" stopIfTrue="1" operator="beginsWith" text="Untested">
      <formula>LEFT(E94,LEN("Untested"))="Untested"</formula>
    </cfRule>
    <cfRule type="notContainsBlanks" dxfId="96" priority="136" stopIfTrue="1">
      <formula>LEN(TRIM(E94))&gt;0</formula>
    </cfRule>
  </conditionalFormatting>
  <conditionalFormatting sqref="E95">
    <cfRule type="beginsWith" dxfId="95" priority="121" stopIfTrue="1" operator="beginsWith" text="Not Applicable">
      <formula>LEFT(E95,LEN("Not Applicable"))="Not Applicable"</formula>
    </cfRule>
    <cfRule type="beginsWith" dxfId="94" priority="122" stopIfTrue="1" operator="beginsWith" text="Waived">
      <formula>LEFT(E95,LEN("Waived"))="Waived"</formula>
    </cfRule>
    <cfRule type="beginsWith" dxfId="93" priority="123" stopIfTrue="1" operator="beginsWith" text="Pre-Passed">
      <formula>LEFT(E95,LEN("Pre-Passed"))="Pre-Passed"</formula>
    </cfRule>
    <cfRule type="beginsWith" dxfId="92" priority="124" stopIfTrue="1" operator="beginsWith" text="Completed">
      <formula>LEFT(E95,LEN("Completed"))="Completed"</formula>
    </cfRule>
    <cfRule type="beginsWith" dxfId="91" priority="125" stopIfTrue="1" operator="beginsWith" text="Partial">
      <formula>LEFT(E95,LEN("Partial"))="Partial"</formula>
    </cfRule>
    <cfRule type="beginsWith" dxfId="90" priority="126" stopIfTrue="1" operator="beginsWith" text="Missing">
      <formula>LEFT(E95,LEN("Missing"))="Missing"</formula>
    </cfRule>
    <cfRule type="beginsWith" dxfId="89" priority="127" stopIfTrue="1" operator="beginsWith" text="Untested">
      <formula>LEFT(E95,LEN("Untested"))="Untested"</formula>
    </cfRule>
    <cfRule type="notContainsBlanks" dxfId="88" priority="128" stopIfTrue="1">
      <formula>LEN(TRIM(E95))&gt;0</formula>
    </cfRule>
  </conditionalFormatting>
  <conditionalFormatting sqref="F92:F93 F95">
    <cfRule type="beginsWith" dxfId="87" priority="113" stopIfTrue="1" operator="beginsWith" text="Not Applicable">
      <formula>LEFT(F92,LEN("Not Applicable"))="Not Applicable"</formula>
    </cfRule>
    <cfRule type="beginsWith" dxfId="86" priority="114" stopIfTrue="1" operator="beginsWith" text="Waived">
      <formula>LEFT(F92,LEN("Waived"))="Waived"</formula>
    </cfRule>
    <cfRule type="beginsWith" dxfId="85" priority="115" stopIfTrue="1" operator="beginsWith" text="Pre-Passed">
      <formula>LEFT(F92,LEN("Pre-Passed"))="Pre-Passed"</formula>
    </cfRule>
    <cfRule type="beginsWith" dxfId="84" priority="116" stopIfTrue="1" operator="beginsWith" text="Completed">
      <formula>LEFT(F92,LEN("Completed"))="Completed"</formula>
    </cfRule>
    <cfRule type="beginsWith" dxfId="83" priority="117" stopIfTrue="1" operator="beginsWith" text="Partial">
      <formula>LEFT(F92,LEN("Partial"))="Partial"</formula>
    </cfRule>
    <cfRule type="beginsWith" dxfId="82" priority="118" stopIfTrue="1" operator="beginsWith" text="Missing">
      <formula>LEFT(F92,LEN("Missing"))="Missing"</formula>
    </cfRule>
    <cfRule type="beginsWith" dxfId="81" priority="119" stopIfTrue="1" operator="beginsWith" text="Untested">
      <formula>LEFT(F92,LEN("Untested"))="Untested"</formula>
    </cfRule>
    <cfRule type="notContainsBlanks" dxfId="80" priority="120" stopIfTrue="1">
      <formula>LEN(TRIM(F92))&gt;0</formula>
    </cfRule>
  </conditionalFormatting>
  <conditionalFormatting sqref="F94">
    <cfRule type="beginsWith" dxfId="79" priority="105" stopIfTrue="1" operator="beginsWith" text="Not Applicable">
      <formula>LEFT(F94,LEN("Not Applicable"))="Not Applicable"</formula>
    </cfRule>
    <cfRule type="beginsWith" dxfId="78" priority="106" stopIfTrue="1" operator="beginsWith" text="Waived">
      <formula>LEFT(F94,LEN("Waived"))="Waived"</formula>
    </cfRule>
    <cfRule type="beginsWith" dxfId="77" priority="107" stopIfTrue="1" operator="beginsWith" text="Pre-Passed">
      <formula>LEFT(F94,LEN("Pre-Passed"))="Pre-Passed"</formula>
    </cfRule>
    <cfRule type="beginsWith" dxfId="76" priority="108" stopIfTrue="1" operator="beginsWith" text="Completed">
      <formula>LEFT(F94,LEN("Completed"))="Completed"</formula>
    </cfRule>
    <cfRule type="beginsWith" dxfId="75" priority="109" stopIfTrue="1" operator="beginsWith" text="Partial">
      <formula>LEFT(F94,LEN("Partial"))="Partial"</formula>
    </cfRule>
    <cfRule type="beginsWith" dxfId="74" priority="110" stopIfTrue="1" operator="beginsWith" text="Missing">
      <formula>LEFT(F94,LEN("Missing"))="Missing"</formula>
    </cfRule>
    <cfRule type="beginsWith" dxfId="73" priority="111" stopIfTrue="1" operator="beginsWith" text="Untested">
      <formula>LEFT(F94,LEN("Untested"))="Untested"</formula>
    </cfRule>
    <cfRule type="notContainsBlanks" dxfId="72" priority="112" stopIfTrue="1">
      <formula>LEN(TRIM(F94))&gt;0</formula>
    </cfRule>
  </conditionalFormatting>
  <conditionalFormatting sqref="F95">
    <cfRule type="beginsWith" dxfId="71" priority="97" stopIfTrue="1" operator="beginsWith" text="Not Applicable">
      <formula>LEFT(F95,LEN("Not Applicable"))="Not Applicable"</formula>
    </cfRule>
    <cfRule type="beginsWith" dxfId="70" priority="98" stopIfTrue="1" operator="beginsWith" text="Waived">
      <formula>LEFT(F95,LEN("Waived"))="Waived"</formula>
    </cfRule>
    <cfRule type="beginsWith" dxfId="69" priority="99" stopIfTrue="1" operator="beginsWith" text="Pre-Passed">
      <formula>LEFT(F95,LEN("Pre-Passed"))="Pre-Passed"</formula>
    </cfRule>
    <cfRule type="beginsWith" dxfId="68" priority="100" stopIfTrue="1" operator="beginsWith" text="Completed">
      <formula>LEFT(F95,LEN("Completed"))="Completed"</formula>
    </cfRule>
    <cfRule type="beginsWith" dxfId="67" priority="101" stopIfTrue="1" operator="beginsWith" text="Partial">
      <formula>LEFT(F95,LEN("Partial"))="Partial"</formula>
    </cfRule>
    <cfRule type="beginsWith" dxfId="66" priority="102" stopIfTrue="1" operator="beginsWith" text="Missing">
      <formula>LEFT(F95,LEN("Missing"))="Missing"</formula>
    </cfRule>
    <cfRule type="beginsWith" dxfId="65" priority="103" stopIfTrue="1" operator="beginsWith" text="Untested">
      <formula>LEFT(F95,LEN("Untested"))="Untested"</formula>
    </cfRule>
    <cfRule type="notContainsBlanks" dxfId="64" priority="104" stopIfTrue="1">
      <formula>LEN(TRIM(F95))&gt;0</formula>
    </cfRule>
  </conditionalFormatting>
  <conditionalFormatting sqref="E97">
    <cfRule type="beginsWith" dxfId="63" priority="89" stopIfTrue="1" operator="beginsWith" text="Not Applicable">
      <formula>LEFT(E97,LEN("Not Applicable"))="Not Applicable"</formula>
    </cfRule>
    <cfRule type="beginsWith" dxfId="62" priority="90" stopIfTrue="1" operator="beginsWith" text="Waived">
      <formula>LEFT(E97,LEN("Waived"))="Waived"</formula>
    </cfRule>
    <cfRule type="beginsWith" dxfId="61" priority="91" stopIfTrue="1" operator="beginsWith" text="Pre-Passed">
      <formula>LEFT(E97,LEN("Pre-Passed"))="Pre-Passed"</formula>
    </cfRule>
    <cfRule type="beginsWith" dxfId="60" priority="92" stopIfTrue="1" operator="beginsWith" text="Completed">
      <formula>LEFT(E97,LEN("Completed"))="Completed"</formula>
    </cfRule>
    <cfRule type="beginsWith" dxfId="59" priority="93" stopIfTrue="1" operator="beginsWith" text="Partial">
      <formula>LEFT(E97,LEN("Partial"))="Partial"</formula>
    </cfRule>
    <cfRule type="beginsWith" dxfId="58" priority="94" stopIfTrue="1" operator="beginsWith" text="Missing">
      <formula>LEFT(E97,LEN("Missing"))="Missing"</formula>
    </cfRule>
    <cfRule type="beginsWith" dxfId="57" priority="95" stopIfTrue="1" operator="beginsWith" text="Untested">
      <formula>LEFT(E97,LEN("Untested"))="Untested"</formula>
    </cfRule>
    <cfRule type="notContainsBlanks" dxfId="56" priority="96" stopIfTrue="1">
      <formula>LEN(TRIM(E97))&gt;0</formula>
    </cfRule>
  </conditionalFormatting>
  <conditionalFormatting sqref="F97">
    <cfRule type="beginsWith" dxfId="55" priority="65" stopIfTrue="1" operator="beginsWith" text="Not Applicable">
      <formula>LEFT(F97,LEN("Not Applicable"))="Not Applicable"</formula>
    </cfRule>
    <cfRule type="beginsWith" dxfId="54" priority="66" stopIfTrue="1" operator="beginsWith" text="Waived">
      <formula>LEFT(F97,LEN("Waived"))="Waived"</formula>
    </cfRule>
    <cfRule type="beginsWith" dxfId="53" priority="67" stopIfTrue="1" operator="beginsWith" text="Pre-Passed">
      <formula>LEFT(F97,LEN("Pre-Passed"))="Pre-Passed"</formula>
    </cfRule>
    <cfRule type="beginsWith" dxfId="52" priority="68" stopIfTrue="1" operator="beginsWith" text="Completed">
      <formula>LEFT(F97,LEN("Completed"))="Completed"</formula>
    </cfRule>
    <cfRule type="beginsWith" dxfId="51" priority="69" stopIfTrue="1" operator="beginsWith" text="Partial">
      <formula>LEFT(F97,LEN("Partial"))="Partial"</formula>
    </cfRule>
    <cfRule type="beginsWith" dxfId="50" priority="70" stopIfTrue="1" operator="beginsWith" text="Missing">
      <formula>LEFT(F97,LEN("Missing"))="Missing"</formula>
    </cfRule>
    <cfRule type="beginsWith" dxfId="49" priority="71" stopIfTrue="1" operator="beginsWith" text="Untested">
      <formula>LEFT(F97,LEN("Untested"))="Untested"</formula>
    </cfRule>
    <cfRule type="notContainsBlanks" dxfId="48" priority="72" stopIfTrue="1">
      <formula>LEN(TRIM(F97))&gt;0</formula>
    </cfRule>
  </conditionalFormatting>
  <conditionalFormatting sqref="E98:E99 E101">
    <cfRule type="beginsWith" dxfId="47" priority="41" stopIfTrue="1" operator="beginsWith" text="Not Applicable">
      <formula>LEFT(E98,LEN("Not Applicable"))="Not Applicable"</formula>
    </cfRule>
    <cfRule type="beginsWith" dxfId="46" priority="42" stopIfTrue="1" operator="beginsWith" text="Waived">
      <formula>LEFT(E98,LEN("Waived"))="Waived"</formula>
    </cfRule>
    <cfRule type="beginsWith" dxfId="45" priority="43" stopIfTrue="1" operator="beginsWith" text="Pre-Passed">
      <formula>LEFT(E98,LEN("Pre-Passed"))="Pre-Passed"</formula>
    </cfRule>
    <cfRule type="beginsWith" dxfId="44" priority="44" stopIfTrue="1" operator="beginsWith" text="Completed">
      <formula>LEFT(E98,LEN("Completed"))="Completed"</formula>
    </cfRule>
    <cfRule type="beginsWith" dxfId="43" priority="45" stopIfTrue="1" operator="beginsWith" text="Partial">
      <formula>LEFT(E98,LEN("Partial"))="Partial"</formula>
    </cfRule>
    <cfRule type="beginsWith" dxfId="42" priority="46" stopIfTrue="1" operator="beginsWith" text="Missing">
      <formula>LEFT(E98,LEN("Missing"))="Missing"</formula>
    </cfRule>
    <cfRule type="beginsWith" dxfId="41" priority="47" stopIfTrue="1" operator="beginsWith" text="Untested">
      <formula>LEFT(E98,LEN("Untested"))="Untested"</formula>
    </cfRule>
    <cfRule type="notContainsBlanks" dxfId="40" priority="48" stopIfTrue="1">
      <formula>LEN(TRIM(E98))&gt;0</formula>
    </cfRule>
  </conditionalFormatting>
  <conditionalFormatting sqref="E100">
    <cfRule type="beginsWith" dxfId="39" priority="33" stopIfTrue="1" operator="beginsWith" text="Not Applicable">
      <formula>LEFT(E100,LEN("Not Applicable"))="Not Applicable"</formula>
    </cfRule>
    <cfRule type="beginsWith" dxfId="38" priority="34" stopIfTrue="1" operator="beginsWith" text="Waived">
      <formula>LEFT(E100,LEN("Waived"))="Waived"</formula>
    </cfRule>
    <cfRule type="beginsWith" dxfId="37" priority="35" stopIfTrue="1" operator="beginsWith" text="Pre-Passed">
      <formula>LEFT(E100,LEN("Pre-Passed"))="Pre-Passed"</formula>
    </cfRule>
    <cfRule type="beginsWith" dxfId="36" priority="36" stopIfTrue="1" operator="beginsWith" text="Completed">
      <formula>LEFT(E100,LEN("Completed"))="Completed"</formula>
    </cfRule>
    <cfRule type="beginsWith" dxfId="35" priority="37" stopIfTrue="1" operator="beginsWith" text="Partial">
      <formula>LEFT(E100,LEN("Partial"))="Partial"</formula>
    </cfRule>
    <cfRule type="beginsWith" dxfId="34" priority="38" stopIfTrue="1" operator="beginsWith" text="Missing">
      <formula>LEFT(E100,LEN("Missing"))="Missing"</formula>
    </cfRule>
    <cfRule type="beginsWith" dxfId="33" priority="39" stopIfTrue="1" operator="beginsWith" text="Untested">
      <formula>LEFT(E100,LEN("Untested"))="Untested"</formula>
    </cfRule>
    <cfRule type="notContainsBlanks" dxfId="32" priority="40" stopIfTrue="1">
      <formula>LEN(TRIM(E100))&gt;0</formula>
    </cfRule>
  </conditionalFormatting>
  <conditionalFormatting sqref="E101">
    <cfRule type="beginsWith" dxfId="31" priority="25" stopIfTrue="1" operator="beginsWith" text="Not Applicable">
      <formula>LEFT(E101,LEN("Not Applicable"))="Not Applicable"</formula>
    </cfRule>
    <cfRule type="beginsWith" dxfId="30" priority="26" stopIfTrue="1" operator="beginsWith" text="Waived">
      <formula>LEFT(E101,LEN("Waived"))="Waived"</formula>
    </cfRule>
    <cfRule type="beginsWith" dxfId="29" priority="27" stopIfTrue="1" operator="beginsWith" text="Pre-Passed">
      <formula>LEFT(E101,LEN("Pre-Passed"))="Pre-Passed"</formula>
    </cfRule>
    <cfRule type="beginsWith" dxfId="28" priority="28" stopIfTrue="1" operator="beginsWith" text="Completed">
      <formula>LEFT(E101,LEN("Completed"))="Completed"</formula>
    </cfRule>
    <cfRule type="beginsWith" dxfId="27" priority="29" stopIfTrue="1" operator="beginsWith" text="Partial">
      <formula>LEFT(E101,LEN("Partial"))="Partial"</formula>
    </cfRule>
    <cfRule type="beginsWith" dxfId="26" priority="30" stopIfTrue="1" operator="beginsWith" text="Missing">
      <formula>LEFT(E101,LEN("Missing"))="Missing"</formula>
    </cfRule>
    <cfRule type="beginsWith" dxfId="25" priority="31" stopIfTrue="1" operator="beginsWith" text="Untested">
      <formula>LEFT(E101,LEN("Untested"))="Untested"</formula>
    </cfRule>
    <cfRule type="notContainsBlanks" dxfId="24" priority="32" stopIfTrue="1">
      <formula>LEN(TRIM(E101))&gt;0</formula>
    </cfRule>
  </conditionalFormatting>
  <conditionalFormatting sqref="F98:F99 F101">
    <cfRule type="beginsWith" dxfId="23" priority="17" stopIfTrue="1" operator="beginsWith" text="Not Applicable">
      <formula>LEFT(F98,LEN("Not Applicable"))="Not Applicable"</formula>
    </cfRule>
    <cfRule type="beginsWith" dxfId="22" priority="18" stopIfTrue="1" operator="beginsWith" text="Waived">
      <formula>LEFT(F98,LEN("Waived"))="Waived"</formula>
    </cfRule>
    <cfRule type="beginsWith" dxfId="21" priority="19" stopIfTrue="1" operator="beginsWith" text="Pre-Passed">
      <formula>LEFT(F98,LEN("Pre-Passed"))="Pre-Passed"</formula>
    </cfRule>
    <cfRule type="beginsWith" dxfId="20" priority="20" stopIfTrue="1" operator="beginsWith" text="Completed">
      <formula>LEFT(F98,LEN("Completed"))="Completed"</formula>
    </cfRule>
    <cfRule type="beginsWith" dxfId="19" priority="21" stopIfTrue="1" operator="beginsWith" text="Partial">
      <formula>LEFT(F98,LEN("Partial"))="Partial"</formula>
    </cfRule>
    <cfRule type="beginsWith" dxfId="18" priority="22" stopIfTrue="1" operator="beginsWith" text="Missing">
      <formula>LEFT(F98,LEN("Missing"))="Missing"</formula>
    </cfRule>
    <cfRule type="beginsWith" dxfId="17" priority="23" stopIfTrue="1" operator="beginsWith" text="Untested">
      <formula>LEFT(F98,LEN("Untested"))="Untested"</formula>
    </cfRule>
    <cfRule type="notContainsBlanks" dxfId="16" priority="24" stopIfTrue="1">
      <formula>LEN(TRIM(F98))&gt;0</formula>
    </cfRule>
  </conditionalFormatting>
  <conditionalFormatting sqref="F100">
    <cfRule type="beginsWith" dxfId="15" priority="9" stopIfTrue="1" operator="beginsWith" text="Not Applicable">
      <formula>LEFT(F100,LEN("Not Applicable"))="Not Applicable"</formula>
    </cfRule>
    <cfRule type="beginsWith" dxfId="14" priority="10" stopIfTrue="1" operator="beginsWith" text="Waived">
      <formula>LEFT(F100,LEN("Waived"))="Waived"</formula>
    </cfRule>
    <cfRule type="beginsWith" dxfId="13" priority="11" stopIfTrue="1" operator="beginsWith" text="Pre-Passed">
      <formula>LEFT(F100,LEN("Pre-Passed"))="Pre-Passed"</formula>
    </cfRule>
    <cfRule type="beginsWith" dxfId="12" priority="12" stopIfTrue="1" operator="beginsWith" text="Completed">
      <formula>LEFT(F100,LEN("Completed"))="Completed"</formula>
    </cfRule>
    <cfRule type="beginsWith" dxfId="11" priority="13" stopIfTrue="1" operator="beginsWith" text="Partial">
      <formula>LEFT(F100,LEN("Partial"))="Partial"</formula>
    </cfRule>
    <cfRule type="beginsWith" dxfId="10" priority="14" stopIfTrue="1" operator="beginsWith" text="Missing">
      <formula>LEFT(F100,LEN("Missing"))="Missing"</formula>
    </cfRule>
    <cfRule type="beginsWith" dxfId="9" priority="15" stopIfTrue="1" operator="beginsWith" text="Untested">
      <formula>LEFT(F100,LEN("Untested"))="Untested"</formula>
    </cfRule>
    <cfRule type="notContainsBlanks" dxfId="8" priority="16" stopIfTrue="1">
      <formula>LEN(TRIM(F100))&gt;0</formula>
    </cfRule>
  </conditionalFormatting>
  <conditionalFormatting sqref="F101">
    <cfRule type="beginsWith" dxfId="7" priority="1" stopIfTrue="1" operator="beginsWith" text="Not Applicable">
      <formula>LEFT(F101,LEN("Not Applicable"))="Not Applicable"</formula>
    </cfRule>
    <cfRule type="beginsWith" dxfId="6" priority="2" stopIfTrue="1" operator="beginsWith" text="Waived">
      <formula>LEFT(F101,LEN("Waived"))="Waived"</formula>
    </cfRule>
    <cfRule type="beginsWith" dxfId="5" priority="3" stopIfTrue="1" operator="beginsWith" text="Pre-Passed">
      <formula>LEFT(F101,LEN("Pre-Passed"))="Pre-Passed"</formula>
    </cfRule>
    <cfRule type="beginsWith" dxfId="4" priority="4" stopIfTrue="1" operator="beginsWith" text="Completed">
      <formula>LEFT(F101,LEN("Completed"))="Completed"</formula>
    </cfRule>
    <cfRule type="beginsWith" dxfId="3" priority="5" stopIfTrue="1" operator="beginsWith" text="Partial">
      <formula>LEFT(F101,LEN("Partial"))="Partial"</formula>
    </cfRule>
    <cfRule type="beginsWith" dxfId="2" priority="6" stopIfTrue="1" operator="beginsWith" text="Missing">
      <formula>LEFT(F101,LEN("Missing"))="Missing"</formula>
    </cfRule>
    <cfRule type="beginsWith" dxfId="1" priority="7" stopIfTrue="1" operator="beginsWith" text="Untested">
      <formula>LEFT(F101,LEN("Untested"))="Untested"</formula>
    </cfRule>
    <cfRule type="notContainsBlanks" dxfId="0" priority="8" stopIfTrue="1">
      <formula>LEN(TRIM(F101))&gt;0</formula>
    </cfRule>
  </conditionalFormatting>
  <dataValidations count="1">
    <dataValidation type="list" showInputMessage="1" showErrorMessage="1" sqref="E127:F129 E136:F143 E131:F134 E105:F125 E37:F37 E13:F20 E30:F35 E22:F28 E83:F87 E89:F95 E47:F50 E39:F45 E64:F81 E52:F62 E97:F103" xr:uid="{00000000-0002-0000-0700-000000000000}">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G27"/>
  <sheetViews>
    <sheetView tabSelected="1" zoomScale="115" zoomScaleNormal="115" workbookViewId="0">
      <selection activeCell="B9" sqref="B9:G9"/>
    </sheetView>
  </sheetViews>
  <sheetFormatPr defaultColWidth="10.875" defaultRowHeight="14.1" customHeight="1"/>
  <cols>
    <col min="1" max="1" width="22" style="52" customWidth="1"/>
    <col min="2" max="2" width="13.5" style="52" customWidth="1"/>
    <col min="3" max="3" width="4.125" style="52" customWidth="1"/>
    <col min="4" max="4" width="6.125" style="52" customWidth="1"/>
    <col min="5" max="5" width="5.625" style="52" customWidth="1"/>
    <col min="6" max="6" width="41" style="52" customWidth="1"/>
    <col min="7" max="7" width="87.875" style="52" customWidth="1"/>
    <col min="8" max="16384" width="10.875" style="52"/>
  </cols>
  <sheetData>
    <row r="1" spans="1:7" ht="14.1" customHeight="1" thickBot="1">
      <c r="A1" s="248" t="s">
        <v>20</v>
      </c>
      <c r="B1" s="267"/>
      <c r="C1" s="267"/>
      <c r="D1" s="267"/>
      <c r="E1" s="267"/>
      <c r="F1" s="267"/>
      <c r="G1" s="249"/>
    </row>
    <row r="2" spans="1:7" ht="32.1" customHeight="1" thickBot="1">
      <c r="A2" s="268" t="s">
        <v>24</v>
      </c>
      <c r="B2" s="265"/>
      <c r="C2" s="265"/>
      <c r="D2" s="265"/>
      <c r="E2" s="265"/>
      <c r="F2" s="265"/>
      <c r="G2" s="266"/>
    </row>
    <row r="3" spans="1:7" ht="32.1" customHeight="1" thickBot="1">
      <c r="A3" s="269" t="s">
        <v>1013</v>
      </c>
      <c r="B3" s="270"/>
      <c r="C3" s="270"/>
      <c r="D3" s="270"/>
      <c r="E3" s="270"/>
      <c r="F3" s="270"/>
      <c r="G3" s="251"/>
    </row>
    <row r="4" spans="1:7" ht="28.5" customHeight="1" thickBot="1">
      <c r="A4" s="271" t="s">
        <v>1020</v>
      </c>
      <c r="B4" s="272"/>
      <c r="C4" s="272"/>
      <c r="D4" s="272"/>
      <c r="E4" s="272"/>
      <c r="F4" s="272"/>
      <c r="G4" s="273"/>
    </row>
    <row r="5" spans="1:7" ht="14.1" customHeight="1" thickBot="1">
      <c r="A5" s="2"/>
      <c r="B5" s="2"/>
      <c r="C5" s="2"/>
      <c r="D5" s="2"/>
      <c r="E5" s="2"/>
      <c r="F5" s="2"/>
      <c r="G5" s="2"/>
    </row>
    <row r="6" spans="1:7" ht="14.1" customHeight="1" thickBot="1">
      <c r="A6" s="141" t="s">
        <v>22</v>
      </c>
      <c r="B6" s="248" t="s">
        <v>23</v>
      </c>
      <c r="C6" s="267"/>
      <c r="D6" s="267"/>
      <c r="E6" s="267"/>
      <c r="F6" s="267"/>
      <c r="G6" s="249"/>
    </row>
    <row r="7" spans="1:7" ht="45" customHeight="1" thickBot="1">
      <c r="A7" s="143" t="s">
        <v>1067</v>
      </c>
      <c r="B7" s="264" t="s">
        <v>994</v>
      </c>
      <c r="C7" s="265"/>
      <c r="D7" s="265"/>
      <c r="E7" s="265"/>
      <c r="F7" s="265"/>
      <c r="G7" s="266"/>
    </row>
    <row r="8" spans="1:7" ht="31.5" customHeight="1" thickBot="1">
      <c r="A8" s="10" t="s">
        <v>26</v>
      </c>
      <c r="B8" s="264" t="s">
        <v>1014</v>
      </c>
      <c r="C8" s="265"/>
      <c r="D8" s="265"/>
      <c r="E8" s="265"/>
      <c r="F8" s="265"/>
      <c r="G8" s="266"/>
    </row>
    <row r="9" spans="1:7" ht="92.25" customHeight="1" thickBot="1">
      <c r="A9" s="10" t="s">
        <v>25</v>
      </c>
      <c r="B9" s="264" t="s">
        <v>1015</v>
      </c>
      <c r="C9" s="265"/>
      <c r="D9" s="265"/>
      <c r="E9" s="265"/>
      <c r="F9" s="265"/>
      <c r="G9" s="266"/>
    </row>
    <row r="10" spans="1:7" ht="32.1" customHeight="1">
      <c r="A10" s="64" t="s">
        <v>290</v>
      </c>
      <c r="B10" s="250" t="s">
        <v>307</v>
      </c>
      <c r="C10" s="270"/>
      <c r="D10" s="270"/>
      <c r="E10" s="270"/>
      <c r="F10" s="270"/>
      <c r="G10" s="251"/>
    </row>
    <row r="11" spans="1:7" ht="15.75">
      <c r="A11" s="65"/>
      <c r="B11" s="274" t="s">
        <v>291</v>
      </c>
      <c r="C11" s="275"/>
      <c r="D11" s="278" t="s">
        <v>292</v>
      </c>
      <c r="E11" s="278"/>
      <c r="F11" s="278"/>
      <c r="G11" s="279"/>
    </row>
    <row r="12" spans="1:7" ht="15.75">
      <c r="A12" s="65"/>
      <c r="B12" s="274" t="s">
        <v>293</v>
      </c>
      <c r="C12" s="275"/>
      <c r="D12" s="278" t="s">
        <v>294</v>
      </c>
      <c r="E12" s="278"/>
      <c r="F12" s="278"/>
      <c r="G12" s="279"/>
    </row>
    <row r="13" spans="1:7" ht="15.75">
      <c r="A13" s="65"/>
      <c r="B13" s="274" t="s">
        <v>295</v>
      </c>
      <c r="C13" s="275"/>
      <c r="D13" s="278" t="s">
        <v>296</v>
      </c>
      <c r="E13" s="278"/>
      <c r="F13" s="278"/>
      <c r="G13" s="279"/>
    </row>
    <row r="14" spans="1:7" ht="15.75">
      <c r="A14" s="65"/>
      <c r="B14" s="274" t="s">
        <v>297</v>
      </c>
      <c r="C14" s="275"/>
      <c r="D14" s="276" t="s">
        <v>298</v>
      </c>
      <c r="E14" s="276"/>
      <c r="F14" s="276"/>
      <c r="G14" s="277"/>
    </row>
    <row r="15" spans="1:7" ht="15.75">
      <c r="A15" s="65"/>
      <c r="B15" s="274" t="s">
        <v>299</v>
      </c>
      <c r="C15" s="275"/>
      <c r="D15" s="278" t="s">
        <v>300</v>
      </c>
      <c r="E15" s="278"/>
      <c r="F15" s="278"/>
      <c r="G15" s="279"/>
    </row>
    <row r="16" spans="1:7" ht="15.75">
      <c r="A16" s="65"/>
      <c r="B16" s="274" t="s">
        <v>301</v>
      </c>
      <c r="C16" s="275"/>
      <c r="D16" s="276" t="s">
        <v>302</v>
      </c>
      <c r="E16" s="276"/>
      <c r="F16" s="276"/>
      <c r="G16" s="277"/>
    </row>
    <row r="17" spans="1:7" ht="15.75">
      <c r="A17" s="65"/>
      <c r="B17" s="274" t="s">
        <v>305</v>
      </c>
      <c r="C17" s="275"/>
      <c r="D17" s="278" t="s">
        <v>306</v>
      </c>
      <c r="E17" s="278"/>
      <c r="F17" s="278"/>
      <c r="G17" s="279"/>
    </row>
    <row r="18" spans="1:7" ht="15.75">
      <c r="A18" s="65"/>
      <c r="B18" s="147" t="s">
        <v>1063</v>
      </c>
      <c r="C18" s="148"/>
      <c r="D18" s="278" t="s">
        <v>1064</v>
      </c>
      <c r="E18" s="278"/>
      <c r="F18" s="278"/>
      <c r="G18" s="279"/>
    </row>
    <row r="19" spans="1:7" ht="15.75">
      <c r="A19" s="65"/>
      <c r="B19" s="274" t="s">
        <v>303</v>
      </c>
      <c r="C19" s="275"/>
      <c r="D19" s="276" t="s">
        <v>304</v>
      </c>
      <c r="E19" s="276"/>
      <c r="F19" s="276"/>
      <c r="G19" s="277"/>
    </row>
    <row r="20" spans="1:7" ht="29.25" customHeight="1" thickBot="1">
      <c r="A20" s="65"/>
      <c r="B20" s="274" t="s">
        <v>318</v>
      </c>
      <c r="C20" s="275"/>
      <c r="D20" s="276" t="s">
        <v>1065</v>
      </c>
      <c r="E20" s="276"/>
      <c r="F20" s="276"/>
      <c r="G20" s="277"/>
    </row>
    <row r="21" spans="1:7" ht="15.75">
      <c r="A21" s="64" t="s">
        <v>308</v>
      </c>
      <c r="B21" s="250" t="s">
        <v>309</v>
      </c>
      <c r="C21" s="270"/>
      <c r="D21" s="270"/>
      <c r="E21" s="270"/>
      <c r="F21" s="270"/>
      <c r="G21" s="251"/>
    </row>
    <row r="22" spans="1:7" ht="15.75">
      <c r="A22" s="65"/>
      <c r="B22" s="274" t="s">
        <v>310</v>
      </c>
      <c r="C22" s="275"/>
      <c r="D22" s="278" t="s">
        <v>315</v>
      </c>
      <c r="E22" s="278"/>
      <c r="F22" s="278"/>
      <c r="G22" s="279"/>
    </row>
    <row r="23" spans="1:7" ht="15.75">
      <c r="A23" s="65"/>
      <c r="B23" s="274" t="s">
        <v>311</v>
      </c>
      <c r="C23" s="275"/>
      <c r="D23" s="278" t="s">
        <v>316</v>
      </c>
      <c r="E23" s="278"/>
      <c r="F23" s="278"/>
      <c r="G23" s="279"/>
    </row>
    <row r="24" spans="1:7" ht="28.5" customHeight="1" thickBot="1">
      <c r="A24" s="65"/>
      <c r="B24" s="274" t="s">
        <v>312</v>
      </c>
      <c r="C24" s="275"/>
      <c r="D24" s="278" t="s">
        <v>317</v>
      </c>
      <c r="E24" s="278"/>
      <c r="F24" s="278"/>
      <c r="G24" s="279"/>
    </row>
    <row r="25" spans="1:7" ht="32.1" customHeight="1" thickBot="1">
      <c r="A25" s="144" t="s">
        <v>313</v>
      </c>
      <c r="B25" s="258" t="s">
        <v>314</v>
      </c>
      <c r="C25" s="259"/>
      <c r="D25" s="259"/>
      <c r="E25" s="259"/>
      <c r="F25" s="259"/>
      <c r="G25" s="260"/>
    </row>
    <row r="26" spans="1:7" ht="16.5" thickBot="1">
      <c r="A26" s="145" t="s">
        <v>1016</v>
      </c>
      <c r="B26" s="261" t="s">
        <v>1017</v>
      </c>
      <c r="C26" s="262"/>
      <c r="D26" s="262"/>
      <c r="E26" s="262"/>
      <c r="F26" s="262"/>
      <c r="G26" s="263"/>
    </row>
    <row r="27" spans="1:7" ht="16.5" thickBot="1">
      <c r="A27" s="145" t="s">
        <v>1018</v>
      </c>
      <c r="B27" s="261" t="s">
        <v>1019</v>
      </c>
      <c r="C27" s="262"/>
      <c r="D27" s="262"/>
      <c r="E27" s="262"/>
      <c r="F27" s="262"/>
      <c r="G27" s="263"/>
    </row>
  </sheetData>
  <mergeCells count="38">
    <mergeCell ref="B13:C13"/>
    <mergeCell ref="D13:G13"/>
    <mergeCell ref="B14:C14"/>
    <mergeCell ref="D14:G14"/>
    <mergeCell ref="B15:C15"/>
    <mergeCell ref="D15:G15"/>
    <mergeCell ref="B10:G10"/>
    <mergeCell ref="B11:C11"/>
    <mergeCell ref="D11:G11"/>
    <mergeCell ref="B12:C12"/>
    <mergeCell ref="D12:G12"/>
    <mergeCell ref="D17:G17"/>
    <mergeCell ref="B21:G21"/>
    <mergeCell ref="B22:C22"/>
    <mergeCell ref="B24:C24"/>
    <mergeCell ref="D24:G24"/>
    <mergeCell ref="B20:C20"/>
    <mergeCell ref="D20:G20"/>
    <mergeCell ref="D22:G22"/>
    <mergeCell ref="B23:C23"/>
    <mergeCell ref="D23:G23"/>
    <mergeCell ref="D18:G18"/>
    <mergeCell ref="B25:G25"/>
    <mergeCell ref="B27:G27"/>
    <mergeCell ref="B9:G9"/>
    <mergeCell ref="B8:G8"/>
    <mergeCell ref="A1:G1"/>
    <mergeCell ref="A2:G2"/>
    <mergeCell ref="A3:G3"/>
    <mergeCell ref="A4:G4"/>
    <mergeCell ref="B6:G6"/>
    <mergeCell ref="B7:G7"/>
    <mergeCell ref="B26:G26"/>
    <mergeCell ref="B16:C16"/>
    <mergeCell ref="D16:G16"/>
    <mergeCell ref="B19:C19"/>
    <mergeCell ref="D19:G19"/>
    <mergeCell ref="B17:C17"/>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Grade</vt:lpstr>
      <vt:lpstr>TECH</vt:lpstr>
      <vt:lpstr>DESIGN</vt:lpstr>
      <vt:lpstr>ART</vt:lpstr>
      <vt:lpstr>AUDIO</vt:lpstr>
      <vt:lpstr>ART (FULL)</vt:lpstr>
      <vt:lpstr>AUDIO (FULL)</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Elie Hosry</cp:lastModifiedBy>
  <dcterms:created xsi:type="dcterms:W3CDTF">2014-10-20T01:35:31Z</dcterms:created>
  <dcterms:modified xsi:type="dcterms:W3CDTF">2021-03-12T06:30:22Z</dcterms:modified>
</cp:coreProperties>
</file>