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B19" i="1"/>
  <c r="B18"/>
  <c r="B21"/>
  <c r="B22"/>
  <c r="B23"/>
  <c r="B24"/>
  <c r="B25"/>
  <c r="B26"/>
  <c r="B20"/>
  <c r="B3"/>
  <c r="B4"/>
  <c r="B5"/>
  <c r="B6"/>
  <c r="B7"/>
  <c r="B8"/>
  <c r="B2"/>
  <c r="D3"/>
  <c r="D4"/>
  <c r="D5"/>
  <c r="D6"/>
  <c r="D7"/>
  <c r="D8"/>
  <c r="D2"/>
  <c r="C4"/>
  <c r="C3"/>
  <c r="C5"/>
  <c r="C6"/>
  <c r="C7"/>
  <c r="C8"/>
  <c r="C2"/>
</calcChain>
</file>

<file path=xl/sharedStrings.xml><?xml version="1.0" encoding="utf-8"?>
<sst xmlns="http://schemas.openxmlformats.org/spreadsheetml/2006/main" count="6" uniqueCount="4">
  <si>
    <t>SP (oC)</t>
  </si>
  <si>
    <t>SP (volts)</t>
  </si>
  <si>
    <t>sp corrigido (volts)</t>
  </si>
  <si>
    <t>sp corrigido(oC)</t>
  </si>
</sst>
</file>

<file path=xl/styles.xml><?xml version="1.0" encoding="utf-8"?>
<styleSheet xmlns="http://schemas.openxmlformats.org/spreadsheetml/2006/main">
  <numFmts count="1">
    <numFmt numFmtId="168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Set</a:t>
            </a:r>
            <a:r>
              <a:rPr lang="en-US" baseline="0"/>
              <a:t> point forno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Plan1!$C$1</c:f>
              <c:strCache>
                <c:ptCount val="1"/>
                <c:pt idx="0">
                  <c:v>SP (volts)</c:v>
                </c:pt>
              </c:strCache>
            </c:strRef>
          </c:tx>
          <c:marker>
            <c:symbol val="none"/>
          </c:marker>
          <c:trendline>
            <c:trendlineType val="linear"/>
          </c:trendline>
          <c:xVal>
            <c:numRef>
              <c:f>Plan1!$A$2:$A$8</c:f>
              <c:numCache>
                <c:formatCode>General</c:formatCode>
                <c:ptCount val="7"/>
                <c:pt idx="0">
                  <c:v>25</c:v>
                </c:pt>
                <c:pt idx="1">
                  <c:v>50</c:v>
                </c:pt>
                <c:pt idx="2">
                  <c:v>65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Plan1!$C$2:$C$8</c:f>
              <c:numCache>
                <c:formatCode>General</c:formatCode>
                <c:ptCount val="7"/>
                <c:pt idx="0">
                  <c:v>7.9360015826501975</c:v>
                </c:pt>
                <c:pt idx="1">
                  <c:v>8.6231687130963266</c:v>
                </c:pt>
                <c:pt idx="2">
                  <c:v>9.0348418892792868</c:v>
                </c:pt>
                <c:pt idx="3">
                  <c:v>9.3090298774543072</c:v>
                </c:pt>
                <c:pt idx="4">
                  <c:v>9.993588795186664</c:v>
                </c:pt>
                <c:pt idx="5">
                  <c:v>11.358814698136891</c:v>
                </c:pt>
                <c:pt idx="6">
                  <c:v>12.718875896629655</c:v>
                </c:pt>
              </c:numCache>
            </c:numRef>
          </c:yVal>
          <c:smooth val="1"/>
        </c:ser>
        <c:axId val="102291712"/>
        <c:axId val="102314368"/>
      </c:scatterChart>
      <c:valAx>
        <c:axId val="102291712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Temperatura</a:t>
                </a:r>
                <a:r>
                  <a:rPr lang="pt-BR" baseline="0"/>
                  <a:t>  (°C)</a:t>
                </a:r>
                <a:endParaRPr lang="pt-BR"/>
              </a:p>
            </c:rich>
          </c:tx>
          <c:layout/>
        </c:title>
        <c:numFmt formatCode="General" sourceLinked="1"/>
        <c:tickLblPos val="nextTo"/>
        <c:crossAx val="102314368"/>
        <c:crosses val="autoZero"/>
        <c:crossBetween val="midCat"/>
      </c:valAx>
      <c:valAx>
        <c:axId val="102314368"/>
        <c:scaling>
          <c:orientation val="minMax"/>
          <c:min val="8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SP (volts)</a:t>
                </a:r>
              </a:p>
            </c:rich>
          </c:tx>
          <c:layout/>
        </c:title>
        <c:numFmt formatCode="General" sourceLinked="1"/>
        <c:tickLblPos val="nextTo"/>
        <c:crossAx val="102291712"/>
        <c:crosses val="autoZero"/>
        <c:crossBetween val="midCat"/>
        <c:majorUnit val="1"/>
        <c:minorUnit val="0.1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poly"/>
            <c:order val="2"/>
            <c:dispEq val="1"/>
            <c:trendlineLbl>
              <c:layout/>
              <c:numFmt formatCode="General" sourceLinked="0"/>
            </c:trendlineLbl>
          </c:trendline>
          <c:xVal>
            <c:numRef>
              <c:f>Plan1!$A$11:$A$13</c:f>
              <c:numCache>
                <c:formatCode>General</c:formatCode>
                <c:ptCount val="3"/>
                <c:pt idx="1">
                  <c:v>47.5</c:v>
                </c:pt>
                <c:pt idx="2">
                  <c:v>70.599999999999994</c:v>
                </c:pt>
              </c:numCache>
            </c:numRef>
          </c:xVal>
          <c:yVal>
            <c:numRef>
              <c:f>Plan1!$B$11:$B$13</c:f>
              <c:numCache>
                <c:formatCode>General</c:formatCode>
                <c:ptCount val="3"/>
                <c:pt idx="1">
                  <c:v>130.47999999999999</c:v>
                </c:pt>
                <c:pt idx="2">
                  <c:v>152.44</c:v>
                </c:pt>
              </c:numCache>
            </c:numRef>
          </c:yVal>
          <c:smooth val="1"/>
        </c:ser>
        <c:axId val="154015616"/>
        <c:axId val="154013696"/>
      </c:scatterChart>
      <c:valAx>
        <c:axId val="154015616"/>
        <c:scaling>
          <c:orientation val="minMax"/>
        </c:scaling>
        <c:axPos val="b"/>
        <c:numFmt formatCode="General" sourceLinked="1"/>
        <c:tickLblPos val="nextTo"/>
        <c:crossAx val="154013696"/>
        <c:crosses val="autoZero"/>
        <c:crossBetween val="midCat"/>
      </c:valAx>
      <c:valAx>
        <c:axId val="154013696"/>
        <c:scaling>
          <c:orientation val="minMax"/>
        </c:scaling>
        <c:axPos val="l"/>
        <c:majorGridlines/>
        <c:numFmt formatCode="General" sourceLinked="1"/>
        <c:tickLblPos val="nextTo"/>
        <c:crossAx val="154015616"/>
        <c:crosses val="autoZero"/>
        <c:crossBetween val="midCat"/>
      </c:valAx>
    </c:plotArea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Plan1!$B$17</c:f>
              <c:strCache>
                <c:ptCount val="1"/>
                <c:pt idx="0">
                  <c:v>SP (volts)</c:v>
                </c:pt>
              </c:strCache>
            </c:strRef>
          </c:tx>
          <c:marker>
            <c:symbol val="none"/>
          </c:marker>
          <c:xVal>
            <c:numRef>
              <c:f>Plan1!$A$18:$A$26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65</c:v>
                </c:pt>
                <c:pt idx="5">
                  <c:v>75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</c:numCache>
            </c:numRef>
          </c:xVal>
          <c:yVal>
            <c:numRef>
              <c:f>Plan1!$B$18:$B$26</c:f>
              <c:numCache>
                <c:formatCode>General</c:formatCode>
                <c:ptCount val="9"/>
                <c:pt idx="0">
                  <c:v>1.890966971746916</c:v>
                </c:pt>
                <c:pt idx="1">
                  <c:v>2.2036309449894449</c:v>
                </c:pt>
                <c:pt idx="2">
                  <c:v>2.4115822643475671</c:v>
                </c:pt>
                <c:pt idx="3">
                  <c:v>2.9297489974751225</c:v>
                </c:pt>
                <c:pt idx="4">
                  <c:v>3.2394809047089361</c:v>
                </c:pt>
                <c:pt idx="5">
                  <c:v>3.4454844047119253</c:v>
                </c:pt>
                <c:pt idx="6">
                  <c:v>3.9588055582930917</c:v>
                </c:pt>
                <c:pt idx="7">
                  <c:v>4.9782725979694931</c:v>
                </c:pt>
                <c:pt idx="8">
                  <c:v>5.9882835383714115</c:v>
                </c:pt>
              </c:numCache>
            </c:numRef>
          </c:yVal>
          <c:smooth val="1"/>
        </c:ser>
        <c:axId val="106529152"/>
        <c:axId val="106502784"/>
      </c:scatterChart>
      <c:valAx>
        <c:axId val="106529152"/>
        <c:scaling>
          <c:orientation val="minMax"/>
        </c:scaling>
        <c:axPos val="b"/>
        <c:numFmt formatCode="General" sourceLinked="1"/>
        <c:tickLblPos val="nextTo"/>
        <c:crossAx val="106502784"/>
        <c:crosses val="autoZero"/>
        <c:crossBetween val="midCat"/>
      </c:valAx>
      <c:valAx>
        <c:axId val="106502784"/>
        <c:scaling>
          <c:orientation val="minMax"/>
        </c:scaling>
        <c:axPos val="l"/>
        <c:majorGridlines/>
        <c:numFmt formatCode="General" sourceLinked="1"/>
        <c:tickLblPos val="nextTo"/>
        <c:crossAx val="106529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171450</xdr:rowOff>
    </xdr:from>
    <xdr:to>
      <xdr:col>20</xdr:col>
      <xdr:colOff>342900</xdr:colOff>
      <xdr:row>23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257175</xdr:colOff>
      <xdr:row>3</xdr:row>
      <xdr:rowOff>66675</xdr:rowOff>
    </xdr:from>
    <xdr:to>
      <xdr:col>10</xdr:col>
      <xdr:colOff>409575</xdr:colOff>
      <xdr:row>19</xdr:row>
      <xdr:rowOff>142875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523875</xdr:colOff>
      <xdr:row>20</xdr:row>
      <xdr:rowOff>161925</xdr:rowOff>
    </xdr:from>
    <xdr:to>
      <xdr:col>13</xdr:col>
      <xdr:colOff>219075</xdr:colOff>
      <xdr:row>35</xdr:row>
      <xdr:rowOff>47625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17" sqref="A17:B26"/>
    </sheetView>
  </sheetViews>
  <sheetFormatPr defaultRowHeight="15"/>
  <cols>
    <col min="2" max="2" width="15.140625" bestFit="1" customWidth="1"/>
    <col min="4" max="4" width="11.425781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25</v>
      </c>
      <c r="B2">
        <f>A2*0.974323</f>
        <v>24.358074999999999</v>
      </c>
      <c r="C2">
        <f>(281.2*A2+73200)/(0.385*A2+10100)</f>
        <v>7.9360015826501975</v>
      </c>
      <c r="D2" s="1">
        <f>C2*0.974323</f>
        <v>7.7322288700124888</v>
      </c>
    </row>
    <row r="3" spans="1:4">
      <c r="A3">
        <v>50</v>
      </c>
      <c r="B3">
        <f t="shared" ref="B3:B8" si="0">A3*0.974323</f>
        <v>48.716149999999999</v>
      </c>
      <c r="C3">
        <f t="shared" ref="C3:C8" si="1">(281.2*A3+73200)/(0.385*A3+10100)</f>
        <v>8.6231687130963266</v>
      </c>
      <c r="D3" s="1">
        <f t="shared" ref="D3:D8" si="2">C3*0.974323</f>
        <v>8.4017516100501535</v>
      </c>
    </row>
    <row r="4" spans="1:4">
      <c r="A4">
        <v>65</v>
      </c>
      <c r="B4">
        <f t="shared" si="0"/>
        <v>63.330995000000001</v>
      </c>
      <c r="C4">
        <f t="shared" si="1"/>
        <v>9.0348418892792868</v>
      </c>
      <c r="D4" s="1">
        <f t="shared" si="2"/>
        <v>8.8028542540882633</v>
      </c>
    </row>
    <row r="5" spans="1:4">
      <c r="A5">
        <v>75</v>
      </c>
      <c r="B5">
        <f t="shared" si="0"/>
        <v>73.074224999999998</v>
      </c>
      <c r="C5">
        <f t="shared" si="1"/>
        <v>9.3090298774543072</v>
      </c>
      <c r="D5" s="1">
        <f t="shared" si="2"/>
        <v>9.070001917290913</v>
      </c>
    </row>
    <row r="6" spans="1:4">
      <c r="A6">
        <v>100</v>
      </c>
      <c r="B6">
        <f t="shared" si="0"/>
        <v>97.432299999999998</v>
      </c>
      <c r="C6">
        <f t="shared" si="1"/>
        <v>9.993588795186664</v>
      </c>
      <c r="D6" s="1">
        <f t="shared" si="2"/>
        <v>9.7369834156926558</v>
      </c>
    </row>
    <row r="7" spans="1:4">
      <c r="A7">
        <v>150</v>
      </c>
      <c r="B7">
        <f t="shared" si="0"/>
        <v>146.14845</v>
      </c>
      <c r="C7">
        <f t="shared" si="1"/>
        <v>11.358814698136891</v>
      </c>
      <c r="D7" s="1">
        <f t="shared" si="2"/>
        <v>11.067154413132831</v>
      </c>
    </row>
    <row r="8" spans="1:4">
      <c r="A8">
        <v>200</v>
      </c>
      <c r="B8">
        <f t="shared" si="0"/>
        <v>194.8646</v>
      </c>
      <c r="C8">
        <f t="shared" si="1"/>
        <v>12.718875896629655</v>
      </c>
      <c r="D8" s="1">
        <f t="shared" si="2"/>
        <v>12.392293320231897</v>
      </c>
    </row>
    <row r="12" spans="1:4">
      <c r="A12">
        <v>47.5</v>
      </c>
      <c r="B12">
        <v>130.47999999999999</v>
      </c>
    </row>
    <row r="13" spans="1:4">
      <c r="A13">
        <v>70.599999999999994</v>
      </c>
      <c r="B13">
        <v>152.44</v>
      </c>
    </row>
    <row r="17" spans="1:4">
      <c r="A17" t="s">
        <v>0</v>
      </c>
      <c r="B17" t="s">
        <v>1</v>
      </c>
    </row>
    <row r="18" spans="1:4">
      <c r="A18">
        <v>0</v>
      </c>
      <c r="B18">
        <f>(211.62*A18+19008)/(0.95*A18+10052)</f>
        <v>1.890966971746916</v>
      </c>
    </row>
    <row r="19" spans="1:4">
      <c r="A19">
        <v>15</v>
      </c>
      <c r="B19">
        <f>(211.62*A19+19008)/(0.95*A19+10052)</f>
        <v>2.2036309449894449</v>
      </c>
    </row>
    <row r="20" spans="1:4">
      <c r="A20">
        <v>25</v>
      </c>
      <c r="B20">
        <f>(211.62*A20+19008)/(0.95*A20+10052)</f>
        <v>2.4115822643475671</v>
      </c>
      <c r="D20" s="1"/>
    </row>
    <row r="21" spans="1:4">
      <c r="A21">
        <v>50</v>
      </c>
      <c r="B21">
        <f t="shared" ref="B21:B26" si="3">(211.62*A21+19008)/(0.95*A21+10052)</f>
        <v>2.9297489974751225</v>
      </c>
      <c r="D21" s="1"/>
    </row>
    <row r="22" spans="1:4">
      <c r="A22">
        <v>65</v>
      </c>
      <c r="B22">
        <f t="shared" si="3"/>
        <v>3.2394809047089361</v>
      </c>
      <c r="D22" s="1"/>
    </row>
    <row r="23" spans="1:4">
      <c r="A23">
        <v>75</v>
      </c>
      <c r="B23">
        <f t="shared" si="3"/>
        <v>3.4454844047119253</v>
      </c>
      <c r="D23" s="1"/>
    </row>
    <row r="24" spans="1:4">
      <c r="A24">
        <v>100</v>
      </c>
      <c r="B24">
        <f t="shared" si="3"/>
        <v>3.9588055582930917</v>
      </c>
      <c r="D24" s="1"/>
    </row>
    <row r="25" spans="1:4">
      <c r="A25">
        <v>150</v>
      </c>
      <c r="B25">
        <f t="shared" si="3"/>
        <v>4.9782725979694931</v>
      </c>
      <c r="D25" s="1"/>
    </row>
    <row r="26" spans="1:4">
      <c r="A26">
        <v>200</v>
      </c>
      <c r="B26">
        <f t="shared" si="3"/>
        <v>5.9882835383714115</v>
      </c>
      <c r="D26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Welbert de Oliveira</dc:creator>
  <cp:lastModifiedBy>Welbert de Oliveira</cp:lastModifiedBy>
  <dcterms:created xsi:type="dcterms:W3CDTF">2019-10-14T23:54:07Z</dcterms:created>
  <dcterms:modified xsi:type="dcterms:W3CDTF">2020-02-08T02:07:44Z</dcterms:modified>
</cp:coreProperties>
</file>