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Plan1" sheetId="1" r:id="rId1"/>
    <sheet name="Plan2" sheetId="2" r:id="rId2"/>
    <sheet name="Plan3" sheetId="3" r:id="rId3"/>
  </sheets>
  <definedNames>
    <definedName name="curva_nova" localSheetId="0">Plan1!$A$1:$B$28</definedName>
    <definedName name="curva_nova_1" localSheetId="0">Plan1!$Z$1:$AA$28</definedName>
  </definedName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"/>
  <c r="D1"/>
  <c r="D2"/>
  <c r="D3"/>
  <c r="D4"/>
  <c r="D5"/>
  <c r="D6"/>
  <c r="D7"/>
  <c r="D8"/>
  <c r="D9"/>
  <c r="D10"/>
  <c r="D11"/>
  <c r="D12"/>
  <c r="E1"/>
  <c r="F1" s="1"/>
  <c r="E2"/>
  <c r="F2" s="1"/>
  <c r="E3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V1"/>
  <c r="V2"/>
  <c r="V3"/>
  <c r="V4"/>
  <c r="F13" l="1"/>
  <c r="J14"/>
  <c r="V5"/>
  <c r="F15" l="1"/>
</calcChain>
</file>

<file path=xl/connections.xml><?xml version="1.0" encoding="utf-8"?>
<connections xmlns="http://schemas.openxmlformats.org/spreadsheetml/2006/main">
  <connection id="1" name="curva nova" type="6" refreshedVersion="3" background="1" saveData="1">
    <textPr codePage="932" sourceFile="C:\Users\Welbert\Documents\NEWTON PAIVA\2016 - 2o SEMESTRE\TCC\curva nova.txt" decimal="," thousands="." space="1" consecutive="1">
      <textFields count="2">
        <textField/>
        <textField/>
      </textFields>
    </textPr>
  </connection>
  <connection id="2" name="curva nova1" type="6" refreshedVersion="3" background="1" saveData="1">
    <textPr codePage="932" sourceFile="C:\Users\Welbert\Documents\NEWTON PAIVA\2016 - 2o SEMESTRE\TCC\curva nova.txt" decimal="," thousands="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<sst xmlns="http://schemas.openxmlformats.org/spreadsheetml/2006/main" count="5" uniqueCount="5">
  <si>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soma 1</t>
  </si>
  <si>
    <t>soma 2</t>
  </si>
  <si>
    <t>soma 3</t>
  </si>
  <si>
    <t>soma 4</t>
  </si>
  <si>
    <t>area</t>
  </si>
</sst>
</file>

<file path=xl/styles.xml><?xml version="1.0" encoding="utf-8"?>
<styleSheet xmlns="http://schemas.openxmlformats.org/spreadsheetml/2006/main">
  <numFmts count="1"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Plan1!$D$1:$D$12</c:f>
              <c:numCache>
                <c:formatCode>General</c:formatCode>
                <c:ptCount val="12"/>
                <c:pt idx="0">
                  <c:v>48.135999999999967</c:v>
                </c:pt>
                <c:pt idx="1">
                  <c:v>131.12199999999996</c:v>
                </c:pt>
                <c:pt idx="2">
                  <c:v>394.72399999999999</c:v>
                </c:pt>
                <c:pt idx="3">
                  <c:v>624.15499999999997</c:v>
                </c:pt>
                <c:pt idx="4">
                  <c:v>780.36400000000003</c:v>
                </c:pt>
                <c:pt idx="5">
                  <c:v>873.11199999999997</c:v>
                </c:pt>
                <c:pt idx="6">
                  <c:v>921.928</c:v>
                </c:pt>
                <c:pt idx="7">
                  <c:v>970.74299999999994</c:v>
                </c:pt>
                <c:pt idx="8">
                  <c:v>1053.729</c:v>
                </c:pt>
                <c:pt idx="9">
                  <c:v>1156.24</c:v>
                </c:pt>
                <c:pt idx="10">
                  <c:v>1253.8710000000001</c:v>
                </c:pt>
                <c:pt idx="11">
                  <c:v>1312.4490000000001</c:v>
                </c:pt>
              </c:numCache>
            </c:numRef>
          </c:xVal>
          <c:yVal>
            <c:numRef>
              <c:f>Plan1!$E$1:$E$12</c:f>
              <c:numCache>
                <c:formatCode>General</c:formatCode>
                <c:ptCount val="12"/>
                <c:pt idx="0">
                  <c:v>4.7480000000000002</c:v>
                </c:pt>
                <c:pt idx="1">
                  <c:v>4.75</c:v>
                </c:pt>
                <c:pt idx="2">
                  <c:v>4.7770000000000001</c:v>
                </c:pt>
                <c:pt idx="3">
                  <c:v>4.8250000000000002</c:v>
                </c:pt>
                <c:pt idx="4">
                  <c:v>4.8899999999999997</c:v>
                </c:pt>
                <c:pt idx="5">
                  <c:v>4.9660000000000002</c:v>
                </c:pt>
                <c:pt idx="6">
                  <c:v>5.0389999999999997</c:v>
                </c:pt>
                <c:pt idx="7">
                  <c:v>5.1059999999999999</c:v>
                </c:pt>
                <c:pt idx="8">
                  <c:v>5.1669999999999998</c:v>
                </c:pt>
                <c:pt idx="9">
                  <c:v>5.2140000000000004</c:v>
                </c:pt>
                <c:pt idx="10">
                  <c:v>5.2439999999999998</c:v>
                </c:pt>
                <c:pt idx="11">
                  <c:v>5.2560000000000002</c:v>
                </c:pt>
              </c:numCache>
            </c:numRef>
          </c:yVal>
          <c:smooth val="1"/>
        </c:ser>
        <c:axId val="224889472"/>
        <c:axId val="224887936"/>
      </c:scatterChart>
      <c:valAx>
        <c:axId val="224889472"/>
        <c:scaling>
          <c:orientation val="minMax"/>
        </c:scaling>
        <c:axPos val="b"/>
        <c:numFmt formatCode="General" sourceLinked="1"/>
        <c:tickLblPos val="nextTo"/>
        <c:crossAx val="224887936"/>
        <c:crosses val="autoZero"/>
        <c:crossBetween val="midCat"/>
      </c:valAx>
      <c:valAx>
        <c:axId val="224887936"/>
        <c:scaling>
          <c:orientation val="minMax"/>
        </c:scaling>
        <c:axPos val="l"/>
        <c:majorGridlines/>
        <c:numFmt formatCode="General" sourceLinked="1"/>
        <c:tickLblPos val="nextTo"/>
        <c:crossAx val="22488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Plan1!$H$1:$H$12</c:f>
              <c:numCache>
                <c:formatCode>0.000</c:formatCode>
                <c:ptCount val="12"/>
                <c:pt idx="0">
                  <c:v>1297.8040000000001</c:v>
                </c:pt>
                <c:pt idx="1">
                  <c:v>1292.923</c:v>
                </c:pt>
                <c:pt idx="2">
                  <c:v>1073.2550000000001</c:v>
                </c:pt>
                <c:pt idx="3">
                  <c:v>809.65300000000002</c:v>
                </c:pt>
                <c:pt idx="4">
                  <c:v>624.15499999999997</c:v>
                </c:pt>
                <c:pt idx="5">
                  <c:v>506.99900000000002</c:v>
                </c:pt>
                <c:pt idx="6">
                  <c:v>448.42099999999999</c:v>
                </c:pt>
                <c:pt idx="7">
                  <c:v>394.72399999999999</c:v>
                </c:pt>
                <c:pt idx="8">
                  <c:v>316.62</c:v>
                </c:pt>
                <c:pt idx="9">
                  <c:v>209.226</c:v>
                </c:pt>
                <c:pt idx="10">
                  <c:v>111.596</c:v>
                </c:pt>
                <c:pt idx="11">
                  <c:v>48.135999999999967</c:v>
                </c:pt>
              </c:numCache>
            </c:numRef>
          </c:xVal>
          <c:yVal>
            <c:numRef>
              <c:f>Plan1!$I$1:$I$12</c:f>
              <c:numCache>
                <c:formatCode>0.000</c:formatCode>
                <c:ptCount val="12"/>
                <c:pt idx="0">
                  <c:v>5.2539999999999996</c:v>
                </c:pt>
                <c:pt idx="1">
                  <c:v>5.2560000000000002</c:v>
                </c:pt>
                <c:pt idx="2">
                  <c:v>5.24</c:v>
                </c:pt>
                <c:pt idx="3">
                  <c:v>5.1970000000000001</c:v>
                </c:pt>
                <c:pt idx="4">
                  <c:v>5.1319999999999997</c:v>
                </c:pt>
                <c:pt idx="5">
                  <c:v>5.0549999999999997</c:v>
                </c:pt>
                <c:pt idx="6">
                  <c:v>4.976</c:v>
                </c:pt>
                <c:pt idx="7">
                  <c:v>4.9029999999999996</c:v>
                </c:pt>
                <c:pt idx="8">
                  <c:v>4.84</c:v>
                </c:pt>
                <c:pt idx="9">
                  <c:v>4.7910000000000004</c:v>
                </c:pt>
                <c:pt idx="10">
                  <c:v>4.76</c:v>
                </c:pt>
                <c:pt idx="11">
                  <c:v>4.7480000000000002</c:v>
                </c:pt>
              </c:numCache>
            </c:numRef>
          </c:yVal>
          <c:smooth val="1"/>
        </c:ser>
        <c:axId val="115458816"/>
        <c:axId val="115440640"/>
      </c:scatterChart>
      <c:valAx>
        <c:axId val="115458816"/>
        <c:scaling>
          <c:orientation val="minMax"/>
        </c:scaling>
        <c:axPos val="b"/>
        <c:numFmt formatCode="0.000" sourceLinked="1"/>
        <c:tickLblPos val="nextTo"/>
        <c:crossAx val="115440640"/>
        <c:crosses val="autoZero"/>
        <c:crossBetween val="midCat"/>
      </c:valAx>
      <c:valAx>
        <c:axId val="115440640"/>
        <c:scaling>
          <c:orientation val="minMax"/>
        </c:scaling>
        <c:axPos val="l"/>
        <c:majorGridlines/>
        <c:numFmt formatCode="0.000" sourceLinked="1"/>
        <c:tickLblPos val="nextTo"/>
        <c:crossAx val="115458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165654</xdr:rowOff>
    </xdr:from>
    <xdr:to>
      <xdr:col>9</xdr:col>
      <xdr:colOff>115956</xdr:colOff>
      <xdr:row>29</xdr:row>
      <xdr:rowOff>165654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472110</xdr:colOff>
      <xdr:row>17</xdr:row>
      <xdr:rowOff>149089</xdr:rowOff>
    </xdr:from>
    <xdr:to>
      <xdr:col>14</xdr:col>
      <xdr:colOff>281609</xdr:colOff>
      <xdr:row>29</xdr:row>
      <xdr:rowOff>165653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urva nov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rva nov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8"/>
  <sheetViews>
    <sheetView tabSelected="1" topLeftCell="Y1" zoomScale="115" zoomScaleNormal="115" workbookViewId="0">
      <selection activeCell="Z1" sqref="Z1:AA28"/>
    </sheetView>
  </sheetViews>
  <sheetFormatPr defaultRowHeight="15"/>
  <cols>
    <col min="1" max="1" width="9.5703125" hidden="1" customWidth="1"/>
    <col min="2" max="2" width="7.85546875" hidden="1" customWidth="1"/>
    <col min="3" max="3" width="0" hidden="1" customWidth="1"/>
    <col min="6" max="6" width="10.140625" bestFit="1" customWidth="1"/>
    <col min="8" max="8" width="10.5703125" bestFit="1" customWidth="1"/>
    <col min="9" max="9" width="9.28515625" bestFit="1" customWidth="1"/>
    <col min="10" max="18" width="9.28515625" customWidth="1"/>
    <col min="26" max="26" width="9.5703125" customWidth="1"/>
    <col min="27" max="27" width="7.85546875" bestFit="1" customWidth="1"/>
  </cols>
  <sheetData>
    <row r="1" spans="1:27">
      <c r="A1">
        <v>202.40199999999999</v>
      </c>
      <c r="B1">
        <v>8.0000000000000002E-3</v>
      </c>
      <c r="D1">
        <f>A17+700</f>
        <v>48.135999999999967</v>
      </c>
      <c r="E1">
        <f>B17+5</f>
        <v>4.7480000000000002</v>
      </c>
      <c r="F1" s="1">
        <f>(E1+E2)*(D2-D1)/2</f>
        <v>394.10051399999998</v>
      </c>
      <c r="H1" s="1">
        <v>1297.8040000000001</v>
      </c>
      <c r="I1" s="1">
        <v>5.2539999999999996</v>
      </c>
      <c r="J1" s="1">
        <f>(I1+I2)*(H1-H2)/2</f>
        <v>25.64965500000045</v>
      </c>
      <c r="K1" s="1"/>
      <c r="L1" s="1"/>
      <c r="M1" s="1"/>
      <c r="N1" s="1"/>
      <c r="O1" s="1"/>
      <c r="P1" s="1"/>
      <c r="Q1" s="1"/>
      <c r="R1" s="1"/>
      <c r="U1" t="s">
        <v>0</v>
      </c>
      <c r="V1">
        <f>SUM(A1:A27)</f>
        <v>1588.9209999999998</v>
      </c>
      <c r="Z1">
        <v>202.40199999999999</v>
      </c>
      <c r="AA1">
        <v>8.0000000000000002E-3</v>
      </c>
    </row>
    <row r="2" spans="1:27">
      <c r="A2">
        <v>251.21700000000001</v>
      </c>
      <c r="B2">
        <v>7.9000000000000001E-2</v>
      </c>
      <c r="D2">
        <f>A18+700</f>
        <v>131.12199999999996</v>
      </c>
      <c r="E2">
        <f>B18+5</f>
        <v>4.75</v>
      </c>
      <c r="F2" s="1">
        <f t="shared" ref="F2:F10" si="0">(E2+E3)*(D3-D2)/2</f>
        <v>1255.6681270000004</v>
      </c>
      <c r="H2" s="1">
        <v>1292.923</v>
      </c>
      <c r="I2" s="1">
        <v>5.2560000000000002</v>
      </c>
      <c r="J2" s="1">
        <f t="shared" ref="J2:J11" si="1">(I2+I3)*(H2-H3)/2</f>
        <v>1152.8176639999995</v>
      </c>
      <c r="K2" s="1"/>
      <c r="L2" s="1"/>
      <c r="M2" s="1"/>
      <c r="N2" s="1"/>
      <c r="O2" s="1"/>
      <c r="P2" s="1"/>
      <c r="Q2" s="1"/>
      <c r="R2" s="1"/>
      <c r="U2" t="s">
        <v>1</v>
      </c>
      <c r="V2">
        <f>SUM(B2:B28)</f>
        <v>1.032</v>
      </c>
      <c r="Z2">
        <v>251.21700000000001</v>
      </c>
      <c r="AA2">
        <v>7.9000000000000001E-2</v>
      </c>
    </row>
    <row r="3" spans="1:27">
      <c r="A3">
        <v>314.67599999999999</v>
      </c>
      <c r="B3">
        <v>0.14199999999999999</v>
      </c>
      <c r="D3">
        <f>A19+700</f>
        <v>394.72399999999999</v>
      </c>
      <c r="E3">
        <f>B19+5</f>
        <v>4.7770000000000001</v>
      </c>
      <c r="F3" s="1">
        <f t="shared" si="0"/>
        <v>1101.498231</v>
      </c>
      <c r="H3" s="1">
        <v>1073.2550000000001</v>
      </c>
      <c r="I3" s="1">
        <v>5.24</v>
      </c>
      <c r="J3" s="1">
        <f t="shared" si="1"/>
        <v>1375.6070370000007</v>
      </c>
      <c r="K3" s="1"/>
      <c r="L3" s="1"/>
      <c r="M3" s="1"/>
      <c r="N3" s="1"/>
      <c r="O3" s="1"/>
      <c r="P3" s="1"/>
      <c r="Q3" s="1"/>
      <c r="R3" s="1"/>
      <c r="U3" t="s">
        <v>2</v>
      </c>
      <c r="V3">
        <f>SUM(A2:A28)</f>
        <v>1998.9679999999998</v>
      </c>
      <c r="Z3">
        <v>314.67599999999999</v>
      </c>
      <c r="AA3">
        <v>0.14199999999999999</v>
      </c>
    </row>
    <row r="4" spans="1:27">
      <c r="A4">
        <v>412.30700000000002</v>
      </c>
      <c r="B4">
        <v>0.193</v>
      </c>
      <c r="D4">
        <f>A20+700</f>
        <v>624.15499999999997</v>
      </c>
      <c r="E4">
        <f>B20+5</f>
        <v>4.8250000000000002</v>
      </c>
      <c r="F4" s="1">
        <f t="shared" si="0"/>
        <v>758.78521750000027</v>
      </c>
      <c r="H4" s="1">
        <v>809.65300000000002</v>
      </c>
      <c r="I4" s="1">
        <v>5.1970000000000001</v>
      </c>
      <c r="J4" s="1">
        <f t="shared" si="1"/>
        <v>958.00442100000032</v>
      </c>
      <c r="K4" s="1"/>
      <c r="L4" s="1"/>
      <c r="M4" s="1"/>
      <c r="N4" s="1"/>
      <c r="O4" s="1"/>
      <c r="P4" s="1"/>
      <c r="Q4" s="1"/>
      <c r="R4" s="1"/>
      <c r="U4" t="s">
        <v>3</v>
      </c>
      <c r="V4">
        <f>SUM(B1:B27)</f>
        <v>0.78400000000000003</v>
      </c>
      <c r="Z4">
        <v>412.30700000000002</v>
      </c>
      <c r="AA4">
        <v>0.193</v>
      </c>
    </row>
    <row r="5" spans="1:27">
      <c r="A5">
        <v>514.81899999999996</v>
      </c>
      <c r="B5">
        <v>0.23200000000000001</v>
      </c>
      <c r="D5">
        <f>A21+700</f>
        <v>780.36400000000003</v>
      </c>
      <c r="E5">
        <f>B21+5</f>
        <v>4.8899999999999997</v>
      </c>
      <c r="F5" s="1">
        <f t="shared" si="0"/>
        <v>457.06214399999965</v>
      </c>
      <c r="H5" s="1">
        <v>624.15499999999997</v>
      </c>
      <c r="I5" s="1">
        <v>5.1319999999999997</v>
      </c>
      <c r="J5" s="1">
        <f t="shared" si="1"/>
        <v>596.73408599999971</v>
      </c>
      <c r="K5" s="1"/>
      <c r="L5" s="1"/>
      <c r="M5" s="1"/>
      <c r="N5" s="1"/>
      <c r="O5" s="1"/>
      <c r="P5" s="1"/>
      <c r="Q5" s="1"/>
      <c r="R5" s="1"/>
      <c r="U5" t="s">
        <v>4</v>
      </c>
      <c r="V5">
        <f>0.5*((V1*V2)-(V3*V4))</f>
        <v>36.287779999999884</v>
      </c>
      <c r="Z5">
        <v>514.81899999999996</v>
      </c>
      <c r="AA5">
        <v>0.23200000000000001</v>
      </c>
    </row>
    <row r="6" spans="1:27">
      <c r="A6">
        <v>597.80399999999997</v>
      </c>
      <c r="B6">
        <v>0.254</v>
      </c>
      <c r="D6">
        <f>A22+700</f>
        <v>873.11199999999997</v>
      </c>
      <c r="E6">
        <f>B22+5</f>
        <v>4.9660000000000002</v>
      </c>
      <c r="F6" s="1">
        <f t="shared" si="0"/>
        <v>244.20204000000012</v>
      </c>
      <c r="H6" s="1">
        <v>506.99900000000002</v>
      </c>
      <c r="I6" s="1">
        <v>5.0549999999999997</v>
      </c>
      <c r="J6" s="1">
        <f t="shared" si="1"/>
        <v>293.79795900000011</v>
      </c>
      <c r="K6" s="1"/>
      <c r="L6" s="1"/>
      <c r="M6" s="1"/>
      <c r="N6" s="1"/>
      <c r="Q6" s="1"/>
      <c r="R6" s="1"/>
      <c r="Z6">
        <v>597.80399999999997</v>
      </c>
      <c r="AA6">
        <v>0.254</v>
      </c>
    </row>
    <row r="7" spans="1:27">
      <c r="A7">
        <v>592.923</v>
      </c>
      <c r="B7">
        <v>0.25600000000000001</v>
      </c>
      <c r="D7">
        <f>A23+700</f>
        <v>921.928</v>
      </c>
      <c r="E7">
        <f>B23+5</f>
        <v>5.0389999999999997</v>
      </c>
      <c r="F7" s="1">
        <f t="shared" si="0"/>
        <v>247.6140874999997</v>
      </c>
      <c r="H7" s="1">
        <v>448.42099999999999</v>
      </c>
      <c r="I7" s="1">
        <v>4.976</v>
      </c>
      <c r="J7" s="1">
        <f t="shared" si="1"/>
        <v>265.23633150000001</v>
      </c>
      <c r="K7" s="1"/>
      <c r="L7" s="1"/>
      <c r="M7" s="1"/>
      <c r="N7" s="1"/>
      <c r="Q7" s="1"/>
      <c r="R7" s="1"/>
      <c r="Z7">
        <v>592.923</v>
      </c>
      <c r="AA7">
        <v>0.25600000000000001</v>
      </c>
    </row>
    <row r="8" spans="1:27">
      <c r="A8">
        <v>373.255</v>
      </c>
      <c r="B8">
        <v>0.24</v>
      </c>
      <c r="D8">
        <f>A24+700</f>
        <v>970.74299999999994</v>
      </c>
      <c r="E8">
        <f>B24+5</f>
        <v>5.1059999999999999</v>
      </c>
      <c r="F8" s="1">
        <f t="shared" si="0"/>
        <v>426.25758900000051</v>
      </c>
      <c r="H8" s="1">
        <v>394.72399999999999</v>
      </c>
      <c r="I8" s="1">
        <v>4.9029999999999996</v>
      </c>
      <c r="J8" s="1">
        <f t="shared" si="1"/>
        <v>380.48363599999988</v>
      </c>
      <c r="K8" s="1"/>
      <c r="L8" s="1"/>
      <c r="M8" s="1"/>
      <c r="N8" s="1"/>
      <c r="Q8" s="1"/>
      <c r="R8" s="1"/>
      <c r="Z8">
        <v>373.255</v>
      </c>
      <c r="AA8">
        <v>0.24</v>
      </c>
    </row>
    <row r="9" spans="1:27">
      <c r="A9">
        <v>109.65300000000001</v>
      </c>
      <c r="B9">
        <v>0.19700000000000001</v>
      </c>
      <c r="D9">
        <f>A25+700</f>
        <v>1053.729</v>
      </c>
      <c r="E9">
        <f>B25+5</f>
        <v>5.1669999999999998</v>
      </c>
      <c r="F9" s="1">
        <f t="shared" si="0"/>
        <v>532.08334549999984</v>
      </c>
      <c r="H9" s="1">
        <v>316.62</v>
      </c>
      <c r="I9" s="1">
        <v>4.84</v>
      </c>
      <c r="J9" s="1">
        <f t="shared" si="1"/>
        <v>517.1558070000001</v>
      </c>
      <c r="K9" s="1"/>
      <c r="L9" s="1"/>
      <c r="M9" s="1"/>
      <c r="N9" s="1"/>
      <c r="Q9" s="1"/>
      <c r="R9" s="1"/>
      <c r="Z9">
        <v>109.65300000000001</v>
      </c>
      <c r="AA9">
        <v>0.19700000000000001</v>
      </c>
    </row>
    <row r="10" spans="1:27">
      <c r="A10">
        <v>-75.844999999999999</v>
      </c>
      <c r="B10">
        <v>0.13200000000000001</v>
      </c>
      <c r="D10">
        <f>A26+700</f>
        <v>1156.24</v>
      </c>
      <c r="E10">
        <f>B26+5</f>
        <v>5.2140000000000004</v>
      </c>
      <c r="F10" s="1">
        <f t="shared" si="0"/>
        <v>510.51249900000045</v>
      </c>
      <c r="H10" s="1">
        <v>209.226</v>
      </c>
      <c r="I10" s="1">
        <v>4.7910000000000004</v>
      </c>
      <c r="J10" s="1">
        <f t="shared" si="1"/>
        <v>466.23206499999998</v>
      </c>
      <c r="K10" s="1"/>
      <c r="L10" s="1"/>
      <c r="M10" s="1"/>
      <c r="N10" s="1"/>
      <c r="Q10" s="1"/>
      <c r="R10" s="1"/>
      <c r="Z10">
        <v>-75.844999999999999</v>
      </c>
      <c r="AA10">
        <v>0.13200000000000001</v>
      </c>
    </row>
    <row r="11" spans="1:27">
      <c r="A11">
        <v>-193.001</v>
      </c>
      <c r="B11">
        <v>5.5E-2</v>
      </c>
      <c r="D11">
        <f>A27+700</f>
        <v>1253.8710000000001</v>
      </c>
      <c r="E11">
        <f>B27+5</f>
        <v>5.2439999999999998</v>
      </c>
      <c r="F11" s="1">
        <f>(E11+E12)*(D12-D11)/2</f>
        <v>307.53449999999987</v>
      </c>
      <c r="H11" s="1">
        <v>111.596</v>
      </c>
      <c r="I11" s="1">
        <v>4.76</v>
      </c>
      <c r="J11" s="1">
        <f t="shared" si="1"/>
        <v>301.68884000000014</v>
      </c>
      <c r="K11" s="1"/>
      <c r="L11" s="1"/>
      <c r="M11" s="1"/>
      <c r="N11" s="1"/>
      <c r="Q11" s="1"/>
      <c r="R11" s="1"/>
      <c r="Z11">
        <v>-193.001</v>
      </c>
      <c r="AA11">
        <v>5.5E-2</v>
      </c>
    </row>
    <row r="12" spans="1:27">
      <c r="A12">
        <v>-251.57900000000001</v>
      </c>
      <c r="B12">
        <v>-2.4E-2</v>
      </c>
      <c r="D12">
        <f>A28+700</f>
        <v>1312.4490000000001</v>
      </c>
      <c r="E12">
        <f>B28+5</f>
        <v>5.2560000000000002</v>
      </c>
      <c r="F12" s="1"/>
      <c r="H12" s="1">
        <v>48.135999999999967</v>
      </c>
      <c r="I12" s="1">
        <v>4.7480000000000002</v>
      </c>
      <c r="J12" s="1">
        <f>(I12+I13)*(H12-H13)/2</f>
        <v>114.27486399999992</v>
      </c>
      <c r="K12" s="1"/>
      <c r="L12" s="1"/>
      <c r="M12" s="1"/>
      <c r="N12" s="1"/>
      <c r="Q12" s="1"/>
      <c r="R12" s="1"/>
      <c r="Z12">
        <v>-251.57900000000001</v>
      </c>
      <c r="AA12">
        <v>-2.4E-2</v>
      </c>
    </row>
    <row r="13" spans="1:27">
      <c r="A13">
        <v>-305.27600000000001</v>
      </c>
      <c r="B13">
        <v>-9.7000000000000003E-2</v>
      </c>
      <c r="F13" s="1">
        <f>SUM(F1:F12)</f>
        <v>6235.3182945000017</v>
      </c>
      <c r="K13" s="1"/>
      <c r="L13" s="1"/>
      <c r="M13" s="1"/>
      <c r="N13" s="1"/>
      <c r="Q13" s="1"/>
      <c r="R13" s="1"/>
      <c r="Z13">
        <v>-305.27600000000001</v>
      </c>
      <c r="AA13">
        <v>-9.7000000000000003E-2</v>
      </c>
    </row>
    <row r="14" spans="1:27">
      <c r="A14">
        <v>-383.38</v>
      </c>
      <c r="B14">
        <v>-0.16</v>
      </c>
      <c r="J14" s="1">
        <f>SUM(J1:J12)</f>
        <v>6447.6823655000007</v>
      </c>
      <c r="K14" s="1"/>
      <c r="L14" s="1"/>
      <c r="M14" s="1"/>
      <c r="N14" s="1"/>
      <c r="Q14" s="1"/>
      <c r="R14" s="1"/>
      <c r="Z14">
        <v>-383.38</v>
      </c>
      <c r="AA14">
        <v>-0.16</v>
      </c>
    </row>
    <row r="15" spans="1:27">
      <c r="A15">
        <v>-490.774</v>
      </c>
      <c r="B15">
        <v>-0.20899999999999999</v>
      </c>
      <c r="F15" s="2">
        <f>J14-F13</f>
        <v>212.36407099999906</v>
      </c>
      <c r="J15" s="1"/>
      <c r="K15" s="1"/>
      <c r="L15" s="1"/>
      <c r="M15" s="1"/>
      <c r="N15" s="1"/>
      <c r="Q15" s="1"/>
      <c r="R15" s="1"/>
      <c r="Z15">
        <v>-490.774</v>
      </c>
      <c r="AA15">
        <v>-0.20899999999999999</v>
      </c>
    </row>
    <row r="16" spans="1:27">
      <c r="A16">
        <v>-588.404</v>
      </c>
      <c r="B16">
        <v>-0.24</v>
      </c>
      <c r="J16" s="1"/>
      <c r="K16" s="1"/>
      <c r="L16" s="1"/>
      <c r="M16" s="1"/>
      <c r="N16" s="1"/>
      <c r="Q16" s="1"/>
      <c r="R16" s="1"/>
      <c r="Z16">
        <v>-588.404</v>
      </c>
      <c r="AA16">
        <v>-0.24</v>
      </c>
    </row>
    <row r="17" spans="1:27">
      <c r="A17">
        <v>-651.86400000000003</v>
      </c>
      <c r="B17">
        <v>-0.252</v>
      </c>
      <c r="J17" s="1"/>
      <c r="K17" s="1"/>
      <c r="L17" s="1"/>
      <c r="M17" s="1"/>
      <c r="N17" s="1"/>
      <c r="O17" s="1"/>
      <c r="P17" s="1"/>
      <c r="Q17" s="1"/>
      <c r="R17" s="1"/>
      <c r="Z17">
        <v>-651.86400000000003</v>
      </c>
      <c r="AA17">
        <v>-0.252</v>
      </c>
    </row>
    <row r="18" spans="1:27">
      <c r="A18">
        <v>-568.87800000000004</v>
      </c>
      <c r="B18">
        <v>-0.25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Z18">
        <v>-568.87800000000004</v>
      </c>
      <c r="AA18">
        <v>-0.25</v>
      </c>
    </row>
    <row r="19" spans="1:27">
      <c r="A19">
        <v>-305.27600000000001</v>
      </c>
      <c r="B19">
        <v>-0.223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Z19">
        <v>-305.27600000000001</v>
      </c>
      <c r="AA19">
        <v>-0.223</v>
      </c>
    </row>
    <row r="20" spans="1:27">
      <c r="A20">
        <v>-75.844999999999999</v>
      </c>
      <c r="B20">
        <v>-0.17499999999999999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Z20">
        <v>-75.844999999999999</v>
      </c>
      <c r="AA20">
        <v>-0.17499999999999999</v>
      </c>
    </row>
    <row r="21" spans="1:27">
      <c r="A21">
        <v>80.364000000000004</v>
      </c>
      <c r="B21">
        <v>-0.11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Z21">
        <v>80.364000000000004</v>
      </c>
      <c r="AA21">
        <v>-0.11</v>
      </c>
    </row>
    <row r="22" spans="1:27">
      <c r="A22">
        <v>173.11199999999999</v>
      </c>
      <c r="B22">
        <v>-3.4000000000000002E-2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Z22">
        <v>173.11199999999999</v>
      </c>
      <c r="AA22">
        <v>-3.4000000000000002E-2</v>
      </c>
    </row>
    <row r="23" spans="1:27">
      <c r="A23">
        <v>221.928</v>
      </c>
      <c r="B23">
        <v>3.9E-2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Z23">
        <v>221.928</v>
      </c>
      <c r="AA23">
        <v>3.9E-2</v>
      </c>
    </row>
    <row r="24" spans="1:27">
      <c r="A24">
        <v>270.74299999999999</v>
      </c>
      <c r="B24">
        <v>0.106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Z24">
        <v>270.74299999999999</v>
      </c>
      <c r="AA24">
        <v>0.106</v>
      </c>
    </row>
    <row r="25" spans="1:27">
      <c r="A25">
        <v>353.72899999999998</v>
      </c>
      <c r="B25">
        <v>0.16700000000000001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Z25">
        <v>353.72899999999998</v>
      </c>
      <c r="AA25">
        <v>0.16700000000000001</v>
      </c>
    </row>
    <row r="26" spans="1:27">
      <c r="A26">
        <v>456.24</v>
      </c>
      <c r="B26">
        <v>0.214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Z26">
        <v>456.24</v>
      </c>
      <c r="AA26">
        <v>0.214</v>
      </c>
    </row>
    <row r="27" spans="1:27">
      <c r="A27">
        <v>553.87099999999998</v>
      </c>
      <c r="B27">
        <v>0.24399999999999999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Z27">
        <v>553.87099999999998</v>
      </c>
      <c r="AA27">
        <v>0.24399999999999999</v>
      </c>
    </row>
    <row r="28" spans="1:27">
      <c r="A28">
        <v>612.44899999999996</v>
      </c>
      <c r="B28">
        <v>0.25600000000000001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Z28">
        <v>612.44899999999996</v>
      </c>
      <c r="AA28">
        <v>0.25600000000000001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5" sqref="C25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Plan3</vt:lpstr>
      <vt:lpstr>Plan1!curva_nova</vt:lpstr>
      <vt:lpstr>Plan1!curva_nova_1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Welbert de Oliveira</dc:creator>
  <cp:lastModifiedBy>Welbert de Oliveira</cp:lastModifiedBy>
  <dcterms:created xsi:type="dcterms:W3CDTF">2016-11-18T01:52:38Z</dcterms:created>
  <dcterms:modified xsi:type="dcterms:W3CDTF">2016-11-19T16:56:52Z</dcterms:modified>
</cp:coreProperties>
</file>