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2554\Desktop\"/>
    </mc:Choice>
  </mc:AlternateContent>
  <xr:revisionPtr revIDLastSave="0" documentId="8_{2A12D654-8698-1745-987E-780E97520B6C}" xr6:coauthVersionLast="46" xr6:coauthVersionMax="46" xr10:uidLastSave="{00000000-0000-0000-0000-000000000000}"/>
  <bookViews>
    <workbookView xWindow="0" yWindow="0" windowWidth="19200" windowHeight="6444" xr2:uid="{00000000-000D-0000-FFFF-FFFF00000000}"/>
  </bookViews>
  <sheets>
    <sheet name="ACADÉMICAS" sheetId="2" r:id="rId1"/>
    <sheet name="ÉNFASIS DE CAMPO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0" i="3" l="1"/>
  <c r="Z9" i="3"/>
  <c r="Z8" i="3"/>
  <c r="Z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17" i="3"/>
  <c r="O18" i="3"/>
  <c r="O19" i="3"/>
  <c r="O20" i="3"/>
  <c r="R20" i="3"/>
  <c r="O21" i="3"/>
  <c r="R21" i="3"/>
  <c r="O22" i="3"/>
  <c r="O23" i="3"/>
  <c r="O24" i="3"/>
  <c r="R24" i="3"/>
  <c r="O25" i="3"/>
  <c r="R25" i="3"/>
  <c r="O26" i="3"/>
  <c r="O27" i="3"/>
  <c r="O28" i="3"/>
  <c r="R28" i="3"/>
  <c r="O29" i="3"/>
  <c r="R29" i="3"/>
  <c r="O30" i="3"/>
  <c r="O31" i="3"/>
  <c r="O32" i="3"/>
  <c r="R32" i="3"/>
  <c r="O33" i="3"/>
  <c r="O34" i="3"/>
  <c r="R34" i="3"/>
  <c r="O35" i="3"/>
  <c r="O36" i="3"/>
  <c r="R36" i="3"/>
  <c r="O37" i="3"/>
  <c r="O38" i="3"/>
  <c r="O39" i="3"/>
  <c r="R39" i="3"/>
  <c r="O40" i="3"/>
  <c r="O41" i="3"/>
  <c r="O42" i="3"/>
  <c r="R42" i="3"/>
  <c r="O43" i="3"/>
  <c r="O44" i="3"/>
  <c r="R44" i="3"/>
  <c r="O45" i="3"/>
  <c r="O46" i="3"/>
  <c r="O47" i="3"/>
  <c r="O48" i="3"/>
  <c r="R48" i="3"/>
  <c r="O49" i="3"/>
  <c r="O17" i="3"/>
  <c r="Y17" i="2"/>
  <c r="S17" i="2"/>
  <c r="R17" i="2"/>
  <c r="P17" i="2"/>
  <c r="O17" i="2"/>
  <c r="N17" i="2"/>
  <c r="P23" i="2"/>
  <c r="P18" i="2"/>
  <c r="P19" i="2"/>
  <c r="P20" i="2"/>
  <c r="P21" i="2"/>
  <c r="P22" i="2"/>
  <c r="P24" i="2"/>
  <c r="P25" i="2"/>
  <c r="P26" i="2"/>
  <c r="O23" i="2"/>
  <c r="N23" i="2"/>
  <c r="Q23" i="2"/>
  <c r="N22" i="2"/>
  <c r="O18" i="2"/>
  <c r="O19" i="2"/>
  <c r="O20" i="2"/>
  <c r="O21" i="2"/>
  <c r="O22" i="2"/>
  <c r="O24" i="2"/>
  <c r="O25" i="2"/>
  <c r="O26" i="2"/>
  <c r="N18" i="2"/>
  <c r="N19" i="2"/>
  <c r="N20" i="2"/>
  <c r="Q20" i="2"/>
  <c r="N21" i="2"/>
  <c r="N24" i="2"/>
  <c r="N25" i="2"/>
  <c r="Q25" i="2"/>
  <c r="N26" i="2"/>
  <c r="Y50" i="3"/>
  <c r="W50" i="3"/>
  <c r="X50" i="3"/>
  <c r="Z46" i="3"/>
  <c r="Z47" i="3"/>
  <c r="Z48" i="3"/>
  <c r="Z49" i="3"/>
  <c r="U46" i="3"/>
  <c r="U47" i="3"/>
  <c r="U48" i="3"/>
  <c r="U49" i="3"/>
  <c r="T46" i="3"/>
  <c r="T47" i="3"/>
  <c r="T48" i="3"/>
  <c r="T49" i="3"/>
  <c r="S46" i="3"/>
  <c r="V46" i="3"/>
  <c r="S47" i="3"/>
  <c r="V47" i="3"/>
  <c r="S48" i="3"/>
  <c r="V48" i="3"/>
  <c r="S49" i="3"/>
  <c r="V49" i="3"/>
  <c r="R46" i="3"/>
  <c r="N46" i="3"/>
  <c r="N47" i="3"/>
  <c r="N48" i="3"/>
  <c r="N49" i="3"/>
  <c r="J46" i="3"/>
  <c r="J47" i="3"/>
  <c r="J48" i="3"/>
  <c r="J49" i="3"/>
  <c r="F46" i="3"/>
  <c r="F47" i="3"/>
  <c r="F48" i="3"/>
  <c r="F49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17" i="3"/>
  <c r="U18" i="3"/>
  <c r="U19" i="3"/>
  <c r="U20" i="3"/>
  <c r="U21" i="3"/>
  <c r="U22" i="3"/>
  <c r="U23" i="3"/>
  <c r="U24" i="3"/>
  <c r="U25" i="3"/>
  <c r="U26" i="3"/>
  <c r="U27" i="3"/>
  <c r="U28" i="3"/>
  <c r="S28" i="3"/>
  <c r="T28" i="3"/>
  <c r="V28" i="3"/>
  <c r="U29" i="3"/>
  <c r="U30" i="3"/>
  <c r="U31" i="3"/>
  <c r="U32" i="3"/>
  <c r="S32" i="3"/>
  <c r="T32" i="3"/>
  <c r="V32" i="3"/>
  <c r="U33" i="3"/>
  <c r="U34" i="3"/>
  <c r="U35" i="3"/>
  <c r="U36" i="3"/>
  <c r="S36" i="3"/>
  <c r="T36" i="3"/>
  <c r="V36" i="3"/>
  <c r="U37" i="3"/>
  <c r="U38" i="3"/>
  <c r="U39" i="3"/>
  <c r="U40" i="3"/>
  <c r="U41" i="3"/>
  <c r="U42" i="3"/>
  <c r="U43" i="3"/>
  <c r="U44" i="3"/>
  <c r="S44" i="3"/>
  <c r="T44" i="3"/>
  <c r="V44" i="3"/>
  <c r="U45" i="3"/>
  <c r="U17" i="3"/>
  <c r="T45" i="3"/>
  <c r="T18" i="3"/>
  <c r="T19" i="3"/>
  <c r="T20" i="3"/>
  <c r="T21" i="3"/>
  <c r="T22" i="3"/>
  <c r="T23" i="3"/>
  <c r="T24" i="3"/>
  <c r="T25" i="3"/>
  <c r="T26" i="3"/>
  <c r="T27" i="3"/>
  <c r="T29" i="3"/>
  <c r="T30" i="3"/>
  <c r="T31" i="3"/>
  <c r="T33" i="3"/>
  <c r="T34" i="3"/>
  <c r="T35" i="3"/>
  <c r="T37" i="3"/>
  <c r="T38" i="3"/>
  <c r="T39" i="3"/>
  <c r="T40" i="3"/>
  <c r="T41" i="3"/>
  <c r="T42" i="3"/>
  <c r="T43" i="3"/>
  <c r="T17" i="3"/>
  <c r="S45" i="3"/>
  <c r="S23" i="3"/>
  <c r="V23" i="3"/>
  <c r="S24" i="3"/>
  <c r="S25" i="3"/>
  <c r="S26" i="3"/>
  <c r="V26" i="3"/>
  <c r="S27" i="3"/>
  <c r="S29" i="3"/>
  <c r="S30" i="3"/>
  <c r="V30" i="3"/>
  <c r="S31" i="3"/>
  <c r="V31" i="3"/>
  <c r="S33" i="3"/>
  <c r="S34" i="3"/>
  <c r="V34" i="3"/>
  <c r="S35" i="3"/>
  <c r="V35" i="3"/>
  <c r="S37" i="3"/>
  <c r="S38" i="3"/>
  <c r="V38" i="3"/>
  <c r="S39" i="3"/>
  <c r="V39" i="3"/>
  <c r="S40" i="3"/>
  <c r="S41" i="3"/>
  <c r="S42" i="3"/>
  <c r="V42" i="3"/>
  <c r="S43" i="3"/>
  <c r="V43" i="3"/>
  <c r="S19" i="3"/>
  <c r="S17" i="3"/>
  <c r="V17" i="3"/>
  <c r="R18" i="3"/>
  <c r="R22" i="3"/>
  <c r="R27" i="3"/>
  <c r="R35" i="3"/>
  <c r="R38" i="3"/>
  <c r="R43" i="3"/>
  <c r="R45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17" i="3"/>
  <c r="Y30" i="2"/>
  <c r="Y29" i="2"/>
  <c r="T30" i="2"/>
  <c r="S30" i="2"/>
  <c r="S29" i="2"/>
  <c r="T29" i="2"/>
  <c r="R30" i="2"/>
  <c r="R29" i="2"/>
  <c r="Q30" i="2"/>
  <c r="Q29" i="2"/>
  <c r="M30" i="2"/>
  <c r="M29" i="2"/>
  <c r="M17" i="2"/>
  <c r="I30" i="2"/>
  <c r="I29" i="2"/>
  <c r="E30" i="2"/>
  <c r="E29" i="2"/>
  <c r="Y18" i="2"/>
  <c r="Y19" i="2"/>
  <c r="Y20" i="2"/>
  <c r="Y21" i="2"/>
  <c r="Y22" i="2"/>
  <c r="Y23" i="2"/>
  <c r="Y24" i="2"/>
  <c r="Y25" i="2"/>
  <c r="Y26" i="2"/>
  <c r="R22" i="2"/>
  <c r="R21" i="2"/>
  <c r="T21" i="2"/>
  <c r="R20" i="2"/>
  <c r="I26" i="2"/>
  <c r="E20" i="2"/>
  <c r="E17" i="2"/>
  <c r="Y10" i="2"/>
  <c r="Y8" i="2"/>
  <c r="Y9" i="2"/>
  <c r="Y7" i="2"/>
  <c r="S22" i="3"/>
  <c r="V22" i="3"/>
  <c r="S21" i="3"/>
  <c r="S20" i="3"/>
  <c r="S18" i="3"/>
  <c r="I25" i="2"/>
  <c r="I24" i="2"/>
  <c r="I23" i="2"/>
  <c r="I22" i="2"/>
  <c r="I21" i="2"/>
  <c r="I20" i="2"/>
  <c r="I19" i="2"/>
  <c r="I18" i="2"/>
  <c r="I17" i="2"/>
  <c r="E26" i="2"/>
  <c r="E25" i="2"/>
  <c r="U25" i="2"/>
  <c r="E24" i="2"/>
  <c r="E23" i="2"/>
  <c r="E22" i="2"/>
  <c r="E21" i="2"/>
  <c r="E19" i="2"/>
  <c r="E18" i="2"/>
  <c r="M26" i="2"/>
  <c r="M25" i="2"/>
  <c r="M24" i="2"/>
  <c r="M23" i="2"/>
  <c r="M22" i="2"/>
  <c r="M21" i="2"/>
  <c r="M20" i="2"/>
  <c r="M19" i="2"/>
  <c r="M18" i="2"/>
  <c r="Q24" i="2"/>
  <c r="Q19" i="2"/>
  <c r="T25" i="2"/>
  <c r="S25" i="2"/>
  <c r="R25" i="2"/>
  <c r="T24" i="2"/>
  <c r="R18" i="2"/>
  <c r="S19" i="2"/>
  <c r="S18" i="2"/>
  <c r="S26" i="2"/>
  <c r="T22" i="2"/>
  <c r="T26" i="2"/>
  <c r="R26" i="2"/>
  <c r="U26" i="2"/>
  <c r="R24" i="2"/>
  <c r="R19" i="2"/>
  <c r="R23" i="2"/>
  <c r="T17" i="2"/>
  <c r="T19" i="2"/>
  <c r="U20" i="2"/>
  <c r="T23" i="2"/>
  <c r="S24" i="2"/>
  <c r="S23" i="2"/>
  <c r="T18" i="2"/>
  <c r="U18" i="2"/>
  <c r="S21" i="2"/>
  <c r="S22" i="2"/>
  <c r="U22" i="2"/>
  <c r="Z50" i="3"/>
  <c r="V27" i="3"/>
  <c r="Y27" i="2"/>
  <c r="R40" i="3"/>
  <c r="P50" i="3"/>
  <c r="V45" i="3"/>
  <c r="V20" i="3"/>
  <c r="V19" i="3"/>
  <c r="V41" i="3"/>
  <c r="V37" i="3"/>
  <c r="V33" i="3"/>
  <c r="V29" i="3"/>
  <c r="V25" i="3"/>
  <c r="T50" i="3"/>
  <c r="O50" i="3"/>
  <c r="R31" i="3"/>
  <c r="R23" i="3"/>
  <c r="R19" i="3"/>
  <c r="Q50" i="3"/>
  <c r="V21" i="3"/>
  <c r="R17" i="3"/>
  <c r="V24" i="3"/>
  <c r="U50" i="3"/>
  <c r="R49" i="3"/>
  <c r="R41" i="3"/>
  <c r="R37" i="3"/>
  <c r="R33" i="3"/>
  <c r="R30" i="3"/>
  <c r="R26" i="3"/>
  <c r="V18" i="3"/>
  <c r="R47" i="3"/>
  <c r="S50" i="3"/>
  <c r="V40" i="3"/>
  <c r="T27" i="2"/>
  <c r="U24" i="2"/>
  <c r="U21" i="2"/>
  <c r="S27" i="2"/>
  <c r="R27" i="2"/>
  <c r="Q21" i="2"/>
  <c r="P27" i="2"/>
  <c r="O27" i="2"/>
  <c r="Q18" i="2"/>
  <c r="Q17" i="2"/>
  <c r="U23" i="2"/>
  <c r="Q26" i="2"/>
  <c r="U17" i="2"/>
  <c r="U19" i="2"/>
  <c r="Q22" i="2"/>
  <c r="N27" i="2"/>
  <c r="R50" i="3"/>
  <c r="V50" i="3"/>
  <c r="U27" i="2"/>
  <c r="Q27" i="2"/>
</calcChain>
</file>

<file path=xl/sharedStrings.xml><?xml version="1.0" encoding="utf-8"?>
<sst xmlns="http://schemas.openxmlformats.org/spreadsheetml/2006/main" count="164" uniqueCount="88">
  <si>
    <t>1º</t>
  </si>
  <si>
    <t>2º</t>
  </si>
  <si>
    <t>3º</t>
  </si>
  <si>
    <t>Total</t>
  </si>
  <si>
    <t>TOTAL</t>
  </si>
  <si>
    <t>PROMEDIO GENERAL DE APROVECHAMIENTO</t>
  </si>
  <si>
    <t>Prom</t>
  </si>
  <si>
    <t>Vo. Bo.</t>
  </si>
  <si>
    <t>ELABORÓ</t>
  </si>
  <si>
    <t>E.S.T.</t>
  </si>
  <si>
    <t>SECTOR</t>
  </si>
  <si>
    <t>ZONA</t>
  </si>
  <si>
    <t>TURNO</t>
  </si>
  <si>
    <t>RETENCION</t>
  </si>
  <si>
    <t>INSCRIPCION</t>
  </si>
  <si>
    <t>ALTAS</t>
  </si>
  <si>
    <t>BAJAS</t>
  </si>
  <si>
    <t>EXISTENCIA</t>
  </si>
  <si>
    <t>DESERCION</t>
  </si>
  <si>
    <t>DATOS DE 
APROBACION</t>
  </si>
  <si>
    <t>DATOS DE 
REPROBACION</t>
  </si>
  <si>
    <t>PORCENTAJE DE 
APROBACION</t>
  </si>
  <si>
    <t>ASIGNATURA</t>
  </si>
  <si>
    <t>1°</t>
  </si>
  <si>
    <t>2°</t>
  </si>
  <si>
    <t>3°</t>
  </si>
  <si>
    <t>ESPAÑOL</t>
  </si>
  <si>
    <t>MATEMATICAS</t>
  </si>
  <si>
    <t>CIENCIAS</t>
  </si>
  <si>
    <t>GEOGRAFIA</t>
  </si>
  <si>
    <t>HISTORIA</t>
  </si>
  <si>
    <t>F.CIVICA Y ETICA</t>
  </si>
  <si>
    <t>INGLES</t>
  </si>
  <si>
    <t>EDUC. FISICA</t>
  </si>
  <si>
    <t>TECNOLOGIA</t>
  </si>
  <si>
    <t>ARTES</t>
  </si>
  <si>
    <t xml:space="preserve">TOTAL </t>
  </si>
  <si>
    <t>"2020.Año de Laura Méndez de Cuenca; emblema de la Mujer Mexiquense”</t>
  </si>
  <si>
    <t>GOBIERNO DEL ESTADO DE MÉXICO</t>
  </si>
  <si>
    <t>SERVICIOS EDUCATIVOS INTEGRADOS AL ESTADO DE MÉXICO</t>
  </si>
  <si>
    <t>DIRECCIÓN DE EDUCACIÓN SECUNDARIA Y SERVICIOS DE APOYO</t>
  </si>
  <si>
    <t>ALUMNOS SIN CALIFICACIÓN</t>
  </si>
  <si>
    <t>PORCENTAJE DE ALUMNOS SIN CALIFICACIÓN</t>
  </si>
  <si>
    <t>ÉNFASIS DE CAMPO</t>
  </si>
  <si>
    <t>AGRICULTURA</t>
  </si>
  <si>
    <t>APICULTURA</t>
  </si>
  <si>
    <t>PECUARIAS</t>
  </si>
  <si>
    <t>PREPARACIÓN, CONSERVACIÓN E INDUSTRIALIZACIÓN DE ALIMENTOS (AGRÍCOLAS, CÁRNICOS Y LÁCTEOS)</t>
  </si>
  <si>
    <t>PREPARACIÓN Y CONSERVACIÓN DE ALIMENTOS</t>
  </si>
  <si>
    <t>DISEÑO INDUSTRIAL</t>
  </si>
  <si>
    <t>ELECTRÓNICA, COMUNICACIÓN Y SISTEMAS DE CONTROL</t>
  </si>
  <si>
    <t>CONFECCIÓN DEL VESTIDO E INDUSTRIA TEXTIL</t>
  </si>
  <si>
    <t>DISEÑO Y CONFECCIÓN DEL VESTIDO</t>
  </si>
  <si>
    <t>CARPINTERÍA</t>
  </si>
  <si>
    <t>CARPINTERÍA E INDUSTRIA DE LA MADERA</t>
  </si>
  <si>
    <t>CREACIÓN ARTESANAL</t>
  </si>
  <si>
    <t>DISEÑO Y CREACIÓN PLÁSTICA</t>
  </si>
  <si>
    <t>DISEÑO ARQUITECTÓNICO</t>
  </si>
  <si>
    <t>DISEÑO DE CIRCITOS ELÉCTRICOS</t>
  </si>
  <si>
    <t>DISEÑO DE INTERIORES</t>
  </si>
  <si>
    <t>DISEÑO GRÁFICO</t>
  </si>
  <si>
    <t>INFORMÁTICA</t>
  </si>
  <si>
    <t>COMUNIDADES VIRTUALES</t>
  </si>
  <si>
    <t>PROCESOS INFORMÁTICOS</t>
  </si>
  <si>
    <t>ADMINISTRACIÓN CONTABLE</t>
  </si>
  <si>
    <t>PROCESOS CONTABLES</t>
  </si>
  <si>
    <t>OFIMÁTICA</t>
  </si>
  <si>
    <t>ESTÉTICA Y SALUD CORPORAL</t>
  </si>
  <si>
    <t>TURISMO</t>
  </si>
  <si>
    <t>SERVICIOS TURÍSTICOS</t>
  </si>
  <si>
    <t>MÁQUINAS HERRAMIENTAS Y SISTEMAS DE CONTROL</t>
  </si>
  <si>
    <t>DISEÑO DE ESTRUCTURAS METÁLICAS</t>
  </si>
  <si>
    <t>DISEÑO Y MECÁNICA AUTOMOTRIZ</t>
  </si>
  <si>
    <t>CLAVE</t>
  </si>
  <si>
    <t>DIRECTOR DEL PLANTEL</t>
  </si>
  <si>
    <r>
      <t xml:space="preserve">  </t>
    </r>
    <r>
      <rPr>
        <b/>
        <sz val="10"/>
        <color theme="1"/>
        <rFont val="Calibri"/>
        <family val="2"/>
      </rPr>
      <t xml:space="preserve">       DIRECTOR DEL PLANTEL</t>
    </r>
  </si>
  <si>
    <t>PERIODO</t>
  </si>
  <si>
    <t>DEPARTAMENTO DE EDUCACIÓN SECUNDARIA TÉCNICA VALLE DE MÉXICO</t>
  </si>
  <si>
    <t>TOTAL/PROMEDIO</t>
  </si>
  <si>
    <t>VIDA SALUDABLE*</t>
  </si>
  <si>
    <t>TUTORIA Y EDUCACIÓN SOCIOEMOCIONAL*</t>
  </si>
  <si>
    <r>
      <t xml:space="preserve">* </t>
    </r>
    <r>
      <rPr>
        <sz val="8"/>
        <color theme="1"/>
        <rFont val="Arial"/>
        <family val="2"/>
      </rPr>
      <t>SIN VALOR CURRICULAR</t>
    </r>
  </si>
  <si>
    <t xml:space="preserve">OSCAR BECERRIL RAMIREZ </t>
  </si>
  <si>
    <t xml:space="preserve">SERGIO VILLEGAS RUIZ </t>
  </si>
  <si>
    <t>VES</t>
  </si>
  <si>
    <t>XX</t>
  </si>
  <si>
    <t>VII</t>
  </si>
  <si>
    <t>0.O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</si>
</sst>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  <font>
      <b/>
      <sz val="9"/>
      <color rgb="FF000000"/>
      <name val="Times New Roman"/>
      <family val="1"/>
    </font>
    <font>
      <sz val="9"/>
      <color theme="1"/>
      <name val="Times New Roman"/>
      <family val="1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9"/>
      <color theme="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b/>
      <i/>
      <sz val="14"/>
      <color rgb="FF000000"/>
      <name val="Times New Roman"/>
      <family val="1"/>
    </font>
    <font>
      <b/>
      <sz val="9"/>
      <name val="Arial"/>
      <family val="2"/>
    </font>
    <font>
      <sz val="10"/>
      <color rgb="FF7F7F7F"/>
      <name val="Arial"/>
      <family val="2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8"/>
      <color theme="1"/>
      <name val="Calibri"/>
      <family val="2"/>
    </font>
    <font>
      <b/>
      <sz val="10"/>
      <color theme="1"/>
      <name val="Calibri"/>
      <family val="2"/>
    </font>
    <font>
      <b/>
      <sz val="7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3">
    <xf numFmtId="0" fontId="0" fillId="0" borderId="0" xfId="0"/>
    <xf numFmtId="0" fontId="1" fillId="0" borderId="6" xfId="0" applyFont="1" applyFill="1" applyBorder="1" applyProtection="1"/>
    <xf numFmtId="0" fontId="1" fillId="0" borderId="6" xfId="0" applyFont="1" applyFill="1" applyBorder="1" applyAlignment="1" applyProtection="1">
      <alignment horizontal="center"/>
    </xf>
    <xf numFmtId="0" fontId="4" fillId="0" borderId="0" xfId="0" applyFont="1" applyAlignment="1">
      <alignment horizontal="left" readingOrder="1"/>
    </xf>
    <xf numFmtId="0" fontId="5" fillId="0" borderId="0" xfId="0" applyFont="1"/>
    <xf numFmtId="0" fontId="0" fillId="0" borderId="1" xfId="0" applyNumberFormat="1" applyFill="1" applyBorder="1" applyAlignment="1" applyProtection="1">
      <alignment horizontal="center" vertical="center"/>
    </xf>
    <xf numFmtId="0" fontId="1" fillId="0" borderId="23" xfId="0" applyNumberFormat="1" applyFont="1" applyFill="1" applyBorder="1" applyAlignment="1" applyProtection="1">
      <alignment horizontal="center" vertical="center"/>
    </xf>
    <xf numFmtId="0" fontId="1" fillId="0" borderId="7" xfId="0" applyNumberFormat="1" applyFont="1" applyFill="1" applyBorder="1" applyAlignment="1" applyProtection="1">
      <alignment horizontal="center" vertical="center"/>
    </xf>
    <xf numFmtId="164" fontId="1" fillId="0" borderId="7" xfId="0" applyNumberFormat="1" applyFont="1" applyFill="1" applyBorder="1" applyAlignment="1" applyProtection="1">
      <alignment horizontal="center" vertical="center"/>
    </xf>
    <xf numFmtId="2" fontId="1" fillId="0" borderId="7" xfId="0" applyNumberFormat="1" applyFont="1" applyFill="1" applyBorder="1" applyAlignment="1" applyProtection="1">
      <alignment horizontal="center" vertical="center"/>
    </xf>
    <xf numFmtId="0" fontId="0" fillId="0" borderId="3" xfId="0" applyNumberFormat="1" applyFill="1" applyBorder="1" applyAlignment="1" applyProtection="1">
      <alignment horizontal="center" vertical="center"/>
    </xf>
    <xf numFmtId="0" fontId="3" fillId="0" borderId="0" xfId="0" applyFont="1" applyFill="1" applyBorder="1"/>
    <xf numFmtId="0" fontId="6" fillId="0" borderId="0" xfId="0" applyFont="1" applyProtection="1"/>
    <xf numFmtId="0" fontId="2" fillId="0" borderId="26" xfId="0" applyFont="1" applyFill="1" applyBorder="1" applyAlignment="1" applyProtection="1">
      <alignment horizontal="center"/>
    </xf>
    <xf numFmtId="0" fontId="2" fillId="0" borderId="27" xfId="0" applyFont="1" applyFill="1" applyBorder="1" applyAlignment="1" applyProtection="1">
      <alignment horizontal="center"/>
    </xf>
    <xf numFmtId="0" fontId="2" fillId="0" borderId="28" xfId="0" applyFont="1" applyFill="1" applyBorder="1" applyAlignment="1" applyProtection="1">
      <alignment horizontal="center"/>
    </xf>
    <xf numFmtId="0" fontId="2" fillId="0" borderId="28" xfId="0" applyFont="1" applyFill="1" applyBorder="1" applyProtection="1"/>
    <xf numFmtId="0" fontId="6" fillId="0" borderId="6" xfId="0" applyFont="1" applyFill="1" applyBorder="1" applyAlignment="1" applyProtection="1">
      <alignment horizontal="center"/>
    </xf>
    <xf numFmtId="2" fontId="6" fillId="0" borderId="6" xfId="0" applyNumberFormat="1" applyFont="1" applyFill="1" applyBorder="1" applyAlignment="1" applyProtection="1">
      <alignment horizontal="center"/>
    </xf>
    <xf numFmtId="0" fontId="1" fillId="0" borderId="6" xfId="0" applyFont="1" applyFill="1" applyBorder="1" applyAlignment="1" applyProtection="1">
      <alignment horizontal="center" vertical="center"/>
      <protection locked="0"/>
    </xf>
    <xf numFmtId="0" fontId="2" fillId="0" borderId="12" xfId="0" applyFont="1" applyFill="1" applyBorder="1" applyAlignment="1" applyProtection="1">
      <alignment horizontal="center"/>
    </xf>
    <xf numFmtId="0" fontId="2" fillId="0" borderId="13" xfId="0" applyFont="1" applyFill="1" applyBorder="1" applyAlignment="1" applyProtection="1">
      <alignment horizontal="center"/>
    </xf>
    <xf numFmtId="0" fontId="2" fillId="0" borderId="22" xfId="0" applyFont="1" applyFill="1" applyBorder="1" applyAlignment="1" applyProtection="1">
      <alignment horizontal="center"/>
    </xf>
    <xf numFmtId="0" fontId="2" fillId="0" borderId="17" xfId="0" applyFont="1" applyFill="1" applyBorder="1" applyAlignment="1" applyProtection="1">
      <alignment horizontal="center"/>
    </xf>
    <xf numFmtId="0" fontId="2" fillId="0" borderId="18" xfId="0" applyFont="1" applyFill="1" applyBorder="1" applyAlignment="1" applyProtection="1">
      <alignment horizontal="center"/>
    </xf>
    <xf numFmtId="0" fontId="1" fillId="0" borderId="23" xfId="0" applyFont="1" applyFill="1" applyBorder="1" applyProtection="1"/>
    <xf numFmtId="0" fontId="6" fillId="0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2" xfId="0" applyNumberFormat="1" applyFont="1" applyFill="1" applyBorder="1" applyAlignment="1" applyProtection="1">
      <alignment horizontal="center" vertical="center"/>
      <protection locked="0"/>
    </xf>
    <xf numFmtId="0" fontId="6" fillId="0" borderId="14" xfId="0" applyNumberFormat="1" applyFont="1" applyFill="1" applyBorder="1" applyAlignment="1" applyProtection="1">
      <alignment horizontal="center" vertical="center"/>
      <protection locked="0"/>
    </xf>
    <xf numFmtId="2" fontId="6" fillId="0" borderId="1" xfId="0" applyNumberFormat="1" applyFont="1" applyFill="1" applyBorder="1" applyAlignment="1" applyProtection="1">
      <alignment horizontal="center" vertical="center"/>
      <protection locked="0"/>
    </xf>
    <xf numFmtId="2" fontId="6" fillId="0" borderId="2" xfId="0" applyNumberFormat="1" applyFont="1" applyFill="1" applyBorder="1" applyAlignment="1" applyProtection="1">
      <alignment horizontal="center" vertical="center"/>
      <protection locked="0"/>
    </xf>
    <xf numFmtId="2" fontId="6" fillId="0" borderId="29" xfId="0" applyNumberFormat="1" applyFont="1" applyFill="1" applyBorder="1" applyAlignment="1" applyProtection="1">
      <alignment horizontal="center" vertical="center"/>
      <protection locked="0"/>
    </xf>
    <xf numFmtId="0" fontId="1" fillId="0" borderId="24" xfId="0" applyFont="1" applyFill="1" applyBorder="1" applyProtection="1"/>
    <xf numFmtId="0" fontId="6" fillId="0" borderId="3" xfId="0" applyNumberFormat="1" applyFont="1" applyFill="1" applyBorder="1" applyAlignment="1" applyProtection="1">
      <alignment horizontal="center" vertical="center"/>
      <protection locked="0"/>
    </xf>
    <xf numFmtId="0" fontId="6" fillId="0" borderId="4" xfId="0" applyNumberFormat="1" applyFont="1" applyFill="1" applyBorder="1" applyAlignment="1" applyProtection="1">
      <alignment horizontal="center" vertical="center"/>
      <protection locked="0"/>
    </xf>
    <xf numFmtId="0" fontId="6" fillId="0" borderId="5" xfId="0" applyNumberFormat="1" applyFont="1" applyFill="1" applyBorder="1" applyAlignment="1" applyProtection="1">
      <alignment horizontal="center" vertical="center"/>
      <protection locked="0"/>
    </xf>
    <xf numFmtId="2" fontId="6" fillId="0" borderId="3" xfId="0" applyNumberFormat="1" applyFont="1" applyFill="1" applyBorder="1" applyAlignment="1" applyProtection="1">
      <alignment horizontal="center" vertical="center"/>
      <protection locked="0"/>
    </xf>
    <xf numFmtId="2" fontId="6" fillId="0" borderId="4" xfId="0" applyNumberFormat="1" applyFont="1" applyFill="1" applyBorder="1" applyAlignment="1" applyProtection="1">
      <alignment horizontal="center" vertical="center"/>
      <protection locked="0"/>
    </xf>
    <xf numFmtId="2" fontId="6" fillId="0" borderId="9" xfId="0" applyNumberFormat="1" applyFont="1" applyFill="1" applyBorder="1" applyAlignment="1" applyProtection="1">
      <alignment horizontal="center" vertical="center"/>
      <protection locked="0"/>
    </xf>
    <xf numFmtId="0" fontId="1" fillId="0" borderId="25" xfId="0" applyFont="1" applyFill="1" applyBorder="1" applyProtection="1"/>
    <xf numFmtId="0" fontId="6" fillId="0" borderId="30" xfId="0" applyNumberFormat="1" applyFont="1" applyFill="1" applyBorder="1" applyAlignment="1" applyProtection="1">
      <alignment horizontal="center" vertical="center"/>
      <protection locked="0"/>
    </xf>
    <xf numFmtId="0" fontId="6" fillId="0" borderId="31" xfId="0" applyNumberFormat="1" applyFont="1" applyFill="1" applyBorder="1" applyAlignment="1" applyProtection="1">
      <alignment horizontal="center" vertical="center"/>
      <protection locked="0"/>
    </xf>
    <xf numFmtId="2" fontId="6" fillId="0" borderId="30" xfId="0" applyNumberFormat="1" applyFont="1" applyFill="1" applyBorder="1" applyAlignment="1" applyProtection="1">
      <alignment horizontal="center" vertical="center"/>
      <protection locked="0"/>
    </xf>
    <xf numFmtId="2" fontId="6" fillId="0" borderId="32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Protection="1"/>
    <xf numFmtId="164" fontId="6" fillId="0" borderId="12" xfId="0" applyNumberFormat="1" applyFont="1" applyFill="1" applyBorder="1" applyAlignment="1" applyProtection="1">
      <alignment horizontal="center"/>
    </xf>
    <xf numFmtId="164" fontId="6" fillId="0" borderId="15" xfId="0" applyNumberFormat="1" applyFont="1" applyFill="1" applyBorder="1" applyAlignment="1" applyProtection="1">
      <alignment horizontal="center"/>
    </xf>
    <xf numFmtId="164" fontId="6" fillId="0" borderId="18" xfId="0" applyNumberFormat="1" applyFont="1" applyFill="1" applyBorder="1" applyAlignment="1" applyProtection="1">
      <alignment horizontal="center"/>
    </xf>
    <xf numFmtId="164" fontId="6" fillId="0" borderId="6" xfId="0" applyNumberFormat="1" applyFont="1" applyFill="1" applyBorder="1" applyAlignment="1" applyProtection="1">
      <alignment horizontal="center"/>
    </xf>
    <xf numFmtId="2" fontId="6" fillId="0" borderId="15" xfId="0" applyNumberFormat="1" applyFont="1" applyFill="1" applyBorder="1" applyAlignment="1" applyProtection="1">
      <alignment horizontal="center"/>
    </xf>
    <xf numFmtId="2" fontId="6" fillId="0" borderId="18" xfId="0" applyNumberFormat="1" applyFont="1" applyFill="1" applyBorder="1" applyAlignment="1" applyProtection="1">
      <alignment horizontal="center"/>
    </xf>
    <xf numFmtId="0" fontId="6" fillId="2" borderId="4" xfId="0" applyNumberFormat="1" applyFont="1" applyFill="1" applyBorder="1" applyAlignment="1" applyProtection="1">
      <alignment horizontal="center" vertical="center"/>
    </xf>
    <xf numFmtId="0" fontId="6" fillId="2" borderId="5" xfId="0" applyNumberFormat="1" applyFont="1" applyFill="1" applyBorder="1" applyAlignment="1" applyProtection="1">
      <alignment horizontal="center" vertical="center"/>
    </xf>
    <xf numFmtId="164" fontId="6" fillId="2" borderId="4" xfId="0" applyNumberFormat="1" applyFont="1" applyFill="1" applyBorder="1" applyAlignment="1" applyProtection="1">
      <alignment horizontal="center" vertical="center"/>
    </xf>
    <xf numFmtId="2" fontId="6" fillId="2" borderId="4" xfId="0" applyNumberFormat="1" applyFont="1" applyFill="1" applyBorder="1" applyAlignment="1" applyProtection="1">
      <alignment horizontal="center" vertical="center"/>
    </xf>
    <xf numFmtId="2" fontId="6" fillId="2" borderId="9" xfId="0" applyNumberFormat="1" applyFont="1" applyFill="1" applyBorder="1" applyAlignment="1" applyProtection="1">
      <alignment horizontal="center" vertical="center"/>
    </xf>
    <xf numFmtId="0" fontId="0" fillId="0" borderId="2" xfId="0" applyNumberFormat="1" applyFill="1" applyBorder="1" applyAlignment="1" applyProtection="1">
      <alignment horizontal="center" vertical="center"/>
    </xf>
    <xf numFmtId="0" fontId="0" fillId="0" borderId="4" xfId="0" applyNumberFormat="1" applyFill="1" applyBorder="1" applyAlignment="1" applyProtection="1">
      <alignment horizontal="center" vertical="center"/>
    </xf>
    <xf numFmtId="0" fontId="0" fillId="0" borderId="14" xfId="0" applyNumberFormat="1" applyFill="1" applyBorder="1" applyAlignment="1" applyProtection="1">
      <alignment horizontal="center" vertical="center"/>
    </xf>
    <xf numFmtId="0" fontId="0" fillId="0" borderId="5" xfId="0" applyNumberFormat="1" applyFill="1" applyBorder="1" applyAlignment="1" applyProtection="1">
      <alignment horizontal="center" vertical="center"/>
    </xf>
    <xf numFmtId="164" fontId="0" fillId="0" borderId="1" xfId="0" applyNumberFormat="1" applyFill="1" applyBorder="1" applyAlignment="1" applyProtection="1">
      <alignment horizontal="center" vertical="center"/>
    </xf>
    <xf numFmtId="164" fontId="0" fillId="0" borderId="3" xfId="0" applyNumberFormat="1" applyFill="1" applyBorder="1" applyAlignment="1" applyProtection="1">
      <alignment horizontal="center" vertical="center"/>
    </xf>
    <xf numFmtId="164" fontId="0" fillId="0" borderId="2" xfId="0" applyNumberFormat="1" applyFill="1" applyBorder="1" applyAlignment="1" applyProtection="1">
      <alignment horizontal="center" vertical="center"/>
    </xf>
    <xf numFmtId="164" fontId="0" fillId="0" borderId="4" xfId="0" applyNumberFormat="1" applyFill="1" applyBorder="1" applyAlignment="1" applyProtection="1">
      <alignment horizontal="center" vertical="center"/>
    </xf>
    <xf numFmtId="164" fontId="0" fillId="0" borderId="14" xfId="0" applyNumberFormat="1" applyFill="1" applyBorder="1" applyAlignment="1" applyProtection="1">
      <alignment horizontal="center" vertical="center"/>
    </xf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left"/>
    </xf>
    <xf numFmtId="2" fontId="0" fillId="0" borderId="6" xfId="0" applyNumberFormat="1" applyFill="1" applyBorder="1" applyAlignment="1" applyProtection="1">
      <alignment horizontal="center" vertical="center"/>
    </xf>
    <xf numFmtId="0" fontId="0" fillId="0" borderId="0" xfId="0" applyBorder="1"/>
    <xf numFmtId="0" fontId="13" fillId="0" borderId="0" xfId="0" applyFont="1"/>
    <xf numFmtId="0" fontId="14" fillId="0" borderId="0" xfId="0" applyFont="1"/>
    <xf numFmtId="0" fontId="15" fillId="0" borderId="0" xfId="0" applyFont="1" applyBorder="1"/>
    <xf numFmtId="0" fontId="10" fillId="0" borderId="0" xfId="0" applyFont="1" applyBorder="1" applyAlignment="1">
      <alignment horizontal="left"/>
    </xf>
    <xf numFmtId="0" fontId="1" fillId="0" borderId="17" xfId="0" applyFont="1" applyFill="1" applyBorder="1" applyAlignment="1" applyProtection="1">
      <alignment horizontal="center"/>
    </xf>
    <xf numFmtId="0" fontId="1" fillId="0" borderId="18" xfId="0" applyFont="1" applyBorder="1" applyAlignment="1" applyProtection="1">
      <alignment horizontal="center" vertical="center"/>
    </xf>
    <xf numFmtId="0" fontId="17" fillId="0" borderId="0" xfId="0" applyFont="1" applyAlignment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164" fontId="6" fillId="0" borderId="0" xfId="0" applyNumberFormat="1" applyFont="1" applyFill="1" applyBorder="1" applyAlignment="1" applyProtection="1">
      <alignment horizontal="center"/>
    </xf>
    <xf numFmtId="2" fontId="6" fillId="0" borderId="0" xfId="0" applyNumberFormat="1" applyFont="1" applyFill="1" applyBorder="1" applyAlignment="1" applyProtection="1">
      <alignment horizontal="center"/>
    </xf>
    <xf numFmtId="0" fontId="6" fillId="0" borderId="1" xfId="0" applyFont="1" applyFill="1" applyBorder="1" applyProtection="1"/>
    <xf numFmtId="0" fontId="6" fillId="0" borderId="10" xfId="0" applyFont="1" applyFill="1" applyBorder="1" applyProtection="1"/>
    <xf numFmtId="0" fontId="6" fillId="0" borderId="4" xfId="0" applyFont="1" applyFill="1" applyBorder="1" applyProtection="1"/>
    <xf numFmtId="0" fontId="1" fillId="0" borderId="4" xfId="0" applyFont="1" applyBorder="1" applyAlignment="1" applyProtection="1">
      <alignment horizontal="center" vertical="center"/>
    </xf>
    <xf numFmtId="2" fontId="6" fillId="0" borderId="4" xfId="0" applyNumberFormat="1" applyFont="1" applyFill="1" applyBorder="1" applyAlignment="1" applyProtection="1">
      <alignment horizontal="center"/>
    </xf>
    <xf numFmtId="0" fontId="6" fillId="0" borderId="9" xfId="0" applyFont="1" applyFill="1" applyBorder="1" applyProtection="1"/>
    <xf numFmtId="0" fontId="6" fillId="3" borderId="3" xfId="0" applyNumberFormat="1" applyFont="1" applyFill="1" applyBorder="1" applyAlignment="1" applyProtection="1">
      <alignment horizontal="center" vertical="center"/>
    </xf>
    <xf numFmtId="2" fontId="6" fillId="3" borderId="3" xfId="0" applyNumberFormat="1" applyFont="1" applyFill="1" applyBorder="1" applyAlignment="1" applyProtection="1">
      <alignment horizontal="center" vertical="center"/>
    </xf>
    <xf numFmtId="0" fontId="6" fillId="0" borderId="4" xfId="0" applyNumberFormat="1" applyFont="1" applyFill="1" applyBorder="1" applyAlignment="1" applyProtection="1">
      <alignment horizontal="center" vertical="center"/>
    </xf>
    <xf numFmtId="0" fontId="6" fillId="0" borderId="5" xfId="0" applyNumberFormat="1" applyFont="1" applyFill="1" applyBorder="1" applyAlignment="1" applyProtection="1">
      <alignment horizontal="center" vertical="center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horizontal="center" vertical="center"/>
      <protection locked="0"/>
    </xf>
    <xf numFmtId="0" fontId="1" fillId="0" borderId="20" xfId="0" applyFont="1" applyFill="1" applyBorder="1" applyAlignment="1" applyProtection="1">
      <alignment horizontal="center" vertical="center"/>
      <protection locked="0"/>
    </xf>
    <xf numFmtId="2" fontId="0" fillId="0" borderId="20" xfId="0" applyNumberFormat="1" applyFill="1" applyBorder="1" applyAlignment="1" applyProtection="1">
      <alignment horizontal="center" vertical="center"/>
    </xf>
    <xf numFmtId="0" fontId="6" fillId="0" borderId="6" xfId="0" applyFont="1" applyFill="1" applyBorder="1" applyAlignment="1" applyProtection="1">
      <alignment horizontal="center"/>
      <protection locked="0"/>
    </xf>
    <xf numFmtId="0" fontId="1" fillId="0" borderId="6" xfId="0" applyFont="1" applyFill="1" applyBorder="1" applyAlignment="1" applyProtection="1">
      <alignment horizontal="center" vertical="center"/>
    </xf>
    <xf numFmtId="0" fontId="7" fillId="0" borderId="6" xfId="0" applyFont="1" applyFill="1" applyBorder="1" applyAlignment="1" applyProtection="1">
      <alignment horizontal="center" vertical="center"/>
      <protection locked="0"/>
    </xf>
    <xf numFmtId="0" fontId="11" fillId="0" borderId="6" xfId="0" applyFont="1" applyFill="1" applyBorder="1" applyAlignment="1" applyProtection="1">
      <alignment horizontal="center" vertical="center"/>
      <protection locked="0"/>
    </xf>
    <xf numFmtId="0" fontId="0" fillId="0" borderId="10" xfId="0" applyNumberFormat="1" applyFill="1" applyBorder="1" applyAlignment="1" applyProtection="1">
      <alignment horizontal="center" vertical="center"/>
    </xf>
    <xf numFmtId="0" fontId="0" fillId="0" borderId="34" xfId="0" applyNumberFormat="1" applyFill="1" applyBorder="1" applyAlignment="1" applyProtection="1">
      <alignment horizontal="center" vertical="center"/>
    </xf>
    <xf numFmtId="0" fontId="0" fillId="0" borderId="11" xfId="0" applyNumberFormat="1" applyFill="1" applyBorder="1" applyAlignment="1" applyProtection="1">
      <alignment horizontal="center" vertical="center"/>
    </xf>
    <xf numFmtId="0" fontId="1" fillId="0" borderId="6" xfId="0" applyNumberFormat="1" applyFont="1" applyFill="1" applyBorder="1" applyAlignment="1" applyProtection="1">
      <alignment horizontal="center" vertical="center"/>
    </xf>
    <xf numFmtId="0" fontId="6" fillId="0" borderId="10" xfId="0" applyNumberFormat="1" applyFont="1" applyFill="1" applyBorder="1" applyAlignment="1" applyProtection="1">
      <alignment horizontal="center" vertical="center"/>
      <protection locked="0"/>
    </xf>
    <xf numFmtId="0" fontId="6" fillId="0" borderId="34" xfId="0" applyNumberFormat="1" applyFont="1" applyFill="1" applyBorder="1" applyAlignment="1" applyProtection="1">
      <alignment horizontal="center" vertical="center"/>
      <protection locked="0"/>
    </xf>
    <xf numFmtId="0" fontId="6" fillId="0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12" xfId="0" applyFont="1" applyFill="1" applyBorder="1" applyAlignment="1" applyProtection="1">
      <alignment horizontal="center"/>
    </xf>
    <xf numFmtId="0" fontId="1" fillId="0" borderId="13" xfId="0" applyFont="1" applyFill="1" applyBorder="1" applyAlignment="1" applyProtection="1">
      <alignment horizontal="center"/>
    </xf>
    <xf numFmtId="0" fontId="1" fillId="0" borderId="22" xfId="0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2" xfId="0" applyNumberFormat="1" applyFont="1" applyFill="1" applyBorder="1" applyAlignment="1" applyProtection="1">
      <alignment horizontal="center" vertical="center"/>
    </xf>
    <xf numFmtId="0" fontId="1" fillId="0" borderId="14" xfId="0" applyNumberFormat="1" applyFont="1" applyFill="1" applyBorder="1" applyAlignment="1" applyProtection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/>
    </xf>
    <xf numFmtId="0" fontId="1" fillId="0" borderId="4" xfId="0" applyNumberFormat="1" applyFont="1" applyFill="1" applyBorder="1" applyAlignment="1" applyProtection="1">
      <alignment horizontal="center" vertical="center"/>
    </xf>
    <xf numFmtId="0" fontId="1" fillId="0" borderId="5" xfId="0" applyNumberFormat="1" applyFont="1" applyFill="1" applyBorder="1" applyAlignment="1" applyProtection="1">
      <alignment horizontal="center" vertical="center"/>
    </xf>
    <xf numFmtId="0" fontId="1" fillId="0" borderId="30" xfId="0" applyNumberFormat="1" applyFont="1" applyFill="1" applyBorder="1" applyAlignment="1" applyProtection="1">
      <alignment horizontal="center" vertical="center"/>
    </xf>
    <xf numFmtId="0" fontId="1" fillId="0" borderId="32" xfId="0" applyNumberFormat="1" applyFont="1" applyFill="1" applyBorder="1" applyAlignment="1" applyProtection="1">
      <alignment horizontal="center" vertical="center"/>
    </xf>
    <xf numFmtId="0" fontId="1" fillId="0" borderId="31" xfId="0" applyNumberFormat="1" applyFont="1" applyFill="1" applyBorder="1" applyAlignment="1" applyProtection="1">
      <alignment horizontal="center" vertical="center"/>
    </xf>
    <xf numFmtId="0" fontId="1" fillId="0" borderId="10" xfId="0" applyNumberFormat="1" applyFont="1" applyFill="1" applyBorder="1" applyAlignment="1" applyProtection="1">
      <alignment horizontal="center" vertical="center"/>
    </xf>
    <xf numFmtId="0" fontId="1" fillId="0" borderId="34" xfId="0" applyNumberFormat="1" applyFont="1" applyFill="1" applyBorder="1" applyAlignment="1" applyProtection="1">
      <alignment horizontal="center" vertical="center"/>
    </xf>
    <xf numFmtId="0" fontId="1" fillId="0" borderId="11" xfId="0" applyNumberFormat="1" applyFont="1" applyFill="1" applyBorder="1" applyAlignment="1" applyProtection="1">
      <alignment horizontal="center" vertical="center"/>
    </xf>
    <xf numFmtId="164" fontId="0" fillId="0" borderId="10" xfId="0" applyNumberFormat="1" applyFill="1" applyBorder="1" applyAlignment="1" applyProtection="1">
      <alignment horizontal="center" vertical="center"/>
    </xf>
    <xf numFmtId="164" fontId="0" fillId="0" borderId="34" xfId="0" applyNumberFormat="1" applyFill="1" applyBorder="1" applyAlignment="1" applyProtection="1">
      <alignment horizontal="center" vertical="center"/>
    </xf>
    <xf numFmtId="0" fontId="1" fillId="0" borderId="36" xfId="0" applyFont="1" applyFill="1" applyBorder="1" applyAlignment="1" applyProtection="1">
      <alignment horizontal="center"/>
    </xf>
    <xf numFmtId="0" fontId="1" fillId="0" borderId="29" xfId="0" applyNumberFormat="1" applyFont="1" applyFill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/>
    </xf>
    <xf numFmtId="0" fontId="2" fillId="0" borderId="36" xfId="0" applyFont="1" applyFill="1" applyBorder="1" applyAlignment="1" applyProtection="1">
      <alignment horizontal="center"/>
    </xf>
    <xf numFmtId="164" fontId="0" fillId="0" borderId="29" xfId="0" applyNumberFormat="1" applyFill="1" applyBorder="1" applyAlignment="1" applyProtection="1">
      <alignment horizontal="center" vertical="center"/>
    </xf>
    <xf numFmtId="164" fontId="0" fillId="0" borderId="9" xfId="0" applyNumberFormat="1" applyFill="1" applyBorder="1" applyAlignment="1" applyProtection="1">
      <alignment horizontal="center" vertical="center"/>
    </xf>
    <xf numFmtId="164" fontId="6" fillId="2" borderId="9" xfId="0" applyNumberFormat="1" applyFont="1" applyFill="1" applyBorder="1" applyAlignment="1" applyProtection="1">
      <alignment horizontal="center" vertical="center"/>
    </xf>
    <xf numFmtId="164" fontId="0" fillId="0" borderId="37" xfId="0" applyNumberFormat="1" applyFill="1" applyBorder="1" applyAlignment="1" applyProtection="1">
      <alignment horizontal="center" vertical="center"/>
    </xf>
    <xf numFmtId="164" fontId="1" fillId="0" borderId="6" xfId="0" applyNumberFormat="1" applyFont="1" applyFill="1" applyBorder="1" applyAlignment="1" applyProtection="1">
      <alignment horizontal="center" vertical="center"/>
    </xf>
    <xf numFmtId="164" fontId="0" fillId="0" borderId="6" xfId="0" applyNumberFormat="1" applyFill="1" applyBorder="1" applyAlignment="1" applyProtection="1">
      <alignment horizontal="center" vertical="center"/>
    </xf>
    <xf numFmtId="0" fontId="6" fillId="0" borderId="2" xfId="0" applyFont="1" applyFill="1" applyBorder="1" applyProtection="1"/>
    <xf numFmtId="0" fontId="1" fillId="0" borderId="2" xfId="0" applyFont="1" applyBorder="1" applyAlignment="1" applyProtection="1">
      <alignment horizontal="center" vertical="center"/>
    </xf>
    <xf numFmtId="2" fontId="6" fillId="0" borderId="2" xfId="0" applyNumberFormat="1" applyFont="1" applyFill="1" applyBorder="1" applyAlignment="1" applyProtection="1">
      <alignment horizontal="center"/>
    </xf>
    <xf numFmtId="0" fontId="6" fillId="0" borderId="34" xfId="0" applyFont="1" applyFill="1" applyBorder="1" applyProtection="1"/>
    <xf numFmtId="0" fontId="1" fillId="0" borderId="34" xfId="0" applyFont="1" applyBorder="1" applyAlignment="1" applyProtection="1">
      <alignment horizontal="center" vertical="center"/>
    </xf>
    <xf numFmtId="2" fontId="6" fillId="0" borderId="34" xfId="0" applyNumberFormat="1" applyFont="1" applyFill="1" applyBorder="1" applyAlignment="1" applyProtection="1">
      <alignment horizontal="center"/>
    </xf>
    <xf numFmtId="0" fontId="6" fillId="0" borderId="29" xfId="0" applyFont="1" applyFill="1" applyBorder="1" applyProtection="1"/>
    <xf numFmtId="0" fontId="6" fillId="0" borderId="37" xfId="0" applyFont="1" applyFill="1" applyBorder="1" applyProtection="1"/>
    <xf numFmtId="0" fontId="6" fillId="0" borderId="38" xfId="0" applyFont="1" applyFill="1" applyBorder="1" applyProtection="1"/>
    <xf numFmtId="0" fontId="6" fillId="0" borderId="39" xfId="0" applyFont="1" applyFill="1" applyBorder="1" applyProtection="1"/>
    <xf numFmtId="0" fontId="6" fillId="0" borderId="6" xfId="0" applyFont="1" applyFill="1" applyBorder="1" applyProtection="1"/>
    <xf numFmtId="0" fontId="1" fillId="0" borderId="29" xfId="0" applyFont="1" applyBorder="1" applyAlignment="1" applyProtection="1">
      <alignment horizontal="center" vertical="center"/>
    </xf>
    <xf numFmtId="0" fontId="1" fillId="0" borderId="37" xfId="0" applyFont="1" applyBorder="1" applyAlignment="1" applyProtection="1">
      <alignment horizontal="center" vertical="center"/>
    </xf>
    <xf numFmtId="0" fontId="1" fillId="0" borderId="38" xfId="0" applyFont="1" applyBorder="1" applyAlignment="1" applyProtection="1">
      <alignment horizontal="center" vertical="center"/>
    </xf>
    <xf numFmtId="0" fontId="1" fillId="0" borderId="39" xfId="0" applyFont="1" applyBorder="1" applyAlignment="1" applyProtection="1">
      <alignment horizontal="center" vertical="center"/>
    </xf>
    <xf numFmtId="164" fontId="6" fillId="0" borderId="38" xfId="0" applyNumberFormat="1" applyFont="1" applyFill="1" applyBorder="1" applyAlignment="1" applyProtection="1">
      <alignment horizontal="center"/>
    </xf>
    <xf numFmtId="2" fontId="6" fillId="0" borderId="38" xfId="0" applyNumberFormat="1" applyFont="1" applyFill="1" applyBorder="1" applyAlignment="1" applyProtection="1">
      <alignment horizontal="center"/>
    </xf>
    <xf numFmtId="2" fontId="6" fillId="0" borderId="39" xfId="0" applyNumberFormat="1" applyFont="1" applyFill="1" applyBorder="1" applyAlignment="1" applyProtection="1">
      <alignment horizontal="center"/>
    </xf>
    <xf numFmtId="2" fontId="6" fillId="0" borderId="29" xfId="0" applyNumberFormat="1" applyFont="1" applyFill="1" applyBorder="1" applyAlignment="1" applyProtection="1">
      <alignment horizontal="center"/>
    </xf>
    <xf numFmtId="2" fontId="6" fillId="0" borderId="37" xfId="0" applyNumberFormat="1" applyFont="1" applyFill="1" applyBorder="1" applyAlignment="1" applyProtection="1">
      <alignment horizontal="center"/>
    </xf>
    <xf numFmtId="0" fontId="24" fillId="0" borderId="0" xfId="0" applyFont="1"/>
    <xf numFmtId="0" fontId="27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0" fillId="0" borderId="0" xfId="0" applyFont="1" applyFill="1" applyProtection="1"/>
    <xf numFmtId="2" fontId="1" fillId="0" borderId="6" xfId="0" applyNumberFormat="1" applyFont="1" applyFill="1" applyBorder="1" applyAlignment="1" applyProtection="1">
      <alignment horizontal="center"/>
    </xf>
    <xf numFmtId="0" fontId="19" fillId="0" borderId="0" xfId="0" applyFont="1"/>
    <xf numFmtId="0" fontId="22" fillId="0" borderId="0" xfId="0" applyFont="1" applyAlignment="1">
      <alignment horizontal="left"/>
    </xf>
    <xf numFmtId="0" fontId="25" fillId="0" borderId="0" xfId="0" applyFont="1" applyAlignment="1">
      <alignment horizontal="center" vertical="center"/>
    </xf>
    <xf numFmtId="0" fontId="1" fillId="0" borderId="6" xfId="0" applyFont="1" applyFill="1" applyBorder="1" applyAlignment="1" applyProtection="1">
      <alignment wrapText="1"/>
    </xf>
    <xf numFmtId="0" fontId="6" fillId="0" borderId="40" xfId="0" applyFont="1" applyFill="1" applyBorder="1" applyProtection="1"/>
    <xf numFmtId="0" fontId="0" fillId="0" borderId="40" xfId="0" applyBorder="1"/>
    <xf numFmtId="0" fontId="10" fillId="0" borderId="4" xfId="0" applyFont="1" applyBorder="1"/>
    <xf numFmtId="0" fontId="0" fillId="0" borderId="9" xfId="0" applyBorder="1"/>
    <xf numFmtId="0" fontId="0" fillId="0" borderId="4" xfId="0" applyBorder="1"/>
    <xf numFmtId="0" fontId="10" fillId="0" borderId="40" xfId="0" applyFont="1" applyBorder="1"/>
    <xf numFmtId="0" fontId="0" fillId="0" borderId="39" xfId="0" applyBorder="1"/>
    <xf numFmtId="0" fontId="0" fillId="0" borderId="34" xfId="0" applyBorder="1"/>
    <xf numFmtId="0" fontId="0" fillId="0" borderId="37" xfId="0" applyBorder="1"/>
    <xf numFmtId="0" fontId="1" fillId="0" borderId="18" xfId="0" applyFont="1" applyFill="1" applyBorder="1" applyProtection="1"/>
    <xf numFmtId="0" fontId="1" fillId="0" borderId="8" xfId="0" applyFont="1" applyFill="1" applyBorder="1" applyAlignment="1" applyProtection="1">
      <alignment wrapText="1"/>
    </xf>
    <xf numFmtId="0" fontId="20" fillId="0" borderId="8" xfId="0" applyFont="1" applyFill="1" applyBorder="1" applyAlignment="1" applyProtection="1">
      <alignment wrapText="1"/>
    </xf>
    <xf numFmtId="0" fontId="20" fillId="0" borderId="8" xfId="0" applyFont="1" applyFill="1" applyBorder="1" applyAlignment="1" applyProtection="1">
      <alignment horizontal="left" vertical="center" wrapText="1"/>
    </xf>
    <xf numFmtId="0" fontId="20" fillId="0" borderId="8" xfId="0" applyFont="1" applyBorder="1" applyAlignment="1">
      <alignment wrapText="1"/>
    </xf>
    <xf numFmtId="0" fontId="20" fillId="0" borderId="41" xfId="0" applyFont="1" applyBorder="1" applyAlignment="1">
      <alignment wrapText="1"/>
    </xf>
    <xf numFmtId="0" fontId="1" fillId="0" borderId="42" xfId="0" applyFont="1" applyFill="1" applyBorder="1" applyAlignment="1" applyProtection="1">
      <alignment wrapText="1"/>
    </xf>
    <xf numFmtId="0" fontId="0" fillId="0" borderId="43" xfId="0" applyNumberFormat="1" applyFill="1" applyBorder="1" applyAlignment="1" applyProtection="1">
      <alignment horizontal="center" vertical="center"/>
    </xf>
    <xf numFmtId="0" fontId="0" fillId="0" borderId="44" xfId="0" applyNumberFormat="1" applyFill="1" applyBorder="1" applyAlignment="1" applyProtection="1">
      <alignment horizontal="center" vertical="center"/>
    </xf>
    <xf numFmtId="0" fontId="0" fillId="0" borderId="40" xfId="0" applyNumberFormat="1" applyFill="1" applyBorder="1" applyAlignment="1" applyProtection="1">
      <alignment horizontal="center" vertical="center"/>
    </xf>
    <xf numFmtId="0" fontId="6" fillId="3" borderId="40" xfId="0" applyNumberFormat="1" applyFont="1" applyFill="1" applyBorder="1" applyAlignment="1" applyProtection="1">
      <alignment horizontal="center" vertical="center"/>
    </xf>
    <xf numFmtId="0" fontId="1" fillId="0" borderId="7" xfId="0" applyFont="1" applyFill="1" applyBorder="1" applyProtection="1"/>
    <xf numFmtId="0" fontId="1" fillId="0" borderId="8" xfId="0" applyFont="1" applyFill="1" applyBorder="1" applyProtection="1"/>
    <xf numFmtId="0" fontId="6" fillId="0" borderId="8" xfId="0" applyFont="1" applyFill="1" applyBorder="1" applyProtection="1"/>
    <xf numFmtId="0" fontId="18" fillId="0" borderId="8" xfId="0" applyFont="1" applyFill="1" applyBorder="1" applyAlignment="1" applyProtection="1">
      <alignment horizontal="right" vertical="center"/>
    </xf>
    <xf numFmtId="0" fontId="6" fillId="0" borderId="41" xfId="0" applyFont="1" applyFill="1" applyBorder="1" applyProtection="1"/>
    <xf numFmtId="0" fontId="0" fillId="0" borderId="33" xfId="0" applyNumberFormat="1" applyFill="1" applyBorder="1" applyAlignment="1" applyProtection="1">
      <alignment horizontal="center" vertical="center"/>
    </xf>
    <xf numFmtId="0" fontId="0" fillId="0" borderId="9" xfId="0" applyNumberFormat="1" applyFill="1" applyBorder="1" applyAlignment="1" applyProtection="1">
      <alignment horizontal="center" vertical="center"/>
    </xf>
    <xf numFmtId="0" fontId="6" fillId="0" borderId="9" xfId="0" applyNumberFormat="1" applyFont="1" applyFill="1" applyBorder="1" applyAlignment="1" applyProtection="1">
      <alignment horizontal="center" vertical="center"/>
    </xf>
    <xf numFmtId="0" fontId="0" fillId="0" borderId="8" xfId="0" applyBorder="1"/>
    <xf numFmtId="0" fontId="0" fillId="0" borderId="41" xfId="0" applyBorder="1"/>
    <xf numFmtId="0" fontId="6" fillId="0" borderId="3" xfId="0" applyFont="1" applyFill="1" applyBorder="1" applyProtection="1"/>
    <xf numFmtId="0" fontId="1" fillId="0" borderId="5" xfId="0" applyFont="1" applyBorder="1" applyAlignment="1" applyProtection="1">
      <alignment horizontal="center" vertical="center"/>
    </xf>
    <xf numFmtId="0" fontId="0" fillId="0" borderId="3" xfId="0" applyBorder="1"/>
    <xf numFmtId="0" fontId="0" fillId="0" borderId="5" xfId="0" applyBorder="1"/>
    <xf numFmtId="0" fontId="12" fillId="0" borderId="4" xfId="0" applyFont="1" applyBorder="1"/>
    <xf numFmtId="0" fontId="13" fillId="0" borderId="5" xfId="0" applyFont="1" applyBorder="1"/>
    <xf numFmtId="0" fontId="14" fillId="0" borderId="4" xfId="0" applyFont="1" applyBorder="1"/>
    <xf numFmtId="0" fontId="0" fillId="0" borderId="10" xfId="0" applyBorder="1"/>
    <xf numFmtId="0" fontId="0" fillId="0" borderId="11" xfId="0" applyBorder="1"/>
    <xf numFmtId="0" fontId="1" fillId="0" borderId="3" xfId="0" applyFont="1" applyBorder="1" applyAlignment="1" applyProtection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13" fillId="0" borderId="3" xfId="0" applyFont="1" applyBorder="1"/>
    <xf numFmtId="0" fontId="13" fillId="0" borderId="4" xfId="0" applyFont="1" applyBorder="1"/>
    <xf numFmtId="0" fontId="1" fillId="0" borderId="7" xfId="0" applyFont="1" applyBorder="1" applyAlignment="1" applyProtection="1">
      <alignment horizontal="center" vertical="center"/>
    </xf>
    <xf numFmtId="2" fontId="6" fillId="0" borderId="14" xfId="0" applyNumberFormat="1" applyFont="1" applyFill="1" applyBorder="1" applyAlignment="1" applyProtection="1">
      <alignment horizontal="center" vertical="center"/>
      <protection locked="0"/>
    </xf>
    <xf numFmtId="2" fontId="6" fillId="0" borderId="5" xfId="0" applyNumberFormat="1" applyFont="1" applyFill="1" applyBorder="1" applyAlignment="1" applyProtection="1">
      <alignment horizontal="center" vertical="center"/>
      <protection locked="0"/>
    </xf>
    <xf numFmtId="2" fontId="6" fillId="0" borderId="3" xfId="0" applyNumberFormat="1" applyFont="1" applyFill="1" applyBorder="1" applyAlignment="1" applyProtection="1">
      <alignment horizontal="center"/>
    </xf>
    <xf numFmtId="2" fontId="6" fillId="0" borderId="5" xfId="0" applyNumberFormat="1" applyFont="1" applyFill="1" applyBorder="1" applyAlignment="1" applyProtection="1">
      <alignment horizontal="center"/>
    </xf>
    <xf numFmtId="2" fontId="6" fillId="0" borderId="4" xfId="0" applyNumberFormat="1" applyFont="1" applyFill="1" applyBorder="1" applyAlignment="1" applyProtection="1">
      <alignment horizontal="center" vertical="center"/>
    </xf>
    <xf numFmtId="2" fontId="6" fillId="0" borderId="5" xfId="0" applyNumberFormat="1" applyFont="1" applyFill="1" applyBorder="1" applyAlignment="1" applyProtection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14" xfId="0" applyBorder="1"/>
    <xf numFmtId="0" fontId="0" fillId="0" borderId="38" xfId="0" applyBorder="1"/>
    <xf numFmtId="0" fontId="0" fillId="0" borderId="7" xfId="0" applyBorder="1"/>
    <xf numFmtId="0" fontId="0" fillId="0" borderId="0" xfId="0" applyAlignment="1"/>
    <xf numFmtId="0" fontId="1" fillId="0" borderId="21" xfId="0" applyFont="1" applyFill="1" applyBorder="1" applyAlignment="1" applyProtection="1">
      <alignment horizontal="center" vertical="center"/>
    </xf>
    <xf numFmtId="164" fontId="0" fillId="0" borderId="0" xfId="0" applyNumberFormat="1"/>
    <xf numFmtId="0" fontId="0" fillId="0" borderId="16" xfId="0" applyBorder="1"/>
    <xf numFmtId="0" fontId="10" fillId="0" borderId="16" xfId="0" applyFont="1" applyBorder="1"/>
    <xf numFmtId="0" fontId="12" fillId="0" borderId="16" xfId="0" applyFont="1" applyBorder="1"/>
    <xf numFmtId="0" fontId="13" fillId="0" borderId="16" xfId="0" applyFont="1" applyBorder="1"/>
    <xf numFmtId="0" fontId="20" fillId="4" borderId="9" xfId="0" applyFont="1" applyFill="1" applyBorder="1" applyProtection="1"/>
    <xf numFmtId="0" fontId="21" fillId="4" borderId="33" xfId="0" applyFont="1" applyFill="1" applyBorder="1" applyAlignment="1" applyProtection="1">
      <alignment horizontal="left" vertical="center" wrapText="1"/>
    </xf>
    <xf numFmtId="0" fontId="1" fillId="0" borderId="17" xfId="0" applyFont="1" applyFill="1" applyBorder="1" applyAlignment="1" applyProtection="1">
      <alignment horizontal="center" vertical="center" wrapText="1"/>
    </xf>
    <xf numFmtId="0" fontId="1" fillId="0" borderId="18" xfId="0" applyFont="1" applyFill="1" applyBorder="1" applyAlignment="1" applyProtection="1">
      <alignment horizontal="center" vertical="center" wrapText="1"/>
    </xf>
    <xf numFmtId="0" fontId="1" fillId="0" borderId="19" xfId="0" applyFont="1" applyFill="1" applyBorder="1" applyAlignment="1" applyProtection="1">
      <alignment horizontal="center" vertical="center" wrapText="1"/>
    </xf>
    <xf numFmtId="0" fontId="1" fillId="0" borderId="18" xfId="0" applyFont="1" applyFill="1" applyBorder="1" applyAlignment="1" applyProtection="1">
      <alignment horizontal="center" vertical="center"/>
    </xf>
    <xf numFmtId="0" fontId="1" fillId="0" borderId="19" xfId="0" applyFont="1" applyFill="1" applyBorder="1" applyAlignment="1" applyProtection="1">
      <alignment horizontal="center" vertical="center"/>
    </xf>
    <xf numFmtId="0" fontId="6" fillId="0" borderId="6" xfId="0" applyFont="1" applyBorder="1" applyProtection="1"/>
    <xf numFmtId="0" fontId="6" fillId="0" borderId="6" xfId="0" applyFont="1" applyFill="1" applyBorder="1" applyProtection="1"/>
    <xf numFmtId="0" fontId="1" fillId="0" borderId="0" xfId="0" applyFont="1" applyBorder="1" applyAlignment="1" applyProtection="1">
      <alignment horizontal="center" vertical="center"/>
    </xf>
    <xf numFmtId="0" fontId="1" fillId="0" borderId="35" xfId="0" applyFont="1" applyBorder="1" applyAlignment="1" applyProtection="1">
      <alignment horizontal="center" vertical="center"/>
    </xf>
    <xf numFmtId="0" fontId="16" fillId="0" borderId="17" xfId="0" applyFont="1" applyFill="1" applyBorder="1" applyAlignment="1" applyProtection="1">
      <alignment horizontal="center" vertical="center" wrapText="1"/>
    </xf>
    <xf numFmtId="0" fontId="16" fillId="0" borderId="18" xfId="0" applyFont="1" applyFill="1" applyBorder="1" applyAlignment="1" applyProtection="1">
      <alignment horizontal="center" vertical="center" wrapText="1"/>
    </xf>
    <xf numFmtId="0" fontId="16" fillId="0" borderId="19" xfId="0" applyFont="1" applyFill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/>
    </xf>
    <xf numFmtId="0" fontId="0" fillId="0" borderId="18" xfId="0" applyBorder="1" applyAlignment="1">
      <alignment horizontal="center" vertical="center"/>
    </xf>
    <xf numFmtId="0" fontId="19" fillId="0" borderId="20" xfId="0" applyFont="1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 /><Relationship Id="rId2" Type="http://schemas.openxmlformats.org/officeDocument/2006/relationships/image" Target="../media/image2.emf" /><Relationship Id="rId1" Type="http://schemas.openxmlformats.org/officeDocument/2006/relationships/image" Target="../media/image1.png" 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 /><Relationship Id="rId2" Type="http://schemas.openxmlformats.org/officeDocument/2006/relationships/image" Target="../media/image2.emf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353309</xdr:colOff>
      <xdr:row>8</xdr:row>
      <xdr:rowOff>86859</xdr:rowOff>
    </xdr:from>
    <xdr:to>
      <xdr:col>18</xdr:col>
      <xdr:colOff>180037</xdr:colOff>
      <xdr:row>11</xdr:row>
      <xdr:rowOff>99786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9AC313B1-FDD6-47C5-B5E9-F92CB4869126}"/>
            </a:ext>
          </a:extLst>
        </xdr:cNvPr>
        <xdr:cNvSpPr txBox="1"/>
      </xdr:nvSpPr>
      <xdr:spPr>
        <a:xfrm>
          <a:off x="1958952" y="1701573"/>
          <a:ext cx="6793585" cy="584427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>
            <a:lnSpc>
              <a:spcPts val="900"/>
            </a:lnSpc>
          </a:pPr>
          <a:r>
            <a:rPr lang="es-MX" sz="1000" b="1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ESTADISTICA</a:t>
          </a:r>
          <a:r>
            <a:rPr lang="es-MX" sz="1000" b="1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 DE APROBACION - REPROBACION E INDICE GENERAL DE APROVECHAMIENTO</a:t>
          </a:r>
        </a:p>
        <a:p>
          <a:pPr algn="ctr">
            <a:lnSpc>
              <a:spcPts val="1000"/>
            </a:lnSpc>
          </a:pPr>
          <a:endParaRPr lang="es-MX" sz="1000" b="1" baseline="0">
            <a:solidFill>
              <a:sysClr val="windowText" lastClr="000000"/>
            </a:solidFill>
            <a:latin typeface="Times New Roman" pitchFamily="18" charset="0"/>
            <a:cs typeface="Times New Roman" pitchFamily="18" charset="0"/>
          </a:endParaRPr>
        </a:p>
        <a:p>
          <a:pPr algn="ctr">
            <a:lnSpc>
              <a:spcPts val="1000"/>
            </a:lnSpc>
          </a:pPr>
          <a:r>
            <a:rPr lang="es-MX" sz="1000" b="1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CICLO ESCOLAR 2020 - 2021</a:t>
          </a:r>
        </a:p>
        <a:p>
          <a:pPr algn="ctr">
            <a:lnSpc>
              <a:spcPts val="900"/>
            </a:lnSpc>
          </a:pPr>
          <a:endParaRPr lang="es-MX" sz="1000" b="1">
            <a:solidFill>
              <a:sysClr val="windowText" lastClr="00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18</xdr:col>
      <xdr:colOff>333375</xdr:colOff>
      <xdr:row>31</xdr:row>
      <xdr:rowOff>174626</xdr:rowOff>
    </xdr:from>
    <xdr:to>
      <xdr:col>25</xdr:col>
      <xdr:colOff>698500</xdr:colOff>
      <xdr:row>36</xdr:row>
      <xdr:rowOff>58810</xdr:rowOff>
    </xdr:to>
    <xdr:sp macro="" textlink="">
      <xdr:nvSpPr>
        <xdr:cNvPr id="10" name="Text Box 5">
          <a:extLst>
            <a:ext uri="{FF2B5EF4-FFF2-40B4-BE49-F238E27FC236}">
              <a16:creationId xmlns:a16="http://schemas.microsoft.com/office/drawing/2014/main" id="{059222D1-295A-453B-BB8F-F160CC4DE976}"/>
            </a:ext>
          </a:extLst>
        </xdr:cNvPr>
        <xdr:cNvSpPr txBox="1">
          <a:spLocks noChangeArrowheads="1"/>
        </xdr:cNvSpPr>
      </xdr:nvSpPr>
      <xdr:spPr bwMode="auto">
        <a:xfrm>
          <a:off x="5159375" y="6032501"/>
          <a:ext cx="3254375" cy="836684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MX" sz="8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SECRETARIA DE EDUCACIÓN </a:t>
          </a:r>
        </a:p>
        <a:p>
          <a:pPr algn="l" rtl="0">
            <a:defRPr sz="1000"/>
          </a:pPr>
          <a:r>
            <a:rPr lang="es-MX" sz="800" b="0" i="0" u="none" strike="noStrike" baseline="0">
              <a:solidFill>
                <a:srgbClr val="808080"/>
              </a:solidFill>
              <a:latin typeface="Tahoma"/>
              <a:ea typeface="Tahoma"/>
              <a:cs typeface="Tahoma"/>
            </a:rPr>
            <a:t>SERVICIOS EDUCATIVOS INTEGRADOS AL ESTADO DE MEXICO</a:t>
          </a:r>
        </a:p>
        <a:p>
          <a:pPr algn="l" rtl="0">
            <a:defRPr sz="1000"/>
          </a:pPr>
          <a:r>
            <a:rPr lang="es-MX" sz="800" b="0" i="0" u="none" strike="noStrike" baseline="0">
              <a:solidFill>
                <a:srgbClr val="808080"/>
              </a:solidFill>
              <a:latin typeface="Tahoma"/>
              <a:ea typeface="Tahoma"/>
              <a:cs typeface="Tahoma"/>
            </a:rPr>
            <a:t>DIRECCION DE EDUCACIÓN SECUNDARIA Y SERVICIOS DE APOYO</a:t>
          </a:r>
        </a:p>
        <a:p>
          <a:pPr algn="l" rtl="0">
            <a:defRPr sz="1000"/>
          </a:pPr>
          <a:r>
            <a:rPr lang="es-MX" sz="800" b="0" i="0" u="none" strike="noStrike" baseline="0">
              <a:solidFill>
                <a:srgbClr val="808080"/>
              </a:solidFill>
              <a:latin typeface="Tahoma"/>
              <a:ea typeface="Tahoma"/>
              <a:cs typeface="Tahoma"/>
            </a:rPr>
            <a:t>SUBDIRECCIÓN DE EDUCACIÓN SECUNDARIA</a:t>
          </a:r>
        </a:p>
        <a:p>
          <a:pPr algn="l" rtl="0">
            <a:lnSpc>
              <a:spcPts val="900"/>
            </a:lnSpc>
            <a:defRPr sz="1000"/>
          </a:pPr>
          <a:r>
            <a:rPr lang="es-MX" sz="800" b="0" i="0" u="none" strike="noStrike" baseline="0">
              <a:solidFill>
                <a:srgbClr val="808080"/>
              </a:solidFill>
              <a:latin typeface="Tahoma"/>
              <a:ea typeface="Tahoma"/>
              <a:cs typeface="Tahoma"/>
            </a:rPr>
            <a:t>DEPARTAMENTO DE EDUCACIÓN SECUNDARIA TECNICA VALLE DE MEXICO</a:t>
          </a:r>
        </a:p>
        <a:p>
          <a:pPr algn="l" rtl="0">
            <a:defRPr sz="1000"/>
          </a:pPr>
          <a:endParaRPr lang="es-MX" sz="800" b="0" i="0" u="none" strike="noStrike" baseline="0">
            <a:solidFill>
              <a:srgbClr val="80808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0</xdr:col>
      <xdr:colOff>0</xdr:colOff>
      <xdr:row>36</xdr:row>
      <xdr:rowOff>0</xdr:rowOff>
    </xdr:from>
    <xdr:to>
      <xdr:col>26</xdr:col>
      <xdr:colOff>180975</xdr:colOff>
      <xdr:row>38</xdr:row>
      <xdr:rowOff>171450</xdr:rowOff>
    </xdr:to>
    <xdr:grpSp>
      <xdr:nvGrpSpPr>
        <xdr:cNvPr id="6255" name="Group 1">
          <a:extLst>
            <a:ext uri="{FF2B5EF4-FFF2-40B4-BE49-F238E27FC236}">
              <a16:creationId xmlns:a16="http://schemas.microsoft.com/office/drawing/2014/main" id="{EF788487-5488-46B0-B1A4-01175748A0E7}"/>
            </a:ext>
          </a:extLst>
        </xdr:cNvPr>
        <xdr:cNvGrpSpPr>
          <a:grpSpLocks/>
        </xdr:cNvGrpSpPr>
      </xdr:nvGrpSpPr>
      <xdr:grpSpPr bwMode="auto">
        <a:xfrm>
          <a:off x="0" y="7493976"/>
          <a:ext cx="14105059" cy="552450"/>
          <a:chOff x="-96" y="13515"/>
          <a:chExt cx="12706" cy="1260"/>
        </a:xfrm>
      </xdr:grpSpPr>
      <xdr:sp macro="" textlink="">
        <xdr:nvSpPr>
          <xdr:cNvPr id="6257" name="Rectangle 2">
            <a:extLst>
              <a:ext uri="{FF2B5EF4-FFF2-40B4-BE49-F238E27FC236}">
                <a16:creationId xmlns:a16="http://schemas.microsoft.com/office/drawing/2014/main" id="{FD20AA7C-561E-4F30-9F6B-0B67DD460078}"/>
              </a:ext>
            </a:extLst>
          </xdr:cNvPr>
          <xdr:cNvSpPr>
            <a:spLocks noChangeArrowheads="1"/>
          </xdr:cNvSpPr>
        </xdr:nvSpPr>
        <xdr:spPr bwMode="auto">
          <a:xfrm>
            <a:off x="-96" y="13515"/>
            <a:ext cx="12420" cy="1260"/>
          </a:xfrm>
          <a:prstGeom prst="rect">
            <a:avLst/>
          </a:prstGeom>
          <a:solidFill>
            <a:srgbClr val="80808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4" name="Text Box 3">
            <a:extLst>
              <a:ext uri="{FF2B5EF4-FFF2-40B4-BE49-F238E27FC236}">
                <a16:creationId xmlns:a16="http://schemas.microsoft.com/office/drawing/2014/main" id="{A981F38E-760D-4CF3-B9E3-C54C6AA6CF6A}"/>
              </a:ext>
            </a:extLst>
          </xdr:cNvPr>
          <xdr:cNvSpPr txBox="1">
            <a:spLocks noChangeArrowheads="1"/>
          </xdr:cNvSpPr>
        </xdr:nvSpPr>
        <xdr:spPr bwMode="auto">
          <a:xfrm>
            <a:off x="346" y="13732"/>
            <a:ext cx="12264" cy="8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r>
              <a:rPr lang="es-ES" sz="1100">
                <a:effectLst/>
                <a:latin typeface="+mn-lt"/>
                <a:ea typeface="+mn-ea"/>
                <a:cs typeface="+mn-cs"/>
              </a:rPr>
              <a:t>VÍA LÓPEZ PORTILLO N°6, 2DO.PISO. SAN FRANCISCO CHILPAN, TULTITLÁN, EDO.MÉX., CP. 54940</a:t>
            </a:r>
            <a:endParaRPr lang="es-MX" sz="1100">
              <a:effectLst/>
              <a:latin typeface="+mn-lt"/>
              <a:ea typeface="+mn-ea"/>
              <a:cs typeface="+mn-cs"/>
            </a:endParaRPr>
          </a:p>
          <a:p>
            <a:r>
              <a:rPr lang="fr-FR" sz="1100">
                <a:effectLst/>
                <a:latin typeface="+mn-lt"/>
                <a:ea typeface="+mn-ea"/>
                <a:cs typeface="+mn-cs"/>
              </a:rPr>
              <a:t>TELÉFONO (01 55) 3300 2400 EXT. 9015        </a:t>
            </a:r>
            <a:r>
              <a:rPr lang="fr-FR" sz="1100" u="sng">
                <a:effectLst/>
                <a:latin typeface="+mn-lt"/>
                <a:ea typeface="+mn-ea"/>
                <a:cs typeface="+mn-cs"/>
                <a:hlinkClick xmlns:r="http://schemas.openxmlformats.org/officeDocument/2006/relationships" r:id=""/>
              </a:rPr>
              <a:t>www.seiem.gob.mx</a:t>
            </a:r>
            <a:r>
              <a:rPr lang="fr-FR" sz="1100">
                <a:effectLst/>
                <a:latin typeface="+mn-lt"/>
                <a:ea typeface="+mn-ea"/>
                <a:cs typeface="+mn-cs"/>
              </a:rPr>
              <a:t> </a:t>
            </a:r>
            <a:endParaRPr lang="es-MX" sz="1100">
              <a:effectLst/>
              <a:latin typeface="+mn-lt"/>
              <a:ea typeface="+mn-ea"/>
              <a:cs typeface="+mn-cs"/>
            </a:endParaRPr>
          </a:p>
          <a:p>
            <a:pPr algn="l" rtl="0">
              <a:defRPr sz="1000"/>
            </a:pPr>
            <a:endParaRPr lang="es-MX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s-MX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95250</xdr:colOff>
      <xdr:row>3</xdr:row>
      <xdr:rowOff>152400</xdr:rowOff>
    </xdr:to>
    <xdr:pic>
      <xdr:nvPicPr>
        <xdr:cNvPr id="8" name="Imagen 7" descr="Armas BN">
          <a:extLst>
            <a:ext uri="{FF2B5EF4-FFF2-40B4-BE49-F238E27FC236}">
              <a16:creationId xmlns:a16="http://schemas.microsoft.com/office/drawing/2014/main" id="{49A971C7-B7DE-4C82-83AC-09C9F8179F8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628775" cy="6667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19</xdr:col>
      <xdr:colOff>28575</xdr:colOff>
      <xdr:row>2</xdr:row>
      <xdr:rowOff>38100</xdr:rowOff>
    </xdr:from>
    <xdr:to>
      <xdr:col>23</xdr:col>
      <xdr:colOff>7407</xdr:colOff>
      <xdr:row>3</xdr:row>
      <xdr:rowOff>52070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A8B9C8D1-02CF-4C4B-B5D4-99BFDA2C365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86800" y="495300"/>
          <a:ext cx="2032000" cy="2616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44232</xdr:colOff>
      <xdr:row>0</xdr:row>
      <xdr:rowOff>63500</xdr:rowOff>
    </xdr:from>
    <xdr:to>
      <xdr:col>17</xdr:col>
      <xdr:colOff>440266</xdr:colOff>
      <xdr:row>6</xdr:row>
      <xdr:rowOff>156029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3EF5585-718C-4573-A463-E2545B2F79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0446" y="63500"/>
          <a:ext cx="1490653" cy="13262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350285</xdr:colOff>
      <xdr:row>8</xdr:row>
      <xdr:rowOff>165478</xdr:rowOff>
    </xdr:from>
    <xdr:to>
      <xdr:col>19</xdr:col>
      <xdr:colOff>177013</xdr:colOff>
      <xdr:row>13</xdr:row>
      <xdr:rowOff>42611</xdr:rowOff>
    </xdr:to>
    <xdr:sp macro="" textlink="">
      <xdr:nvSpPr>
        <xdr:cNvPr id="9" name="1 CuadroTexto">
          <a:extLst>
            <a:ext uri="{FF2B5EF4-FFF2-40B4-BE49-F238E27FC236}">
              <a16:creationId xmlns:a16="http://schemas.microsoft.com/office/drawing/2014/main" id="{3DE606D0-32A5-4F1A-9E4A-89C9DF7B13EF}"/>
            </a:ext>
          </a:extLst>
        </xdr:cNvPr>
        <xdr:cNvSpPr txBox="1"/>
      </xdr:nvSpPr>
      <xdr:spPr>
        <a:xfrm>
          <a:off x="2769333" y="1768097"/>
          <a:ext cx="6761331" cy="824593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>
            <a:lnSpc>
              <a:spcPts val="900"/>
            </a:lnSpc>
          </a:pPr>
          <a:r>
            <a:rPr lang="es-MX" sz="1000" b="1">
              <a:latin typeface="Times New Roman" pitchFamily="18" charset="0"/>
              <a:cs typeface="Times New Roman" pitchFamily="18" charset="0"/>
            </a:rPr>
            <a:t>ESTADISTICA</a:t>
          </a:r>
          <a:r>
            <a:rPr lang="es-MX" sz="1000" b="1" baseline="0">
              <a:latin typeface="Times New Roman" pitchFamily="18" charset="0"/>
              <a:cs typeface="Times New Roman" pitchFamily="18" charset="0"/>
            </a:rPr>
            <a:t> DE APROBACION - REPROBACION E INDICE GENERAL DE APROVECHAMIENTO</a:t>
          </a:r>
        </a:p>
        <a:p>
          <a:pPr algn="ctr">
            <a:lnSpc>
              <a:spcPts val="1000"/>
            </a:lnSpc>
          </a:pPr>
          <a:endParaRPr lang="es-MX" sz="1000" b="1" baseline="0">
            <a:latin typeface="Times New Roman" pitchFamily="18" charset="0"/>
            <a:cs typeface="Times New Roman" pitchFamily="18" charset="0"/>
          </a:endParaRPr>
        </a:p>
        <a:p>
          <a:pPr algn="ctr">
            <a:lnSpc>
              <a:spcPts val="1000"/>
            </a:lnSpc>
          </a:pPr>
          <a:r>
            <a:rPr lang="es-MX" sz="1000" b="1" baseline="0">
              <a:latin typeface="Times New Roman" pitchFamily="18" charset="0"/>
              <a:cs typeface="Times New Roman" pitchFamily="18" charset="0"/>
            </a:rPr>
            <a:t>CICLO ESCOLAR 2020 - 2021</a:t>
          </a:r>
        </a:p>
        <a:p>
          <a:pPr algn="ctr">
            <a:lnSpc>
              <a:spcPts val="900"/>
            </a:lnSpc>
          </a:pPr>
          <a:endParaRPr lang="es-MX" sz="10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19</xdr:col>
      <xdr:colOff>396875</xdr:colOff>
      <xdr:row>51</xdr:row>
      <xdr:rowOff>66676</xdr:rowOff>
    </xdr:from>
    <xdr:to>
      <xdr:col>27</xdr:col>
      <xdr:colOff>0</xdr:colOff>
      <xdr:row>55</xdr:row>
      <xdr:rowOff>135010</xdr:rowOff>
    </xdr:to>
    <xdr:sp macro="" textlink="">
      <xdr:nvSpPr>
        <xdr:cNvPr id="10" name="Text Box 5">
          <a:extLst>
            <a:ext uri="{FF2B5EF4-FFF2-40B4-BE49-F238E27FC236}">
              <a16:creationId xmlns:a16="http://schemas.microsoft.com/office/drawing/2014/main" id="{823A5476-BD1C-470B-8260-2C85D6273533}"/>
            </a:ext>
          </a:extLst>
        </xdr:cNvPr>
        <xdr:cNvSpPr txBox="1">
          <a:spLocks noChangeArrowheads="1"/>
        </xdr:cNvSpPr>
      </xdr:nvSpPr>
      <xdr:spPr bwMode="auto">
        <a:xfrm>
          <a:off x="10575925" y="10004426"/>
          <a:ext cx="3432175" cy="804934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MX" sz="8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SECRETARIA DE EDUCACIÓN </a:t>
          </a:r>
        </a:p>
        <a:p>
          <a:pPr algn="l" rtl="0">
            <a:defRPr sz="1000"/>
          </a:pPr>
          <a:r>
            <a:rPr lang="es-MX" sz="800" b="0" i="0" u="none" strike="noStrike" baseline="0">
              <a:solidFill>
                <a:srgbClr val="808080"/>
              </a:solidFill>
              <a:latin typeface="Tahoma"/>
              <a:ea typeface="Tahoma"/>
              <a:cs typeface="Tahoma"/>
            </a:rPr>
            <a:t>SERVICIOS EDUCATIVOS INTEGRADOS AL ESTADO DE MEXICO</a:t>
          </a:r>
        </a:p>
        <a:p>
          <a:pPr algn="l" rtl="0">
            <a:defRPr sz="1000"/>
          </a:pPr>
          <a:r>
            <a:rPr lang="es-MX" sz="800" b="0" i="0" u="none" strike="noStrike" baseline="0">
              <a:solidFill>
                <a:srgbClr val="808080"/>
              </a:solidFill>
              <a:latin typeface="Tahoma"/>
              <a:ea typeface="Tahoma"/>
              <a:cs typeface="Tahoma"/>
            </a:rPr>
            <a:t>DIRECCION DE EDUCACIÓN SECUNDARIA Y SERVICIOS DE APOYO</a:t>
          </a:r>
        </a:p>
        <a:p>
          <a:pPr algn="l" rtl="0">
            <a:defRPr sz="1000"/>
          </a:pPr>
          <a:r>
            <a:rPr lang="es-MX" sz="800" b="0" i="0" u="none" strike="noStrike" baseline="0">
              <a:solidFill>
                <a:srgbClr val="808080"/>
              </a:solidFill>
              <a:latin typeface="Tahoma"/>
              <a:ea typeface="Tahoma"/>
              <a:cs typeface="Tahoma"/>
            </a:rPr>
            <a:t>SUBDIRECCIÓN DE EDUCACIÓN SECUNDARIA</a:t>
          </a:r>
        </a:p>
        <a:p>
          <a:pPr algn="l" rtl="0">
            <a:lnSpc>
              <a:spcPts val="900"/>
            </a:lnSpc>
            <a:defRPr sz="1000"/>
          </a:pPr>
          <a:r>
            <a:rPr lang="es-MX" sz="800" b="0" i="0" u="none" strike="noStrike" baseline="0">
              <a:solidFill>
                <a:srgbClr val="808080"/>
              </a:solidFill>
              <a:latin typeface="Tahoma"/>
              <a:ea typeface="Tahoma"/>
              <a:cs typeface="Tahoma"/>
            </a:rPr>
            <a:t>DEPARTAMENTO DE EDUCACIÓN SECUNDARIA TECNICA VALLE DE MEXICO</a:t>
          </a:r>
        </a:p>
        <a:p>
          <a:pPr algn="l" rtl="0">
            <a:defRPr sz="1000"/>
          </a:pPr>
          <a:endParaRPr lang="es-MX" sz="800" b="0" i="0" u="none" strike="noStrike" baseline="0">
            <a:solidFill>
              <a:srgbClr val="80808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0</xdr:col>
      <xdr:colOff>0</xdr:colOff>
      <xdr:row>55</xdr:row>
      <xdr:rowOff>19050</xdr:rowOff>
    </xdr:from>
    <xdr:to>
      <xdr:col>27</xdr:col>
      <xdr:colOff>174919</xdr:colOff>
      <xdr:row>58</xdr:row>
      <xdr:rowOff>6350</xdr:rowOff>
    </xdr:to>
    <xdr:grpSp>
      <xdr:nvGrpSpPr>
        <xdr:cNvPr id="11" name="Group 1">
          <a:extLst>
            <a:ext uri="{FF2B5EF4-FFF2-40B4-BE49-F238E27FC236}">
              <a16:creationId xmlns:a16="http://schemas.microsoft.com/office/drawing/2014/main" id="{FF9FE2DB-A993-4A5B-A75F-204843AB361E}"/>
            </a:ext>
          </a:extLst>
        </xdr:cNvPr>
        <xdr:cNvGrpSpPr>
          <a:grpSpLocks/>
        </xdr:cNvGrpSpPr>
      </xdr:nvGrpSpPr>
      <xdr:grpSpPr bwMode="auto">
        <a:xfrm>
          <a:off x="0" y="15873413"/>
          <a:ext cx="14624344" cy="530225"/>
          <a:chOff x="-96" y="17799"/>
          <a:chExt cx="12700" cy="1260"/>
        </a:xfrm>
      </xdr:grpSpPr>
      <xdr:sp macro="" textlink="">
        <xdr:nvSpPr>
          <xdr:cNvPr id="12" name="Rectangle 2">
            <a:extLst>
              <a:ext uri="{FF2B5EF4-FFF2-40B4-BE49-F238E27FC236}">
                <a16:creationId xmlns:a16="http://schemas.microsoft.com/office/drawing/2014/main" id="{6DF047B1-607F-4B14-A62D-6B27757899DC}"/>
              </a:ext>
            </a:extLst>
          </xdr:cNvPr>
          <xdr:cNvSpPr>
            <a:spLocks noChangeArrowheads="1"/>
          </xdr:cNvSpPr>
        </xdr:nvSpPr>
        <xdr:spPr bwMode="auto">
          <a:xfrm>
            <a:off x="-96" y="17799"/>
            <a:ext cx="12420" cy="1260"/>
          </a:xfrm>
          <a:prstGeom prst="rect">
            <a:avLst/>
          </a:prstGeom>
          <a:solidFill>
            <a:srgbClr val="80808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3" name="Text Box 3">
            <a:extLst>
              <a:ext uri="{FF2B5EF4-FFF2-40B4-BE49-F238E27FC236}">
                <a16:creationId xmlns:a16="http://schemas.microsoft.com/office/drawing/2014/main" id="{D052BD1B-6D3A-43B0-9B24-4B282280ADE8}"/>
              </a:ext>
            </a:extLst>
          </xdr:cNvPr>
          <xdr:cNvSpPr txBox="1">
            <a:spLocks noChangeArrowheads="1"/>
          </xdr:cNvSpPr>
        </xdr:nvSpPr>
        <xdr:spPr bwMode="auto">
          <a:xfrm>
            <a:off x="340" y="18090"/>
            <a:ext cx="12264" cy="8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r>
              <a:rPr lang="es-ES" sz="1100">
                <a:effectLst/>
                <a:latin typeface="+mn-lt"/>
                <a:ea typeface="+mn-ea"/>
                <a:cs typeface="+mn-cs"/>
              </a:rPr>
              <a:t>VÍA LÓPEZ PORTILLO N°6, 2DO.PISO. SAN FRANCISCO CHILPAN, TULTITLÁN, EDO.MÉX., CP. 54940</a:t>
            </a:r>
            <a:endParaRPr lang="es-MX" sz="1100">
              <a:effectLst/>
              <a:latin typeface="+mn-lt"/>
              <a:ea typeface="+mn-ea"/>
              <a:cs typeface="+mn-cs"/>
            </a:endParaRPr>
          </a:p>
          <a:p>
            <a:r>
              <a:rPr lang="fr-FR" sz="1100">
                <a:effectLst/>
                <a:latin typeface="+mn-lt"/>
                <a:ea typeface="+mn-ea"/>
                <a:cs typeface="+mn-cs"/>
              </a:rPr>
              <a:t>TELÉFONO (01 55) 3300 2400 EXT. 9015        </a:t>
            </a:r>
            <a:r>
              <a:rPr lang="fr-FR" sz="1100" u="sng">
                <a:effectLst/>
                <a:latin typeface="+mn-lt"/>
                <a:ea typeface="+mn-ea"/>
                <a:cs typeface="+mn-cs"/>
                <a:hlinkClick xmlns:r="http://schemas.openxmlformats.org/officeDocument/2006/relationships" r:id=""/>
              </a:rPr>
              <a:t>www.seiem.gob.mx</a:t>
            </a:r>
            <a:r>
              <a:rPr lang="fr-FR" sz="1100">
                <a:effectLst/>
                <a:latin typeface="+mn-lt"/>
                <a:ea typeface="+mn-ea"/>
                <a:cs typeface="+mn-cs"/>
              </a:rPr>
              <a:t> </a:t>
            </a:r>
            <a:endParaRPr lang="es-MX" sz="1100">
              <a:effectLst/>
              <a:latin typeface="+mn-lt"/>
              <a:ea typeface="+mn-ea"/>
              <a:cs typeface="+mn-cs"/>
            </a:endParaRPr>
          </a:p>
          <a:p>
            <a:pPr algn="l" rtl="0">
              <a:defRPr sz="1000"/>
            </a:pPr>
            <a:endParaRPr lang="es-MX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s-MX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336550</xdr:colOff>
      <xdr:row>4</xdr:row>
      <xdr:rowOff>88900</xdr:rowOff>
    </xdr:to>
    <xdr:pic>
      <xdr:nvPicPr>
        <xdr:cNvPr id="14" name="Imagen 13" descr="Armas BN">
          <a:extLst>
            <a:ext uri="{FF2B5EF4-FFF2-40B4-BE49-F238E27FC236}">
              <a16:creationId xmlns:a16="http://schemas.microsoft.com/office/drawing/2014/main" id="{30240953-A94E-4CE2-B970-F028D2F3D98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150"/>
          <a:ext cx="1701800" cy="6413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20</xdr:col>
      <xdr:colOff>28575</xdr:colOff>
      <xdr:row>2</xdr:row>
      <xdr:rowOff>38100</xdr:rowOff>
    </xdr:from>
    <xdr:to>
      <xdr:col>24</xdr:col>
      <xdr:colOff>228664</xdr:colOff>
      <xdr:row>3</xdr:row>
      <xdr:rowOff>90170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6097A8D8-0910-4F21-940A-36B1BC9636E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3675" y="488950"/>
          <a:ext cx="2108200" cy="2362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16</xdr:col>
      <xdr:colOff>151190</xdr:colOff>
      <xdr:row>1</xdr:row>
      <xdr:rowOff>80634</xdr:rowOff>
    </xdr:from>
    <xdr:to>
      <xdr:col>19</xdr:col>
      <xdr:colOff>123890</xdr:colOff>
      <xdr:row>7</xdr:row>
      <xdr:rowOff>167116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AC0A20ED-6CB1-41BE-ACCB-ED57BF503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4603" y="262063"/>
          <a:ext cx="1490653" cy="13262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tabSelected="1" topLeftCell="B13" zoomScale="90" zoomScaleNormal="90" workbookViewId="0">
      <selection activeCell="X31" sqref="X31"/>
    </sheetView>
  </sheetViews>
  <sheetFormatPr defaultColWidth="10.76171875" defaultRowHeight="15" x14ac:dyDescent="0.2"/>
  <cols>
    <col min="1" max="1" width="16.6796875" customWidth="1"/>
    <col min="2" max="13" width="6.3203125" customWidth="1"/>
    <col min="14" max="17" width="7.93359375" bestFit="1" customWidth="1"/>
    <col min="18" max="19" width="8.609375" bestFit="1" customWidth="1"/>
    <col min="20" max="20" width="6.3203125" customWidth="1"/>
    <col min="21" max="21" width="11.56640625" bestFit="1" customWidth="1"/>
    <col min="22" max="24" width="6.3203125" customWidth="1"/>
    <col min="25" max="25" width="7.26171875" bestFit="1" customWidth="1"/>
  </cols>
  <sheetData>
    <row r="1" spans="1:26" x14ac:dyDescent="0.2">
      <c r="A1" s="11"/>
      <c r="B1" s="3"/>
    </row>
    <row r="2" spans="1:26" ht="21" x14ac:dyDescent="0.3">
      <c r="B2" s="3"/>
      <c r="W2" s="69"/>
      <c r="X2" s="69"/>
      <c r="Z2" s="65"/>
    </row>
    <row r="3" spans="1:26" ht="18" x14ac:dyDescent="0.2">
      <c r="B3" s="3"/>
      <c r="H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73"/>
      <c r="X3" s="72"/>
    </row>
    <row r="4" spans="1:26" x14ac:dyDescent="0.2">
      <c r="J4" s="76" t="s">
        <v>37</v>
      </c>
    </row>
    <row r="5" spans="1:26" ht="15.75" thickBot="1" x14ac:dyDescent="0.25">
      <c r="J5" s="153" t="s">
        <v>38</v>
      </c>
    </row>
    <row r="6" spans="1:26" ht="15.75" thickBot="1" x14ac:dyDescent="0.25">
      <c r="J6" s="153" t="s">
        <v>39</v>
      </c>
      <c r="T6" s="12"/>
      <c r="U6" s="12"/>
      <c r="V6" s="13" t="s">
        <v>0</v>
      </c>
      <c r="W6" s="14" t="s">
        <v>1</v>
      </c>
      <c r="X6" s="15" t="s">
        <v>2</v>
      </c>
      <c r="Y6" s="16" t="s">
        <v>3</v>
      </c>
    </row>
    <row r="7" spans="1:26" ht="15.75" thickBot="1" x14ac:dyDescent="0.25">
      <c r="A7" s="95" t="s">
        <v>9</v>
      </c>
      <c r="B7" s="19">
        <v>39</v>
      </c>
      <c r="J7" s="153" t="s">
        <v>40</v>
      </c>
      <c r="T7" s="232" t="s">
        <v>14</v>
      </c>
      <c r="U7" s="232"/>
      <c r="V7" s="94">
        <v>264</v>
      </c>
      <c r="W7" s="94">
        <v>277</v>
      </c>
      <c r="X7" s="94">
        <v>242</v>
      </c>
      <c r="Y7" s="17">
        <f>SUM(V7:X7)</f>
        <v>783</v>
      </c>
    </row>
    <row r="8" spans="1:26" ht="15.75" thickBot="1" x14ac:dyDescent="0.25">
      <c r="A8" s="95" t="s">
        <v>10</v>
      </c>
      <c r="B8" s="96" t="s">
        <v>86</v>
      </c>
      <c r="I8" s="67"/>
      <c r="J8" s="154" t="s">
        <v>77</v>
      </c>
      <c r="T8" s="232" t="s">
        <v>15</v>
      </c>
      <c r="U8" s="232"/>
      <c r="V8" s="94">
        <v>3</v>
      </c>
      <c r="W8" s="94"/>
      <c r="X8" s="94"/>
      <c r="Y8" s="17">
        <f t="shared" ref="Y8:Y10" si="0">SUM(V8:X8)</f>
        <v>3</v>
      </c>
    </row>
    <row r="9" spans="1:26" ht="15.75" thickBot="1" x14ac:dyDescent="0.25">
      <c r="A9" s="95" t="s">
        <v>11</v>
      </c>
      <c r="B9" s="96" t="s">
        <v>85</v>
      </c>
      <c r="G9" s="67"/>
      <c r="T9" s="232" t="s">
        <v>16</v>
      </c>
      <c r="U9" s="232"/>
      <c r="V9" s="94">
        <v>3</v>
      </c>
      <c r="W9" s="94"/>
      <c r="X9" s="94"/>
      <c r="Y9" s="17">
        <f t="shared" si="0"/>
        <v>3</v>
      </c>
    </row>
    <row r="10" spans="1:26" ht="15.75" thickBot="1" x14ac:dyDescent="0.25">
      <c r="A10" s="95" t="s">
        <v>12</v>
      </c>
      <c r="B10" s="96" t="s">
        <v>84</v>
      </c>
      <c r="T10" s="233" t="s">
        <v>17</v>
      </c>
      <c r="U10" s="233"/>
      <c r="V10" s="17">
        <v>264</v>
      </c>
      <c r="W10" s="17">
        <v>277</v>
      </c>
      <c r="X10" s="17">
        <v>242</v>
      </c>
      <c r="Y10" s="17">
        <f t="shared" si="0"/>
        <v>783</v>
      </c>
    </row>
    <row r="11" spans="1:26" ht="15.75" thickBot="1" x14ac:dyDescent="0.25">
      <c r="A11" s="95" t="s">
        <v>76</v>
      </c>
      <c r="B11" s="97">
        <v>1</v>
      </c>
      <c r="T11" s="233" t="s">
        <v>18</v>
      </c>
      <c r="U11" s="233"/>
      <c r="V11" s="18"/>
      <c r="W11" s="18"/>
      <c r="X11" s="18"/>
      <c r="Y11" s="17"/>
    </row>
    <row r="12" spans="1:26" ht="15.75" thickBot="1" x14ac:dyDescent="0.25">
      <c r="A12" s="95" t="s">
        <v>13</v>
      </c>
      <c r="B12" s="68"/>
    </row>
    <row r="14" spans="1:26" ht="15.75" thickBot="1" x14ac:dyDescent="0.25"/>
    <row r="15" spans="1:26" ht="31.5" customHeight="1" thickBot="1" x14ac:dyDescent="0.25">
      <c r="A15" s="12"/>
      <c r="B15" s="227" t="s">
        <v>19</v>
      </c>
      <c r="C15" s="230"/>
      <c r="D15" s="230"/>
      <c r="E15" s="231"/>
      <c r="F15" s="227" t="s">
        <v>20</v>
      </c>
      <c r="G15" s="228"/>
      <c r="H15" s="228"/>
      <c r="I15" s="229"/>
      <c r="J15" s="236" t="s">
        <v>41</v>
      </c>
      <c r="K15" s="237"/>
      <c r="L15" s="237"/>
      <c r="M15" s="238"/>
      <c r="N15" s="236" t="s">
        <v>42</v>
      </c>
      <c r="O15" s="237"/>
      <c r="P15" s="237"/>
      <c r="Q15" s="238"/>
      <c r="R15" s="227" t="s">
        <v>21</v>
      </c>
      <c r="S15" s="228"/>
      <c r="T15" s="228"/>
      <c r="U15" s="229"/>
      <c r="V15" s="227" t="s">
        <v>5</v>
      </c>
      <c r="W15" s="230"/>
      <c r="X15" s="230"/>
      <c r="Y15" s="231"/>
    </row>
    <row r="16" spans="1:26" ht="15.75" thickBot="1" x14ac:dyDescent="0.25">
      <c r="A16" s="1" t="s">
        <v>22</v>
      </c>
      <c r="B16" s="20" t="s">
        <v>23</v>
      </c>
      <c r="C16" s="21" t="s">
        <v>24</v>
      </c>
      <c r="D16" s="22" t="s">
        <v>25</v>
      </c>
      <c r="E16" s="2" t="s">
        <v>4</v>
      </c>
      <c r="F16" s="23" t="s">
        <v>23</v>
      </c>
      <c r="G16" s="21" t="s">
        <v>24</v>
      </c>
      <c r="H16" s="24" t="s">
        <v>25</v>
      </c>
      <c r="I16" s="2" t="s">
        <v>4</v>
      </c>
      <c r="J16" s="105" t="s">
        <v>23</v>
      </c>
      <c r="K16" s="106" t="s">
        <v>24</v>
      </c>
      <c r="L16" s="107" t="s">
        <v>25</v>
      </c>
      <c r="M16" s="74" t="s">
        <v>36</v>
      </c>
      <c r="N16" s="105" t="s">
        <v>23</v>
      </c>
      <c r="O16" s="106" t="s">
        <v>24</v>
      </c>
      <c r="P16" s="122" t="s">
        <v>25</v>
      </c>
      <c r="Q16" s="2" t="s">
        <v>6</v>
      </c>
      <c r="R16" s="20" t="s">
        <v>23</v>
      </c>
      <c r="S16" s="21" t="s">
        <v>24</v>
      </c>
      <c r="T16" s="125" t="s">
        <v>25</v>
      </c>
      <c r="U16" s="2" t="s">
        <v>6</v>
      </c>
      <c r="V16" s="23" t="s">
        <v>23</v>
      </c>
      <c r="W16" s="21" t="s">
        <v>24</v>
      </c>
      <c r="X16" s="24" t="s">
        <v>25</v>
      </c>
      <c r="Y16" s="2" t="s">
        <v>6</v>
      </c>
    </row>
    <row r="17" spans="1:25" ht="15.75" thickBot="1" x14ac:dyDescent="0.25">
      <c r="A17" s="25" t="s">
        <v>26</v>
      </c>
      <c r="B17" s="5">
        <v>226</v>
      </c>
      <c r="C17" s="56">
        <v>239</v>
      </c>
      <c r="D17" s="58">
        <v>191</v>
      </c>
      <c r="E17" s="7">
        <f>SUM(B17:D17)</f>
        <v>656</v>
      </c>
      <c r="F17" s="26"/>
      <c r="G17" s="27"/>
      <c r="H17" s="28"/>
      <c r="I17" s="7">
        <f t="shared" ref="I17:I25" si="1">SUM(F17:H17)</f>
        <v>0</v>
      </c>
      <c r="J17" s="108">
        <v>38</v>
      </c>
      <c r="K17" s="109">
        <v>38</v>
      </c>
      <c r="L17" s="110">
        <v>51</v>
      </c>
      <c r="M17" s="6">
        <f>SUM(J17:L17)</f>
        <v>127</v>
      </c>
      <c r="N17" s="108">
        <f>J17*100/$V$10</f>
        <v>14.393939393939394</v>
      </c>
      <c r="O17" s="109">
        <f>K17*100/$W$10</f>
        <v>13.71841155234657</v>
      </c>
      <c r="P17" s="123">
        <f>L17*100/$X$10</f>
        <v>21.074380165289256</v>
      </c>
      <c r="Q17" s="124">
        <f>AVERAGE(N17:P17)</f>
        <v>16.395577037191739</v>
      </c>
      <c r="R17" s="60">
        <f>B17*100/$V$10</f>
        <v>85.606060606060609</v>
      </c>
      <c r="S17" s="62">
        <f>C17*100/$W$10</f>
        <v>86.281588447653434</v>
      </c>
      <c r="T17" s="126">
        <f>D17*100/$X$10</f>
        <v>78.925619834710744</v>
      </c>
      <c r="U17" s="130">
        <f>AVERAGE(R17,S17,T17)</f>
        <v>83.604422962808258</v>
      </c>
      <c r="V17" s="29">
        <v>7.7</v>
      </c>
      <c r="W17" s="30">
        <v>7.3</v>
      </c>
      <c r="X17" s="31">
        <v>7.3</v>
      </c>
      <c r="Y17" s="156">
        <f>AVERAGE(V17:X17)</f>
        <v>7.4333333333333336</v>
      </c>
    </row>
    <row r="18" spans="1:25" ht="15.75" thickBot="1" x14ac:dyDescent="0.25">
      <c r="A18" s="32" t="s">
        <v>27</v>
      </c>
      <c r="B18" s="10">
        <v>226</v>
      </c>
      <c r="C18" s="57">
        <v>239</v>
      </c>
      <c r="D18" s="59">
        <v>191</v>
      </c>
      <c r="E18" s="7">
        <f t="shared" ref="E18:E26" si="2">SUM(B18:D18)</f>
        <v>656</v>
      </c>
      <c r="F18" s="33"/>
      <c r="G18" s="34"/>
      <c r="H18" s="35"/>
      <c r="I18" s="7">
        <f t="shared" si="1"/>
        <v>0</v>
      </c>
      <c r="J18" s="111">
        <v>38</v>
      </c>
      <c r="K18" s="112">
        <v>38</v>
      </c>
      <c r="L18" s="113">
        <v>51</v>
      </c>
      <c r="M18" s="6">
        <f t="shared" ref="M18:M26" si="3">SUM(J18:L18)</f>
        <v>127</v>
      </c>
      <c r="N18" s="108">
        <f t="shared" ref="N18:N26" si="4">J18*100/$V$10</f>
        <v>14.393939393939394</v>
      </c>
      <c r="O18" s="109">
        <f>K18*100/$W$10</f>
        <v>13.71841155234657</v>
      </c>
      <c r="P18" s="123">
        <f t="shared" ref="P18:P26" si="5">L18*100/$X$10</f>
        <v>21.074380165289256</v>
      </c>
      <c r="Q18" s="124">
        <f t="shared" ref="Q18:Q26" si="6">AVERAGE(N18:P18)</f>
        <v>16.395577037191739</v>
      </c>
      <c r="R18" s="61">
        <f t="shared" ref="R18:R26" si="7">B18*100/$V$10</f>
        <v>85.606060606060609</v>
      </c>
      <c r="S18" s="63">
        <f>C18*100/$W$10</f>
        <v>86.281588447653434</v>
      </c>
      <c r="T18" s="127">
        <f>D18*100/$X$10</f>
        <v>78.925619834710744</v>
      </c>
      <c r="U18" s="130">
        <f t="shared" ref="U18:U24" si="8">AVERAGE(R18,S18,T18)</f>
        <v>83.604422962808258</v>
      </c>
      <c r="V18" s="36">
        <v>7.8</v>
      </c>
      <c r="W18" s="37">
        <v>7.4</v>
      </c>
      <c r="X18" s="38">
        <v>6.9</v>
      </c>
      <c r="Y18" s="156">
        <f t="shared" ref="Y18:Y26" si="9">AVERAGE(V18:X18)</f>
        <v>7.3666666666666671</v>
      </c>
    </row>
    <row r="19" spans="1:25" ht="15.75" thickBot="1" x14ac:dyDescent="0.25">
      <c r="A19" s="32" t="s">
        <v>28</v>
      </c>
      <c r="B19" s="10">
        <v>226</v>
      </c>
      <c r="C19" s="57">
        <v>239</v>
      </c>
      <c r="D19" s="59">
        <v>191</v>
      </c>
      <c r="E19" s="7">
        <f t="shared" si="2"/>
        <v>656</v>
      </c>
      <c r="F19" s="33"/>
      <c r="G19" s="34"/>
      <c r="H19" s="35"/>
      <c r="I19" s="7">
        <f t="shared" si="1"/>
        <v>0</v>
      </c>
      <c r="J19" s="111">
        <v>38</v>
      </c>
      <c r="K19" s="112">
        <v>38</v>
      </c>
      <c r="L19" s="113">
        <v>51</v>
      </c>
      <c r="M19" s="6">
        <f t="shared" si="3"/>
        <v>127</v>
      </c>
      <c r="N19" s="108">
        <f t="shared" si="4"/>
        <v>14.393939393939394</v>
      </c>
      <c r="O19" s="109">
        <f t="shared" ref="O19:O26" si="10">K19*100/$W$10</f>
        <v>13.71841155234657</v>
      </c>
      <c r="P19" s="123">
        <f t="shared" si="5"/>
        <v>21.074380165289256</v>
      </c>
      <c r="Q19" s="124">
        <f t="shared" si="6"/>
        <v>16.395577037191739</v>
      </c>
      <c r="R19" s="61">
        <f t="shared" si="7"/>
        <v>85.606060606060609</v>
      </c>
      <c r="S19" s="63">
        <f>C19*100/$W$10</f>
        <v>86.281588447653434</v>
      </c>
      <c r="T19" s="127">
        <f>D19*100/$X$10</f>
        <v>78.925619834710744</v>
      </c>
      <c r="U19" s="130">
        <f t="shared" si="8"/>
        <v>83.604422962808258</v>
      </c>
      <c r="V19" s="36">
        <v>7.9</v>
      </c>
      <c r="W19" s="37">
        <v>7.4</v>
      </c>
      <c r="X19" s="38">
        <v>6.9</v>
      </c>
      <c r="Y19" s="156">
        <f t="shared" si="9"/>
        <v>7.4000000000000012</v>
      </c>
    </row>
    <row r="20" spans="1:25" ht="15.75" thickBot="1" x14ac:dyDescent="0.25">
      <c r="A20" s="32" t="s">
        <v>29</v>
      </c>
      <c r="B20" s="10">
        <v>226</v>
      </c>
      <c r="C20" s="51"/>
      <c r="D20" s="52"/>
      <c r="E20" s="7">
        <f>SUM(B20:D20)</f>
        <v>226</v>
      </c>
      <c r="F20" s="33"/>
      <c r="G20" s="51"/>
      <c r="H20" s="52"/>
      <c r="I20" s="7">
        <f t="shared" si="1"/>
        <v>0</v>
      </c>
      <c r="J20" s="111">
        <v>38</v>
      </c>
      <c r="K20" s="112"/>
      <c r="L20" s="113"/>
      <c r="M20" s="6">
        <f t="shared" si="3"/>
        <v>38</v>
      </c>
      <c r="N20" s="108">
        <f t="shared" si="4"/>
        <v>14.393939393939394</v>
      </c>
      <c r="O20" s="109">
        <f t="shared" si="10"/>
        <v>0</v>
      </c>
      <c r="P20" s="123">
        <f t="shared" si="5"/>
        <v>0</v>
      </c>
      <c r="Q20" s="124">
        <f t="shared" si="6"/>
        <v>4.7979797979797985</v>
      </c>
      <c r="R20" s="61">
        <f t="shared" ref="R20:R25" si="11">B20*100/$V$10</f>
        <v>85.606060606060609</v>
      </c>
      <c r="S20" s="53"/>
      <c r="T20" s="128"/>
      <c r="U20" s="130">
        <f t="shared" si="8"/>
        <v>85.606060606060609</v>
      </c>
      <c r="V20" s="36">
        <v>7.9</v>
      </c>
      <c r="W20" s="54"/>
      <c r="X20" s="55"/>
      <c r="Y20" s="156">
        <f t="shared" si="9"/>
        <v>7.9</v>
      </c>
    </row>
    <row r="21" spans="1:25" ht="15.75" thickBot="1" x14ac:dyDescent="0.25">
      <c r="A21" s="32" t="s">
        <v>30</v>
      </c>
      <c r="B21" s="86">
        <v>226</v>
      </c>
      <c r="C21" s="57">
        <v>239</v>
      </c>
      <c r="D21" s="59">
        <v>191</v>
      </c>
      <c r="E21" s="7">
        <f t="shared" si="2"/>
        <v>656</v>
      </c>
      <c r="F21" s="86"/>
      <c r="G21" s="34"/>
      <c r="H21" s="35"/>
      <c r="I21" s="7">
        <f t="shared" si="1"/>
        <v>0</v>
      </c>
      <c r="J21" s="111">
        <v>38</v>
      </c>
      <c r="K21" s="112">
        <v>38</v>
      </c>
      <c r="L21" s="113">
        <v>51</v>
      </c>
      <c r="M21" s="6">
        <f t="shared" si="3"/>
        <v>127</v>
      </c>
      <c r="N21" s="108">
        <f t="shared" si="4"/>
        <v>14.393939393939394</v>
      </c>
      <c r="O21" s="109">
        <f t="shared" si="10"/>
        <v>13.71841155234657</v>
      </c>
      <c r="P21" s="123">
        <f t="shared" si="5"/>
        <v>21.074380165289256</v>
      </c>
      <c r="Q21" s="124">
        <f t="shared" si="6"/>
        <v>16.395577037191739</v>
      </c>
      <c r="R21" s="61">
        <f t="shared" si="11"/>
        <v>85.606060606060609</v>
      </c>
      <c r="S21" s="63">
        <f t="shared" ref="S21:S26" si="12">C21*100/$W$10</f>
        <v>86.281588447653434</v>
      </c>
      <c r="T21" s="127">
        <f>D21*100/$X$10</f>
        <v>78.925619834710744</v>
      </c>
      <c r="U21" s="130">
        <f t="shared" si="8"/>
        <v>83.604422962808258</v>
      </c>
      <c r="V21" s="87">
        <v>7.4</v>
      </c>
      <c r="W21" s="37">
        <v>7.5</v>
      </c>
      <c r="X21" s="38">
        <v>6.8</v>
      </c>
      <c r="Y21" s="156">
        <f t="shared" si="9"/>
        <v>7.2333333333333334</v>
      </c>
    </row>
    <row r="22" spans="1:25" ht="15.75" thickBot="1" x14ac:dyDescent="0.25">
      <c r="A22" s="32" t="s">
        <v>31</v>
      </c>
      <c r="B22" s="86">
        <v>226</v>
      </c>
      <c r="C22" s="57">
        <v>239</v>
      </c>
      <c r="D22" s="59">
        <v>191</v>
      </c>
      <c r="E22" s="7">
        <f t="shared" si="2"/>
        <v>656</v>
      </c>
      <c r="F22" s="86"/>
      <c r="G22" s="34"/>
      <c r="H22" s="35"/>
      <c r="I22" s="7">
        <f t="shared" si="1"/>
        <v>0</v>
      </c>
      <c r="J22" s="111">
        <v>38</v>
      </c>
      <c r="K22" s="112">
        <v>38</v>
      </c>
      <c r="L22" s="113">
        <v>51</v>
      </c>
      <c r="M22" s="6">
        <f t="shared" si="3"/>
        <v>127</v>
      </c>
      <c r="N22" s="108">
        <f>J22*100/$V$10</f>
        <v>14.393939393939394</v>
      </c>
      <c r="O22" s="109">
        <f t="shared" si="10"/>
        <v>13.71841155234657</v>
      </c>
      <c r="P22" s="123">
        <f t="shared" si="5"/>
        <v>21.074380165289256</v>
      </c>
      <c r="Q22" s="124">
        <f t="shared" si="6"/>
        <v>16.395577037191739</v>
      </c>
      <c r="R22" s="61">
        <f t="shared" si="11"/>
        <v>85.606060606060609</v>
      </c>
      <c r="S22" s="63">
        <f t="shared" si="12"/>
        <v>86.281588447653434</v>
      </c>
      <c r="T22" s="127">
        <f t="shared" ref="T22:T26" si="13">D22*100/$X$10</f>
        <v>78.925619834710744</v>
      </c>
      <c r="U22" s="130">
        <f t="shared" si="8"/>
        <v>83.604422962808258</v>
      </c>
      <c r="V22" s="87">
        <v>7.9</v>
      </c>
      <c r="W22" s="37">
        <v>7.4</v>
      </c>
      <c r="X22" s="38">
        <v>7.1</v>
      </c>
      <c r="Y22" s="156">
        <f t="shared" si="9"/>
        <v>7.4666666666666659</v>
      </c>
    </row>
    <row r="23" spans="1:25" ht="15.75" thickBot="1" x14ac:dyDescent="0.25">
      <c r="A23" s="32" t="s">
        <v>32</v>
      </c>
      <c r="B23" s="10">
        <v>226</v>
      </c>
      <c r="C23" s="57">
        <v>239</v>
      </c>
      <c r="D23" s="59">
        <v>191</v>
      </c>
      <c r="E23" s="7">
        <f t="shared" si="2"/>
        <v>656</v>
      </c>
      <c r="F23" s="33"/>
      <c r="G23" s="34"/>
      <c r="H23" s="35"/>
      <c r="I23" s="7">
        <f t="shared" si="1"/>
        <v>0</v>
      </c>
      <c r="J23" s="111">
        <v>38</v>
      </c>
      <c r="K23" s="112">
        <v>38</v>
      </c>
      <c r="L23" s="113">
        <v>51</v>
      </c>
      <c r="M23" s="6">
        <f t="shared" si="3"/>
        <v>127</v>
      </c>
      <c r="N23" s="108">
        <f t="shared" si="4"/>
        <v>14.393939393939394</v>
      </c>
      <c r="O23" s="109">
        <f>K23*100/$W$10</f>
        <v>13.71841155234657</v>
      </c>
      <c r="P23" s="123">
        <f>L23*100/$X$10</f>
        <v>21.074380165289256</v>
      </c>
      <c r="Q23" s="124">
        <f t="shared" si="6"/>
        <v>16.395577037191739</v>
      </c>
      <c r="R23" s="61">
        <f t="shared" si="11"/>
        <v>85.606060606060609</v>
      </c>
      <c r="S23" s="63">
        <f t="shared" si="12"/>
        <v>86.281588447653434</v>
      </c>
      <c r="T23" s="127">
        <f t="shared" si="13"/>
        <v>78.925619834710744</v>
      </c>
      <c r="U23" s="130">
        <f t="shared" si="8"/>
        <v>83.604422962808258</v>
      </c>
      <c r="V23" s="36">
        <v>8</v>
      </c>
      <c r="W23" s="37">
        <v>7.8</v>
      </c>
      <c r="X23" s="38">
        <v>7.3</v>
      </c>
      <c r="Y23" s="156">
        <f t="shared" si="9"/>
        <v>7.7</v>
      </c>
    </row>
    <row r="24" spans="1:25" ht="15.75" thickBot="1" x14ac:dyDescent="0.25">
      <c r="A24" s="32" t="s">
        <v>33</v>
      </c>
      <c r="B24" s="10">
        <v>226</v>
      </c>
      <c r="C24" s="57">
        <v>239</v>
      </c>
      <c r="D24" s="59">
        <v>191</v>
      </c>
      <c r="E24" s="7">
        <f t="shared" si="2"/>
        <v>656</v>
      </c>
      <c r="F24" s="33"/>
      <c r="G24" s="34"/>
      <c r="H24" s="35"/>
      <c r="I24" s="7">
        <f t="shared" si="1"/>
        <v>0</v>
      </c>
      <c r="J24" s="111">
        <v>38</v>
      </c>
      <c r="K24" s="112">
        <v>38</v>
      </c>
      <c r="L24" s="113">
        <v>51</v>
      </c>
      <c r="M24" s="6">
        <f t="shared" si="3"/>
        <v>127</v>
      </c>
      <c r="N24" s="108">
        <f t="shared" si="4"/>
        <v>14.393939393939394</v>
      </c>
      <c r="O24" s="109">
        <f t="shared" si="10"/>
        <v>13.71841155234657</v>
      </c>
      <c r="P24" s="123">
        <f t="shared" si="5"/>
        <v>21.074380165289256</v>
      </c>
      <c r="Q24" s="124">
        <f t="shared" si="6"/>
        <v>16.395577037191739</v>
      </c>
      <c r="R24" s="61">
        <f t="shared" si="11"/>
        <v>85.606060606060609</v>
      </c>
      <c r="S24" s="63">
        <f t="shared" si="12"/>
        <v>86.281588447653434</v>
      </c>
      <c r="T24" s="127">
        <f t="shared" si="13"/>
        <v>78.925619834710744</v>
      </c>
      <c r="U24" s="130">
        <f t="shared" si="8"/>
        <v>83.604422962808258</v>
      </c>
      <c r="V24" s="36">
        <v>7</v>
      </c>
      <c r="W24" s="37">
        <v>7</v>
      </c>
      <c r="X24" s="38">
        <v>7</v>
      </c>
      <c r="Y24" s="156">
        <f t="shared" si="9"/>
        <v>7</v>
      </c>
    </row>
    <row r="25" spans="1:25" ht="15.75" thickBot="1" x14ac:dyDescent="0.25">
      <c r="A25" s="39" t="s">
        <v>34</v>
      </c>
      <c r="B25" s="10">
        <v>226</v>
      </c>
      <c r="C25" s="57">
        <v>239</v>
      </c>
      <c r="D25" s="59">
        <v>191</v>
      </c>
      <c r="E25" s="7">
        <f t="shared" si="2"/>
        <v>656</v>
      </c>
      <c r="F25" s="40"/>
      <c r="G25" s="34"/>
      <c r="H25" s="41"/>
      <c r="I25" s="7">
        <f t="shared" si="1"/>
        <v>0</v>
      </c>
      <c r="J25" s="114">
        <v>38</v>
      </c>
      <c r="K25" s="115">
        <v>38</v>
      </c>
      <c r="L25" s="116">
        <v>51</v>
      </c>
      <c r="M25" s="6">
        <f t="shared" si="3"/>
        <v>127</v>
      </c>
      <c r="N25" s="108">
        <f t="shared" si="4"/>
        <v>14.393939393939394</v>
      </c>
      <c r="O25" s="109">
        <f t="shared" si="10"/>
        <v>13.71841155234657</v>
      </c>
      <c r="P25" s="123">
        <f t="shared" si="5"/>
        <v>21.074380165289256</v>
      </c>
      <c r="Q25" s="124">
        <f t="shared" si="6"/>
        <v>16.395577037191739</v>
      </c>
      <c r="R25" s="61">
        <f t="shared" si="11"/>
        <v>85.606060606060609</v>
      </c>
      <c r="S25" s="63">
        <f>C25*100/$V$10</f>
        <v>90.530303030303031</v>
      </c>
      <c r="T25" s="127">
        <f>D25*100/$V$10</f>
        <v>72.348484848484844</v>
      </c>
      <c r="U25" s="131">
        <f>E25*100/$V$10</f>
        <v>248.4848484848485</v>
      </c>
      <c r="V25" s="42">
        <v>7.8</v>
      </c>
      <c r="W25" s="43">
        <v>7.8</v>
      </c>
      <c r="X25" s="38">
        <v>7.1</v>
      </c>
      <c r="Y25" s="156">
        <f t="shared" si="9"/>
        <v>7.5666666666666664</v>
      </c>
    </row>
    <row r="26" spans="1:25" ht="15.75" thickBot="1" x14ac:dyDescent="0.25">
      <c r="A26" s="32" t="s">
        <v>35</v>
      </c>
      <c r="B26" s="98">
        <v>226</v>
      </c>
      <c r="C26" s="99">
        <v>239</v>
      </c>
      <c r="D26" s="100">
        <v>191</v>
      </c>
      <c r="E26" s="101">
        <f t="shared" si="2"/>
        <v>656</v>
      </c>
      <c r="F26" s="102"/>
      <c r="G26" s="103"/>
      <c r="H26" s="104"/>
      <c r="I26" s="101">
        <f>SUM(F26:H26)</f>
        <v>0</v>
      </c>
      <c r="J26" s="117">
        <v>38</v>
      </c>
      <c r="K26" s="118">
        <v>38</v>
      </c>
      <c r="L26" s="119">
        <v>51</v>
      </c>
      <c r="M26" s="6">
        <f t="shared" si="3"/>
        <v>127</v>
      </c>
      <c r="N26" s="108">
        <f t="shared" si="4"/>
        <v>14.393939393939394</v>
      </c>
      <c r="O26" s="109">
        <f t="shared" si="10"/>
        <v>13.71841155234657</v>
      </c>
      <c r="P26" s="123">
        <f t="shared" si="5"/>
        <v>21.074380165289256</v>
      </c>
      <c r="Q26" s="124">
        <f t="shared" si="6"/>
        <v>16.395577037191739</v>
      </c>
      <c r="R26" s="120">
        <f t="shared" si="7"/>
        <v>85.606060606060609</v>
      </c>
      <c r="S26" s="121">
        <f t="shared" si="12"/>
        <v>86.281588447653434</v>
      </c>
      <c r="T26" s="129">
        <f t="shared" si="13"/>
        <v>78.925619834710744</v>
      </c>
      <c r="U26" s="130">
        <f>AVERAGE(R26,S26,T26)</f>
        <v>83.604422962808258</v>
      </c>
      <c r="V26" s="36">
        <v>7.9</v>
      </c>
      <c r="W26" s="37">
        <v>7.3</v>
      </c>
      <c r="X26" s="38">
        <v>6.7</v>
      </c>
      <c r="Y26" s="156">
        <f t="shared" si="9"/>
        <v>7.3</v>
      </c>
    </row>
    <row r="27" spans="1:25" ht="15.75" thickBot="1" x14ac:dyDescent="0.25">
      <c r="A27" s="155"/>
      <c r="B27" s="44"/>
      <c r="C27" s="44"/>
      <c r="D27" s="44"/>
      <c r="E27" s="44"/>
      <c r="F27" s="44"/>
      <c r="G27" s="234"/>
      <c r="H27" s="234"/>
      <c r="I27" s="235"/>
      <c r="J27" s="239" t="s">
        <v>78</v>
      </c>
      <c r="K27" s="240"/>
      <c r="L27" s="240"/>
      <c r="M27" s="240"/>
      <c r="N27" s="75">
        <f>AVERAGE(N17:N26)</f>
        <v>14.393939393939394</v>
      </c>
      <c r="O27" s="75">
        <f>AVERAGE(O17:O26)</f>
        <v>12.346570397111911</v>
      </c>
      <c r="P27" s="75">
        <f>AVERAGE(P17:P26)</f>
        <v>18.966942148760332</v>
      </c>
      <c r="Q27" s="75">
        <f>AVERAGE(N27:P27)</f>
        <v>15.235817313270545</v>
      </c>
      <c r="R27" s="45">
        <f>AVERAGE(R17:R26)</f>
        <v>85.606060606060609</v>
      </c>
      <c r="S27" s="46">
        <f t="shared" ref="S27:W27" si="14">AVERAGE(S17:S26)</f>
        <v>86.753667845725616</v>
      </c>
      <c r="T27" s="47">
        <f t="shared" si="14"/>
        <v>78.194827058463432</v>
      </c>
      <c r="U27" s="48">
        <f>AVERAGE(U17:U26)</f>
        <v>100.29262927933752</v>
      </c>
      <c r="V27" s="49">
        <v>7.73</v>
      </c>
      <c r="W27" s="49">
        <v>7.43</v>
      </c>
      <c r="X27" s="50">
        <v>7</v>
      </c>
      <c r="Y27" s="156">
        <f>AVERAGE(V27:X27)</f>
        <v>7.3866666666666667</v>
      </c>
    </row>
    <row r="28" spans="1:25" ht="15.75" thickBot="1" x14ac:dyDescent="0.25">
      <c r="A28" s="44"/>
      <c r="B28" s="44"/>
      <c r="C28" s="44"/>
      <c r="D28" s="44"/>
      <c r="E28" s="44"/>
      <c r="F28" s="44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8"/>
      <c r="S28" s="78"/>
      <c r="T28" s="78"/>
      <c r="U28" s="78"/>
      <c r="V28" s="79"/>
      <c r="W28" s="79"/>
      <c r="X28" s="79"/>
      <c r="Y28" s="79"/>
    </row>
    <row r="29" spans="1:25" ht="15.95" customHeight="1" thickBot="1" x14ac:dyDescent="0.25">
      <c r="A29" s="225" t="s">
        <v>79</v>
      </c>
      <c r="B29" s="80">
        <v>226</v>
      </c>
      <c r="C29" s="132">
        <v>239</v>
      </c>
      <c r="D29" s="138">
        <v>191</v>
      </c>
      <c r="E29" s="142">
        <f>SUM(B29:D29)</f>
        <v>656</v>
      </c>
      <c r="F29" s="140"/>
      <c r="G29" s="133"/>
      <c r="H29" s="143"/>
      <c r="I29" s="124">
        <f>SUM(F29:H29)</f>
        <v>0</v>
      </c>
      <c r="J29" s="145">
        <v>38</v>
      </c>
      <c r="K29" s="133">
        <v>38</v>
      </c>
      <c r="L29" s="143">
        <v>51</v>
      </c>
      <c r="M29" s="124">
        <f>SUM(J29:L29)</f>
        <v>127</v>
      </c>
      <c r="N29" s="145">
        <v>0.4</v>
      </c>
      <c r="O29" s="133">
        <v>0.1</v>
      </c>
      <c r="P29" s="143">
        <v>0.8</v>
      </c>
      <c r="Q29" s="124">
        <f>AVERAGE(N29:P29)</f>
        <v>0.43333333333333335</v>
      </c>
      <c r="R29" s="147">
        <f>B29*100/$V$10</f>
        <v>85.606060606060609</v>
      </c>
      <c r="S29" s="147">
        <f t="shared" ref="S29:T30" si="15">C29*100/$V$10</f>
        <v>90.530303030303031</v>
      </c>
      <c r="T29" s="147">
        <f t="shared" si="15"/>
        <v>72.348484848484844</v>
      </c>
      <c r="U29" s="48">
        <v>9.5</v>
      </c>
      <c r="V29" s="148">
        <v>8</v>
      </c>
      <c r="W29" s="134">
        <v>7.5</v>
      </c>
      <c r="X29" s="150">
        <v>7.1</v>
      </c>
      <c r="Y29" s="18">
        <f>AVERAGE(V29:X29)</f>
        <v>7.5333333333333341</v>
      </c>
    </row>
    <row r="30" spans="1:25" ht="17.45" customHeight="1" thickBot="1" x14ac:dyDescent="0.25">
      <c r="A30" s="226" t="s">
        <v>80</v>
      </c>
      <c r="B30" s="81">
        <v>226</v>
      </c>
      <c r="C30" s="135">
        <v>239</v>
      </c>
      <c r="D30" s="139">
        <v>191</v>
      </c>
      <c r="E30" s="142">
        <f>SUM(B30:D30)</f>
        <v>656</v>
      </c>
      <c r="F30" s="141"/>
      <c r="G30" s="136"/>
      <c r="H30" s="144"/>
      <c r="I30" s="124">
        <f>SUM(F30:H30)</f>
        <v>0</v>
      </c>
      <c r="J30" s="146">
        <v>38</v>
      </c>
      <c r="K30" s="136">
        <v>38</v>
      </c>
      <c r="L30" s="144">
        <v>51</v>
      </c>
      <c r="M30" s="124">
        <f>SUM(J30:L30)</f>
        <v>127</v>
      </c>
      <c r="N30" s="146">
        <v>0.1</v>
      </c>
      <c r="O30" s="136" t="s">
        <v>87</v>
      </c>
      <c r="P30" s="144">
        <v>0.1</v>
      </c>
      <c r="Q30" s="124">
        <f>AVERAGE(N30:P30)</f>
        <v>0.1</v>
      </c>
      <c r="R30" s="147">
        <f>B30*100/$V$10</f>
        <v>85.606060606060609</v>
      </c>
      <c r="S30" s="147">
        <f t="shared" si="15"/>
        <v>90.530303030303031</v>
      </c>
      <c r="T30" s="147">
        <f>D30*100/$V$10</f>
        <v>72.348484848484844</v>
      </c>
      <c r="U30" s="48">
        <v>9.9</v>
      </c>
      <c r="V30" s="149">
        <v>7.9</v>
      </c>
      <c r="W30" s="137">
        <v>7.5</v>
      </c>
      <c r="X30" s="151">
        <v>7.1</v>
      </c>
      <c r="Y30" s="18">
        <f>AVERAGE(V30:X30)</f>
        <v>7.5</v>
      </c>
    </row>
    <row r="31" spans="1:25" x14ac:dyDescent="0.2">
      <c r="A31" s="44" t="s">
        <v>81</v>
      </c>
      <c r="B31" s="44"/>
      <c r="C31" s="44"/>
      <c r="D31" s="44"/>
      <c r="E31" s="44"/>
      <c r="F31" s="44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8"/>
      <c r="S31" s="78"/>
      <c r="T31" s="78"/>
      <c r="U31" s="78"/>
      <c r="V31" s="79"/>
      <c r="W31" s="79"/>
      <c r="X31" s="79"/>
      <c r="Y31" s="79"/>
    </row>
    <row r="32" spans="1:25" x14ac:dyDescent="0.2">
      <c r="C32" s="66" t="s">
        <v>8</v>
      </c>
      <c r="I32" s="152" t="s">
        <v>7</v>
      </c>
      <c r="J32" s="4"/>
      <c r="K32" s="4"/>
      <c r="L32" s="4"/>
      <c r="M32" s="4"/>
      <c r="N32" s="4"/>
      <c r="O32" s="4"/>
      <c r="P32" s="4"/>
      <c r="Q32" s="4"/>
    </row>
    <row r="34" spans="2:19" ht="15.75" thickBot="1" x14ac:dyDescent="0.25">
      <c r="B34" s="222" t="s">
        <v>82</v>
      </c>
      <c r="C34" s="221"/>
      <c r="D34" s="221"/>
      <c r="E34" s="221"/>
      <c r="G34" s="223" t="s">
        <v>83</v>
      </c>
      <c r="H34" s="224"/>
      <c r="I34" s="224"/>
      <c r="J34" s="224"/>
      <c r="K34" s="70"/>
      <c r="L34" s="70"/>
      <c r="M34" s="70"/>
      <c r="N34" s="70"/>
      <c r="O34" s="70"/>
      <c r="P34" s="70"/>
      <c r="Q34" s="70"/>
      <c r="R34" s="70"/>
      <c r="S34" s="70"/>
    </row>
    <row r="35" spans="2:19" x14ac:dyDescent="0.2">
      <c r="C35" s="69"/>
      <c r="D35" s="69"/>
      <c r="E35" s="69"/>
      <c r="F35" s="69"/>
      <c r="G35" s="71" t="s">
        <v>75</v>
      </c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1"/>
      <c r="S35" s="70"/>
    </row>
  </sheetData>
  <mergeCells count="13">
    <mergeCell ref="G27:I27"/>
    <mergeCell ref="N15:Q15"/>
    <mergeCell ref="J15:M15"/>
    <mergeCell ref="B15:E15"/>
    <mergeCell ref="F15:I15"/>
    <mergeCell ref="J27:M27"/>
    <mergeCell ref="R15:U15"/>
    <mergeCell ref="V15:Y15"/>
    <mergeCell ref="T7:U7"/>
    <mergeCell ref="T8:U8"/>
    <mergeCell ref="T9:U9"/>
    <mergeCell ref="T10:U10"/>
    <mergeCell ref="T11:U11"/>
  </mergeCells>
  <pageMargins left="0.7" right="0.7" top="0.75" bottom="0.75" header="0.3" footer="0.3"/>
  <pageSetup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55"/>
  <sheetViews>
    <sheetView topLeftCell="A37" zoomScale="80" zoomScaleNormal="80" workbookViewId="0">
      <selection activeCell="Y43" sqref="Y43"/>
    </sheetView>
  </sheetViews>
  <sheetFormatPr defaultColWidth="10.76171875" defaultRowHeight="15" x14ac:dyDescent="0.2"/>
  <cols>
    <col min="1" max="1" width="19.50390625" customWidth="1"/>
    <col min="2" max="2" width="9.01171875" customWidth="1"/>
    <col min="3" max="14" width="6.3203125" customWidth="1"/>
    <col min="15" max="17" width="7.3984375" bestFit="1" customWidth="1"/>
    <col min="18" max="18" width="7.26171875" bestFit="1" customWidth="1"/>
    <col min="19" max="22" width="7.3984375" bestFit="1" customWidth="1"/>
    <col min="23" max="26" width="6.3203125" customWidth="1"/>
  </cols>
  <sheetData>
    <row r="1" spans="1:27" x14ac:dyDescent="0.2">
      <c r="A1" s="11"/>
      <c r="B1" s="11"/>
      <c r="C1" s="3"/>
    </row>
    <row r="2" spans="1:27" ht="21" x14ac:dyDescent="0.3">
      <c r="C2" s="3"/>
      <c r="X2" s="69"/>
      <c r="Y2" s="69"/>
      <c r="AA2" s="65"/>
    </row>
    <row r="3" spans="1:27" ht="18" x14ac:dyDescent="0.2">
      <c r="C3" s="3"/>
      <c r="I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73"/>
      <c r="Y3" s="72"/>
    </row>
    <row r="4" spans="1:27" x14ac:dyDescent="0.2">
      <c r="K4" s="76" t="s">
        <v>37</v>
      </c>
    </row>
    <row r="5" spans="1:27" ht="15.75" thickBot="1" x14ac:dyDescent="0.25">
      <c r="H5" s="157"/>
      <c r="I5" s="157"/>
      <c r="J5" s="157"/>
      <c r="K5" s="153" t="s">
        <v>38</v>
      </c>
      <c r="L5" s="157"/>
      <c r="M5" s="157"/>
      <c r="N5" s="157"/>
      <c r="O5" s="157"/>
      <c r="P5" s="157"/>
    </row>
    <row r="6" spans="1:27" ht="15.75" thickBot="1" x14ac:dyDescent="0.25">
      <c r="H6" s="157"/>
      <c r="I6" s="157"/>
      <c r="J6" s="157"/>
      <c r="K6" s="153" t="s">
        <v>39</v>
      </c>
      <c r="L6" s="157"/>
      <c r="M6" s="157"/>
      <c r="N6" s="157"/>
      <c r="O6" s="157"/>
      <c r="P6" s="157"/>
      <c r="U6" s="12"/>
      <c r="V6" s="12"/>
      <c r="W6" s="13" t="s">
        <v>0</v>
      </c>
      <c r="X6" s="14" t="s">
        <v>1</v>
      </c>
      <c r="Y6" s="15" t="s">
        <v>2</v>
      </c>
      <c r="Z6" s="16" t="s">
        <v>3</v>
      </c>
    </row>
    <row r="7" spans="1:27" ht="15.75" thickBot="1" x14ac:dyDescent="0.25">
      <c r="A7" s="95" t="s">
        <v>9</v>
      </c>
      <c r="B7" s="19">
        <v>39</v>
      </c>
      <c r="C7" s="92"/>
      <c r="H7" s="157"/>
      <c r="I7" s="157"/>
      <c r="J7" s="157"/>
      <c r="K7" s="153" t="s">
        <v>40</v>
      </c>
      <c r="L7" s="157"/>
      <c r="M7" s="157"/>
      <c r="N7" s="157"/>
      <c r="O7" s="157"/>
      <c r="P7" s="157"/>
      <c r="U7" s="232" t="s">
        <v>14</v>
      </c>
      <c r="V7" s="232"/>
      <c r="W7" s="94">
        <v>264</v>
      </c>
      <c r="X7" s="94">
        <v>277</v>
      </c>
      <c r="Y7" s="94">
        <v>242</v>
      </c>
      <c r="Z7" s="17">
        <f>SUM(W7:Y7)</f>
        <v>783</v>
      </c>
    </row>
    <row r="8" spans="1:27" ht="15.75" thickBot="1" x14ac:dyDescent="0.25">
      <c r="A8" s="95" t="s">
        <v>10</v>
      </c>
      <c r="B8" s="96" t="s">
        <v>86</v>
      </c>
      <c r="C8" s="90"/>
      <c r="H8" s="157"/>
      <c r="I8" s="157"/>
      <c r="J8" s="158"/>
      <c r="K8" s="159" t="s">
        <v>77</v>
      </c>
      <c r="L8" s="157"/>
      <c r="M8" s="157"/>
      <c r="N8" s="157"/>
      <c r="O8" s="157"/>
      <c r="P8" s="157"/>
      <c r="U8" s="232" t="s">
        <v>15</v>
      </c>
      <c r="V8" s="232"/>
      <c r="W8" s="94">
        <v>3</v>
      </c>
      <c r="X8" s="94"/>
      <c r="Y8" s="94"/>
      <c r="Z8" s="17">
        <f t="shared" ref="Z8:Z10" si="0">SUM(W8:Y8)</f>
        <v>3</v>
      </c>
    </row>
    <row r="9" spans="1:27" ht="15.75" thickBot="1" x14ac:dyDescent="0.25">
      <c r="A9" s="95" t="s">
        <v>11</v>
      </c>
      <c r="B9" s="96" t="s">
        <v>85</v>
      </c>
      <c r="C9" s="90"/>
      <c r="H9" s="67"/>
      <c r="U9" s="232" t="s">
        <v>16</v>
      </c>
      <c r="V9" s="232"/>
      <c r="W9" s="94">
        <v>3</v>
      </c>
      <c r="X9" s="94"/>
      <c r="Y9" s="94"/>
      <c r="Z9" s="17">
        <f t="shared" si="0"/>
        <v>3</v>
      </c>
    </row>
    <row r="10" spans="1:27" ht="15.75" thickBot="1" x14ac:dyDescent="0.25">
      <c r="A10" s="95" t="s">
        <v>12</v>
      </c>
      <c r="B10" s="96" t="s">
        <v>84</v>
      </c>
      <c r="C10" s="90"/>
      <c r="U10" s="233" t="s">
        <v>17</v>
      </c>
      <c r="V10" s="233"/>
      <c r="W10" s="17">
        <v>264</v>
      </c>
      <c r="X10" s="17">
        <v>277</v>
      </c>
      <c r="Y10" s="17">
        <v>242</v>
      </c>
      <c r="Z10" s="17">
        <f t="shared" si="0"/>
        <v>783</v>
      </c>
    </row>
    <row r="11" spans="1:27" ht="15.75" thickBot="1" x14ac:dyDescent="0.25">
      <c r="A11" s="95" t="s">
        <v>76</v>
      </c>
      <c r="B11" s="97">
        <v>1</v>
      </c>
      <c r="C11" s="91"/>
      <c r="U11" s="233" t="s">
        <v>18</v>
      </c>
      <c r="V11" s="233"/>
      <c r="W11" s="18"/>
      <c r="X11" s="18"/>
      <c r="Y11" s="18"/>
      <c r="Z11" s="18"/>
    </row>
    <row r="12" spans="1:27" ht="15.75" thickBot="1" x14ac:dyDescent="0.25">
      <c r="A12" s="95" t="s">
        <v>13</v>
      </c>
      <c r="B12" s="95"/>
      <c r="C12" s="93"/>
    </row>
    <row r="14" spans="1:27" ht="15.75" thickBot="1" x14ac:dyDescent="0.25"/>
    <row r="15" spans="1:27" ht="31.5" customHeight="1" thickBot="1" x14ac:dyDescent="0.25">
      <c r="A15" s="12"/>
      <c r="B15" s="12"/>
      <c r="C15" s="227" t="s">
        <v>19</v>
      </c>
      <c r="D15" s="230"/>
      <c r="E15" s="230"/>
      <c r="F15" s="231"/>
      <c r="G15" s="227" t="s">
        <v>20</v>
      </c>
      <c r="H15" s="228"/>
      <c r="I15" s="228"/>
      <c r="J15" s="229"/>
      <c r="K15" s="236" t="s">
        <v>41</v>
      </c>
      <c r="L15" s="237"/>
      <c r="M15" s="237"/>
      <c r="N15" s="238"/>
      <c r="O15" s="236" t="s">
        <v>42</v>
      </c>
      <c r="P15" s="237"/>
      <c r="Q15" s="237"/>
      <c r="R15" s="238"/>
      <c r="S15" s="227" t="s">
        <v>21</v>
      </c>
      <c r="T15" s="228"/>
      <c r="U15" s="228"/>
      <c r="V15" s="229"/>
      <c r="W15" s="227" t="s">
        <v>5</v>
      </c>
      <c r="X15" s="230"/>
      <c r="Y15" s="230"/>
      <c r="Z15" s="231"/>
    </row>
    <row r="16" spans="1:27" ht="15.75" thickBot="1" x14ac:dyDescent="0.25">
      <c r="A16" s="160" t="s">
        <v>43</v>
      </c>
      <c r="B16" s="170" t="s">
        <v>73</v>
      </c>
      <c r="C16" s="20" t="s">
        <v>23</v>
      </c>
      <c r="D16" s="21" t="s">
        <v>24</v>
      </c>
      <c r="E16" s="22" t="s">
        <v>25</v>
      </c>
      <c r="F16" s="2" t="s">
        <v>4</v>
      </c>
      <c r="G16" s="23" t="s">
        <v>23</v>
      </c>
      <c r="H16" s="21" t="s">
        <v>24</v>
      </c>
      <c r="I16" s="24" t="s">
        <v>25</v>
      </c>
      <c r="J16" s="2" t="s">
        <v>4</v>
      </c>
      <c r="K16" s="74" t="s">
        <v>23</v>
      </c>
      <c r="L16" s="74" t="s">
        <v>24</v>
      </c>
      <c r="M16" s="74" t="s">
        <v>25</v>
      </c>
      <c r="N16" s="74" t="s">
        <v>36</v>
      </c>
      <c r="O16" s="74" t="s">
        <v>23</v>
      </c>
      <c r="P16" s="74" t="s">
        <v>24</v>
      </c>
      <c r="Q16" s="74" t="s">
        <v>25</v>
      </c>
      <c r="R16" s="74" t="s">
        <v>6</v>
      </c>
      <c r="S16" s="23" t="s">
        <v>23</v>
      </c>
      <c r="T16" s="21" t="s">
        <v>24</v>
      </c>
      <c r="U16" s="24" t="s">
        <v>25</v>
      </c>
      <c r="V16" s="2" t="s">
        <v>6</v>
      </c>
      <c r="W16" s="23" t="s">
        <v>23</v>
      </c>
      <c r="X16" s="21" t="s">
        <v>24</v>
      </c>
      <c r="Y16" s="24" t="s">
        <v>25</v>
      </c>
      <c r="Z16" s="2" t="s">
        <v>6</v>
      </c>
    </row>
    <row r="17" spans="1:27" ht="15.75" thickBot="1" x14ac:dyDescent="0.25">
      <c r="A17" s="176" t="s">
        <v>44</v>
      </c>
      <c r="B17" s="181">
        <v>1011</v>
      </c>
      <c r="C17" s="178"/>
      <c r="D17" s="177"/>
      <c r="E17" s="186"/>
      <c r="F17" s="7">
        <f>SUM(C17:E17)</f>
        <v>0</v>
      </c>
      <c r="G17" s="26"/>
      <c r="H17" s="27"/>
      <c r="I17" s="28"/>
      <c r="J17" s="7">
        <f>SUM(G17:I17)</f>
        <v>0</v>
      </c>
      <c r="K17" s="108"/>
      <c r="L17" s="109"/>
      <c r="M17" s="110"/>
      <c r="N17" s="7">
        <f>SUM(K17:M17)</f>
        <v>0</v>
      </c>
      <c r="O17" s="108">
        <f>K17*100/$W$10</f>
        <v>0</v>
      </c>
      <c r="P17" s="109">
        <f>L17*100/$X$10</f>
        <v>0</v>
      </c>
      <c r="Q17" s="110">
        <f>M17*100/$Y$10</f>
        <v>0</v>
      </c>
      <c r="R17" s="206">
        <f>AVERAGE(O17:Q17)</f>
        <v>0</v>
      </c>
      <c r="S17" s="60">
        <f>C17*100/$W$10</f>
        <v>0</v>
      </c>
      <c r="T17" s="62">
        <f>D17*100/$X$10</f>
        <v>0</v>
      </c>
      <c r="U17" s="64">
        <f>E17*100/$Y$10</f>
        <v>0</v>
      </c>
      <c r="V17" s="8">
        <f>AVERAGE(S17,T17,U17)</f>
        <v>0</v>
      </c>
      <c r="W17" s="29"/>
      <c r="X17" s="30"/>
      <c r="Y17" s="207"/>
      <c r="Z17" s="9" t="e">
        <f>AVERAGE(W17:Y17)</f>
        <v>#DIV/0!</v>
      </c>
    </row>
    <row r="18" spans="1:27" ht="15.75" thickBot="1" x14ac:dyDescent="0.25">
      <c r="A18" s="171" t="s">
        <v>45</v>
      </c>
      <c r="B18" s="182">
        <v>1021</v>
      </c>
      <c r="C18" s="179"/>
      <c r="D18" s="57"/>
      <c r="E18" s="187"/>
      <c r="F18" s="7">
        <f t="shared" ref="F18:F49" si="1">SUM(C18:E18)</f>
        <v>0</v>
      </c>
      <c r="G18" s="33"/>
      <c r="H18" s="34"/>
      <c r="I18" s="35"/>
      <c r="J18" s="7">
        <f t="shared" ref="J18:J49" si="2">SUM(G18:I18)</f>
        <v>0</v>
      </c>
      <c r="K18" s="111"/>
      <c r="L18" s="112"/>
      <c r="M18" s="113"/>
      <c r="N18" s="7">
        <f t="shared" ref="N18:N49" si="3">SUM(K18:M18)</f>
        <v>0</v>
      </c>
      <c r="O18" s="108">
        <f t="shared" ref="O18:O49" si="4">K18*100/$W$10</f>
        <v>0</v>
      </c>
      <c r="P18" s="109">
        <f t="shared" ref="P18:P49" si="5">L18*100/$X$10</f>
        <v>0</v>
      </c>
      <c r="Q18" s="110">
        <f t="shared" ref="Q18:Q49" si="6">M18*100/$Y$10</f>
        <v>0</v>
      </c>
      <c r="R18" s="206">
        <f t="shared" ref="R18:R49" si="7">AVERAGE(O18:Q18)</f>
        <v>0</v>
      </c>
      <c r="S18" s="61">
        <f t="shared" ref="S18:S44" si="8">C18*100/$W$10</f>
        <v>0</v>
      </c>
      <c r="T18" s="62">
        <f t="shared" ref="T18:T44" si="9">D18*100/$X$10</f>
        <v>0</v>
      </c>
      <c r="U18" s="64">
        <f t="shared" ref="U18:U49" si="10">E18*100/$Y$10</f>
        <v>0</v>
      </c>
      <c r="V18" s="8">
        <f t="shared" ref="V18:V44" si="11">AVERAGE(S18,T18,U18)</f>
        <v>0</v>
      </c>
      <c r="W18" s="36"/>
      <c r="X18" s="37"/>
      <c r="Y18" s="208"/>
      <c r="Z18" s="9" t="e">
        <f t="shared" ref="Z18:Z49" si="12">AVERAGE(W18:Y18)</f>
        <v>#DIV/0!</v>
      </c>
    </row>
    <row r="19" spans="1:27" ht="15.75" thickBot="1" x14ac:dyDescent="0.25">
      <c r="A19" s="171" t="s">
        <v>46</v>
      </c>
      <c r="B19" s="182">
        <v>1031</v>
      </c>
      <c r="C19" s="179"/>
      <c r="D19" s="57"/>
      <c r="E19" s="187"/>
      <c r="F19" s="7">
        <f t="shared" si="1"/>
        <v>0</v>
      </c>
      <c r="G19" s="33"/>
      <c r="H19" s="34"/>
      <c r="I19" s="35"/>
      <c r="J19" s="7">
        <f t="shared" si="2"/>
        <v>0</v>
      </c>
      <c r="K19" s="111"/>
      <c r="L19" s="112"/>
      <c r="M19" s="113"/>
      <c r="N19" s="7">
        <f t="shared" si="3"/>
        <v>0</v>
      </c>
      <c r="O19" s="108">
        <f t="shared" si="4"/>
        <v>0</v>
      </c>
      <c r="P19" s="109">
        <f t="shared" si="5"/>
        <v>0</v>
      </c>
      <c r="Q19" s="110">
        <f t="shared" si="6"/>
        <v>0</v>
      </c>
      <c r="R19" s="206">
        <f t="shared" si="7"/>
        <v>0</v>
      </c>
      <c r="S19" s="61">
        <f>C19*100/$W$10</f>
        <v>0</v>
      </c>
      <c r="T19" s="62">
        <f t="shared" si="9"/>
        <v>0</v>
      </c>
      <c r="U19" s="64">
        <f t="shared" si="10"/>
        <v>0</v>
      </c>
      <c r="V19" s="8">
        <f t="shared" si="11"/>
        <v>0</v>
      </c>
      <c r="W19" s="36"/>
      <c r="X19" s="37"/>
      <c r="Y19" s="208"/>
      <c r="Z19" s="9" t="e">
        <f t="shared" si="12"/>
        <v>#DIV/0!</v>
      </c>
    </row>
    <row r="20" spans="1:27" ht="82.5" thickBot="1" x14ac:dyDescent="0.25">
      <c r="A20" s="171" t="s">
        <v>47</v>
      </c>
      <c r="B20" s="182">
        <v>2041</v>
      </c>
      <c r="C20" s="179"/>
      <c r="D20" s="88"/>
      <c r="E20" s="188"/>
      <c r="F20" s="7">
        <f t="shared" si="1"/>
        <v>0</v>
      </c>
      <c r="G20" s="33"/>
      <c r="H20" s="88"/>
      <c r="I20" s="89"/>
      <c r="J20" s="7">
        <f t="shared" si="2"/>
        <v>0</v>
      </c>
      <c r="K20" s="111"/>
      <c r="L20" s="112"/>
      <c r="M20" s="113"/>
      <c r="N20" s="7">
        <f t="shared" si="3"/>
        <v>0</v>
      </c>
      <c r="O20" s="108">
        <f t="shared" si="4"/>
        <v>0</v>
      </c>
      <c r="P20" s="109">
        <f t="shared" si="5"/>
        <v>0</v>
      </c>
      <c r="Q20" s="110">
        <f t="shared" si="6"/>
        <v>0</v>
      </c>
      <c r="R20" s="206">
        <f t="shared" si="7"/>
        <v>0</v>
      </c>
      <c r="S20" s="61">
        <f t="shared" si="8"/>
        <v>0</v>
      </c>
      <c r="T20" s="62">
        <f t="shared" si="9"/>
        <v>0</v>
      </c>
      <c r="U20" s="64">
        <f t="shared" si="10"/>
        <v>0</v>
      </c>
      <c r="V20" s="8">
        <f t="shared" si="11"/>
        <v>0</v>
      </c>
      <c r="W20" s="36"/>
      <c r="X20" s="211"/>
      <c r="Y20" s="212"/>
      <c r="Z20" s="9" t="e">
        <f t="shared" si="12"/>
        <v>#DIV/0!</v>
      </c>
    </row>
    <row r="21" spans="1:27" ht="36.75" thickBot="1" x14ac:dyDescent="0.25">
      <c r="A21" s="171" t="s">
        <v>48</v>
      </c>
      <c r="B21" s="182">
        <v>2051</v>
      </c>
      <c r="C21" s="180"/>
      <c r="D21" s="57"/>
      <c r="E21" s="187"/>
      <c r="F21" s="7">
        <f t="shared" si="1"/>
        <v>0</v>
      </c>
      <c r="G21" s="86"/>
      <c r="H21" s="34"/>
      <c r="I21" s="35"/>
      <c r="J21" s="7">
        <f t="shared" si="2"/>
        <v>0</v>
      </c>
      <c r="K21" s="111"/>
      <c r="L21" s="112"/>
      <c r="M21" s="113"/>
      <c r="N21" s="7">
        <f t="shared" si="3"/>
        <v>0</v>
      </c>
      <c r="O21" s="108">
        <f t="shared" si="4"/>
        <v>0</v>
      </c>
      <c r="P21" s="109">
        <f t="shared" si="5"/>
        <v>0</v>
      </c>
      <c r="Q21" s="110">
        <f t="shared" si="6"/>
        <v>0</v>
      </c>
      <c r="R21" s="206">
        <f t="shared" si="7"/>
        <v>0</v>
      </c>
      <c r="S21" s="61">
        <f t="shared" si="8"/>
        <v>0</v>
      </c>
      <c r="T21" s="62">
        <f t="shared" si="9"/>
        <v>0</v>
      </c>
      <c r="U21" s="64">
        <f t="shared" si="10"/>
        <v>0</v>
      </c>
      <c r="V21" s="8">
        <f t="shared" si="11"/>
        <v>0</v>
      </c>
      <c r="W21" s="87"/>
      <c r="X21" s="37"/>
      <c r="Y21" s="208"/>
      <c r="Z21" s="9" t="e">
        <f t="shared" si="12"/>
        <v>#DIV/0!</v>
      </c>
    </row>
    <row r="22" spans="1:27" ht="15.75" thickBot="1" x14ac:dyDescent="0.25">
      <c r="A22" s="171" t="s">
        <v>49</v>
      </c>
      <c r="B22" s="182">
        <v>3011</v>
      </c>
      <c r="C22" s="180">
        <v>41</v>
      </c>
      <c r="D22" s="57">
        <v>46</v>
      </c>
      <c r="E22" s="187">
        <v>35</v>
      </c>
      <c r="F22" s="7">
        <f t="shared" si="1"/>
        <v>122</v>
      </c>
      <c r="G22" s="86">
        <v>0</v>
      </c>
      <c r="H22" s="34">
        <v>0</v>
      </c>
      <c r="I22" s="35">
        <v>0</v>
      </c>
      <c r="J22" s="7">
        <f t="shared" si="2"/>
        <v>0</v>
      </c>
      <c r="K22" s="111">
        <v>8</v>
      </c>
      <c r="L22" s="112">
        <v>7</v>
      </c>
      <c r="M22" s="113">
        <v>11</v>
      </c>
      <c r="N22" s="7">
        <f t="shared" si="3"/>
        <v>26</v>
      </c>
      <c r="O22" s="108">
        <f t="shared" si="4"/>
        <v>3.0303030303030303</v>
      </c>
      <c r="P22" s="109">
        <f t="shared" si="5"/>
        <v>2.5270758122743682</v>
      </c>
      <c r="Q22" s="110">
        <f t="shared" si="6"/>
        <v>4.5454545454545459</v>
      </c>
      <c r="R22" s="206">
        <f t="shared" si="7"/>
        <v>3.367611129343981</v>
      </c>
      <c r="S22" s="61">
        <f t="shared" si="8"/>
        <v>15.530303030303031</v>
      </c>
      <c r="T22" s="62">
        <f t="shared" si="9"/>
        <v>16.60649819494585</v>
      </c>
      <c r="U22" s="64">
        <f t="shared" si="10"/>
        <v>14.462809917355372</v>
      </c>
      <c r="V22" s="8">
        <f t="shared" si="11"/>
        <v>15.533203714201418</v>
      </c>
      <c r="W22" s="87">
        <v>7.7</v>
      </c>
      <c r="X22" s="37">
        <v>7.9</v>
      </c>
      <c r="Y22" s="208">
        <v>7.3</v>
      </c>
      <c r="Z22" s="9">
        <f t="shared" si="12"/>
        <v>7.6333333333333337</v>
      </c>
    </row>
    <row r="23" spans="1:27" ht="48" thickBot="1" x14ac:dyDescent="0.25">
      <c r="A23" s="171" t="s">
        <v>70</v>
      </c>
      <c r="B23" s="182">
        <v>3021</v>
      </c>
      <c r="C23" s="180"/>
      <c r="D23" s="57"/>
      <c r="E23" s="187"/>
      <c r="F23" s="7">
        <f t="shared" si="1"/>
        <v>0</v>
      </c>
      <c r="G23" s="86"/>
      <c r="H23" s="34"/>
      <c r="I23" s="35"/>
      <c r="J23" s="7">
        <f t="shared" si="2"/>
        <v>0</v>
      </c>
      <c r="K23" s="111"/>
      <c r="L23" s="112"/>
      <c r="M23" s="113"/>
      <c r="N23" s="7">
        <f t="shared" si="3"/>
        <v>0</v>
      </c>
      <c r="O23" s="108">
        <f t="shared" si="4"/>
        <v>0</v>
      </c>
      <c r="P23" s="109">
        <f t="shared" si="5"/>
        <v>0</v>
      </c>
      <c r="Q23" s="110">
        <f t="shared" si="6"/>
        <v>0</v>
      </c>
      <c r="R23" s="206">
        <f t="shared" si="7"/>
        <v>0</v>
      </c>
      <c r="S23" s="61">
        <f t="shared" si="8"/>
        <v>0</v>
      </c>
      <c r="T23" s="62">
        <f t="shared" si="9"/>
        <v>0</v>
      </c>
      <c r="U23" s="64">
        <f t="shared" si="10"/>
        <v>0</v>
      </c>
      <c r="V23" s="8">
        <f t="shared" si="11"/>
        <v>0</v>
      </c>
      <c r="W23" s="87"/>
      <c r="X23" s="37"/>
      <c r="Y23" s="208"/>
      <c r="Z23" s="9" t="e">
        <f t="shared" si="12"/>
        <v>#DIV/0!</v>
      </c>
    </row>
    <row r="24" spans="1:27" ht="36.75" thickBot="1" x14ac:dyDescent="0.25">
      <c r="A24" s="171" t="s">
        <v>71</v>
      </c>
      <c r="B24" s="182">
        <v>3031</v>
      </c>
      <c r="C24" s="180"/>
      <c r="D24" s="57"/>
      <c r="E24" s="187"/>
      <c r="F24" s="7">
        <f t="shared" si="1"/>
        <v>0</v>
      </c>
      <c r="G24" s="86"/>
      <c r="H24" s="34"/>
      <c r="I24" s="35"/>
      <c r="J24" s="7">
        <f t="shared" si="2"/>
        <v>0</v>
      </c>
      <c r="K24" s="111"/>
      <c r="L24" s="112"/>
      <c r="M24" s="113"/>
      <c r="N24" s="7">
        <f t="shared" si="3"/>
        <v>0</v>
      </c>
      <c r="O24" s="108">
        <f t="shared" si="4"/>
        <v>0</v>
      </c>
      <c r="P24" s="109">
        <f t="shared" si="5"/>
        <v>0</v>
      </c>
      <c r="Q24" s="110">
        <f t="shared" si="6"/>
        <v>0</v>
      </c>
      <c r="R24" s="206">
        <f t="shared" si="7"/>
        <v>0</v>
      </c>
      <c r="S24" s="61">
        <f t="shared" si="8"/>
        <v>0</v>
      </c>
      <c r="T24" s="62">
        <f t="shared" si="9"/>
        <v>0</v>
      </c>
      <c r="U24" s="64">
        <f t="shared" si="10"/>
        <v>0</v>
      </c>
      <c r="V24" s="8">
        <f t="shared" si="11"/>
        <v>0</v>
      </c>
      <c r="W24" s="87"/>
      <c r="X24" s="37"/>
      <c r="Y24" s="208"/>
      <c r="Z24" s="9" t="e">
        <f t="shared" si="12"/>
        <v>#DIV/0!</v>
      </c>
    </row>
    <row r="25" spans="1:27" ht="25.5" thickBot="1" x14ac:dyDescent="0.25">
      <c r="A25" s="171" t="s">
        <v>72</v>
      </c>
      <c r="B25" s="182">
        <v>3041</v>
      </c>
      <c r="C25" s="180"/>
      <c r="D25" s="57"/>
      <c r="E25" s="187"/>
      <c r="F25" s="7">
        <f t="shared" si="1"/>
        <v>0</v>
      </c>
      <c r="G25" s="86"/>
      <c r="H25" s="34"/>
      <c r="I25" s="35"/>
      <c r="J25" s="7">
        <f t="shared" si="2"/>
        <v>0</v>
      </c>
      <c r="K25" s="111"/>
      <c r="L25" s="112"/>
      <c r="M25" s="113"/>
      <c r="N25" s="7">
        <f t="shared" si="3"/>
        <v>0</v>
      </c>
      <c r="O25" s="108">
        <f t="shared" si="4"/>
        <v>0</v>
      </c>
      <c r="P25" s="109">
        <f t="shared" si="5"/>
        <v>0</v>
      </c>
      <c r="Q25" s="110">
        <f t="shared" si="6"/>
        <v>0</v>
      </c>
      <c r="R25" s="206">
        <f t="shared" si="7"/>
        <v>0</v>
      </c>
      <c r="S25" s="61">
        <f t="shared" si="8"/>
        <v>0</v>
      </c>
      <c r="T25" s="62">
        <f t="shared" si="9"/>
        <v>0</v>
      </c>
      <c r="U25" s="64">
        <f t="shared" si="10"/>
        <v>0</v>
      </c>
      <c r="V25" s="8">
        <f t="shared" si="11"/>
        <v>0</v>
      </c>
      <c r="W25" s="87"/>
      <c r="X25" s="37"/>
      <c r="Y25" s="208"/>
      <c r="Z25" s="9" t="e">
        <f t="shared" si="12"/>
        <v>#DIV/0!</v>
      </c>
    </row>
    <row r="26" spans="1:27" ht="48" thickBot="1" x14ac:dyDescent="0.25">
      <c r="A26" s="171" t="s">
        <v>50</v>
      </c>
      <c r="B26" s="182">
        <v>3061</v>
      </c>
      <c r="C26" s="179"/>
      <c r="D26" s="57"/>
      <c r="E26" s="187"/>
      <c r="F26" s="7">
        <f t="shared" si="1"/>
        <v>0</v>
      </c>
      <c r="G26" s="33"/>
      <c r="H26" s="34"/>
      <c r="I26" s="35"/>
      <c r="J26" s="7">
        <f t="shared" si="2"/>
        <v>0</v>
      </c>
      <c r="K26" s="111"/>
      <c r="L26" s="112"/>
      <c r="M26" s="113"/>
      <c r="N26" s="7">
        <f t="shared" si="3"/>
        <v>0</v>
      </c>
      <c r="O26" s="108">
        <f t="shared" si="4"/>
        <v>0</v>
      </c>
      <c r="P26" s="109">
        <f t="shared" si="5"/>
        <v>0</v>
      </c>
      <c r="Q26" s="110">
        <f t="shared" si="6"/>
        <v>0</v>
      </c>
      <c r="R26" s="206">
        <f t="shared" si="7"/>
        <v>0</v>
      </c>
      <c r="S26" s="61">
        <f t="shared" si="8"/>
        <v>0</v>
      </c>
      <c r="T26" s="62">
        <f t="shared" si="9"/>
        <v>0</v>
      </c>
      <c r="U26" s="64">
        <f t="shared" si="10"/>
        <v>0</v>
      </c>
      <c r="V26" s="8">
        <f t="shared" si="11"/>
        <v>0</v>
      </c>
      <c r="W26" s="36"/>
      <c r="X26" s="37"/>
      <c r="Y26" s="208"/>
      <c r="Z26" s="9" t="e">
        <f t="shared" si="12"/>
        <v>#DIV/0!</v>
      </c>
    </row>
    <row r="27" spans="1:27" ht="36.75" thickBot="1" x14ac:dyDescent="0.25">
      <c r="A27" s="171" t="s">
        <v>51</v>
      </c>
      <c r="B27" s="182">
        <v>3071</v>
      </c>
      <c r="C27" s="179">
        <v>38</v>
      </c>
      <c r="D27" s="57">
        <v>42</v>
      </c>
      <c r="E27" s="187">
        <v>32</v>
      </c>
      <c r="F27" s="7">
        <f t="shared" si="1"/>
        <v>112</v>
      </c>
      <c r="G27" s="33">
        <v>0</v>
      </c>
      <c r="H27" s="34">
        <v>0</v>
      </c>
      <c r="I27" s="35">
        <v>0</v>
      </c>
      <c r="J27" s="7">
        <f t="shared" si="2"/>
        <v>0</v>
      </c>
      <c r="K27" s="111">
        <v>7</v>
      </c>
      <c r="L27" s="112">
        <v>1</v>
      </c>
      <c r="M27" s="113">
        <v>6</v>
      </c>
      <c r="N27" s="7">
        <f t="shared" si="3"/>
        <v>14</v>
      </c>
      <c r="O27" s="108">
        <f t="shared" si="4"/>
        <v>2.6515151515151514</v>
      </c>
      <c r="P27" s="109">
        <f t="shared" si="5"/>
        <v>0.36101083032490977</v>
      </c>
      <c r="Q27" s="110">
        <f t="shared" si="6"/>
        <v>2.4793388429752068</v>
      </c>
      <c r="R27" s="206">
        <f t="shared" si="7"/>
        <v>1.8306216082717561</v>
      </c>
      <c r="S27" s="61">
        <f t="shared" si="8"/>
        <v>14.393939393939394</v>
      </c>
      <c r="T27" s="62">
        <f t="shared" si="9"/>
        <v>15.16245487364621</v>
      </c>
      <c r="U27" s="64">
        <f t="shared" si="10"/>
        <v>13.223140495867769</v>
      </c>
      <c r="V27" s="8">
        <f t="shared" si="11"/>
        <v>14.259844921151123</v>
      </c>
      <c r="W27" s="36">
        <v>8</v>
      </c>
      <c r="X27" s="37">
        <v>8.8000000000000007</v>
      </c>
      <c r="Y27" s="208">
        <v>7.5</v>
      </c>
      <c r="Z27" s="9">
        <f t="shared" si="12"/>
        <v>8.1</v>
      </c>
    </row>
    <row r="28" spans="1:27" ht="36.75" thickBot="1" x14ac:dyDescent="0.25">
      <c r="A28" s="171" t="s">
        <v>52</v>
      </c>
      <c r="B28" s="182">
        <v>3091</v>
      </c>
      <c r="C28" s="179"/>
      <c r="D28" s="57"/>
      <c r="E28" s="187"/>
      <c r="F28" s="7">
        <f t="shared" si="1"/>
        <v>0</v>
      </c>
      <c r="G28" s="33"/>
      <c r="H28" s="34"/>
      <c r="I28" s="35"/>
      <c r="J28" s="7">
        <f t="shared" si="2"/>
        <v>0</v>
      </c>
      <c r="K28" s="111"/>
      <c r="L28" s="112"/>
      <c r="M28" s="113"/>
      <c r="N28" s="7">
        <f t="shared" si="3"/>
        <v>0</v>
      </c>
      <c r="O28" s="108">
        <f t="shared" si="4"/>
        <v>0</v>
      </c>
      <c r="P28" s="109">
        <f t="shared" si="5"/>
        <v>0</v>
      </c>
      <c r="Q28" s="110">
        <f t="shared" si="6"/>
        <v>0</v>
      </c>
      <c r="R28" s="206">
        <f t="shared" si="7"/>
        <v>0</v>
      </c>
      <c r="S28" s="61">
        <f t="shared" si="8"/>
        <v>0</v>
      </c>
      <c r="T28" s="62">
        <f t="shared" si="9"/>
        <v>0</v>
      </c>
      <c r="U28" s="64">
        <f t="shared" si="10"/>
        <v>0</v>
      </c>
      <c r="V28" s="8">
        <f t="shared" si="11"/>
        <v>0</v>
      </c>
      <c r="W28" s="36"/>
      <c r="X28" s="37"/>
      <c r="Y28" s="208"/>
      <c r="Z28" s="9" t="e">
        <f t="shared" si="12"/>
        <v>#DIV/0!</v>
      </c>
    </row>
    <row r="29" spans="1:27" ht="15.75" thickBot="1" x14ac:dyDescent="0.25">
      <c r="A29" s="171" t="s">
        <v>53</v>
      </c>
      <c r="B29" s="182">
        <v>3101</v>
      </c>
      <c r="C29" s="179"/>
      <c r="D29" s="57"/>
      <c r="E29" s="187"/>
      <c r="F29" s="7">
        <f t="shared" si="1"/>
        <v>0</v>
      </c>
      <c r="G29" s="33"/>
      <c r="H29" s="34"/>
      <c r="I29" s="35"/>
      <c r="J29" s="7">
        <f t="shared" si="2"/>
        <v>0</v>
      </c>
      <c r="K29" s="111"/>
      <c r="L29" s="112"/>
      <c r="M29" s="113"/>
      <c r="N29" s="7">
        <f t="shared" si="3"/>
        <v>0</v>
      </c>
      <c r="O29" s="108">
        <f t="shared" si="4"/>
        <v>0</v>
      </c>
      <c r="P29" s="109">
        <f t="shared" si="5"/>
        <v>0</v>
      </c>
      <c r="Q29" s="110">
        <f t="shared" si="6"/>
        <v>0</v>
      </c>
      <c r="R29" s="206">
        <f t="shared" si="7"/>
        <v>0</v>
      </c>
      <c r="S29" s="61">
        <f t="shared" si="8"/>
        <v>0</v>
      </c>
      <c r="T29" s="62">
        <f t="shared" si="9"/>
        <v>0</v>
      </c>
      <c r="U29" s="64">
        <f t="shared" si="10"/>
        <v>0</v>
      </c>
      <c r="V29" s="8">
        <f t="shared" si="11"/>
        <v>0</v>
      </c>
      <c r="W29" s="36"/>
      <c r="X29" s="37"/>
      <c r="Y29" s="208"/>
      <c r="Z29" s="9" t="e">
        <f t="shared" si="12"/>
        <v>#DIV/0!</v>
      </c>
    </row>
    <row r="30" spans="1:27" ht="36.75" thickBot="1" x14ac:dyDescent="0.25">
      <c r="A30" s="172" t="s">
        <v>54</v>
      </c>
      <c r="B30" s="183">
        <v>3111</v>
      </c>
      <c r="C30" s="161"/>
      <c r="D30" s="82"/>
      <c r="E30" s="85"/>
      <c r="F30" s="7">
        <f t="shared" si="1"/>
        <v>0</v>
      </c>
      <c r="G30" s="191"/>
      <c r="H30" s="83"/>
      <c r="I30" s="192"/>
      <c r="J30" s="7">
        <f t="shared" si="2"/>
        <v>0</v>
      </c>
      <c r="K30" s="200"/>
      <c r="L30" s="83"/>
      <c r="M30" s="192"/>
      <c r="N30" s="7">
        <f t="shared" si="3"/>
        <v>0</v>
      </c>
      <c r="O30" s="108">
        <f t="shared" si="4"/>
        <v>0</v>
      </c>
      <c r="P30" s="109">
        <f t="shared" si="5"/>
        <v>0</v>
      </c>
      <c r="Q30" s="110">
        <f t="shared" si="6"/>
        <v>0</v>
      </c>
      <c r="R30" s="206">
        <f t="shared" si="7"/>
        <v>0</v>
      </c>
      <c r="S30" s="61">
        <f t="shared" si="8"/>
        <v>0</v>
      </c>
      <c r="T30" s="62">
        <f t="shared" si="9"/>
        <v>0</v>
      </c>
      <c r="U30" s="64">
        <f t="shared" si="10"/>
        <v>0</v>
      </c>
      <c r="V30" s="8">
        <f t="shared" si="11"/>
        <v>0</v>
      </c>
      <c r="W30" s="209"/>
      <c r="X30" s="84"/>
      <c r="Y30" s="210"/>
      <c r="Z30" s="9" t="e">
        <f t="shared" si="12"/>
        <v>#DIV/0!</v>
      </c>
    </row>
    <row r="31" spans="1:27" ht="32.450000000000003" customHeight="1" thickBot="1" x14ac:dyDescent="0.25">
      <c r="A31" s="172" t="s">
        <v>55</v>
      </c>
      <c r="B31" s="183">
        <v>3131</v>
      </c>
      <c r="C31" s="161"/>
      <c r="D31" s="82"/>
      <c r="E31" s="85"/>
      <c r="F31" s="7">
        <f t="shared" si="1"/>
        <v>0</v>
      </c>
      <c r="G31" s="191"/>
      <c r="H31" s="83"/>
      <c r="I31" s="192"/>
      <c r="J31" s="7">
        <f t="shared" si="2"/>
        <v>0</v>
      </c>
      <c r="K31" s="200"/>
      <c r="L31" s="83"/>
      <c r="M31" s="192"/>
      <c r="N31" s="7">
        <f t="shared" si="3"/>
        <v>0</v>
      </c>
      <c r="O31" s="108">
        <f t="shared" si="4"/>
        <v>0</v>
      </c>
      <c r="P31" s="109">
        <f t="shared" si="5"/>
        <v>0</v>
      </c>
      <c r="Q31" s="110">
        <f t="shared" si="6"/>
        <v>0</v>
      </c>
      <c r="R31" s="206">
        <f t="shared" si="7"/>
        <v>0</v>
      </c>
      <c r="S31" s="61">
        <f t="shared" si="8"/>
        <v>0</v>
      </c>
      <c r="T31" s="62">
        <f t="shared" si="9"/>
        <v>0</v>
      </c>
      <c r="U31" s="64">
        <f t="shared" si="10"/>
        <v>0</v>
      </c>
      <c r="V31" s="8">
        <f t="shared" si="11"/>
        <v>0</v>
      </c>
      <c r="W31" s="209"/>
      <c r="X31" s="84"/>
      <c r="Y31" s="210"/>
      <c r="Z31" s="9" t="e">
        <f t="shared" si="12"/>
        <v>#DIV/0!</v>
      </c>
      <c r="AA31" s="69"/>
    </row>
    <row r="32" spans="1:27" ht="44.1" customHeight="1" thickBot="1" x14ac:dyDescent="0.25">
      <c r="A32" s="173" t="s">
        <v>56</v>
      </c>
      <c r="B32" s="184">
        <v>3171</v>
      </c>
      <c r="C32" s="161"/>
      <c r="D32" s="82"/>
      <c r="E32" s="85"/>
      <c r="F32" s="7">
        <f t="shared" si="1"/>
        <v>0</v>
      </c>
      <c r="G32" s="191"/>
      <c r="H32" s="83"/>
      <c r="I32" s="192"/>
      <c r="J32" s="7">
        <f t="shared" si="2"/>
        <v>0</v>
      </c>
      <c r="K32" s="200"/>
      <c r="L32" s="83"/>
      <c r="M32" s="192"/>
      <c r="N32" s="7">
        <f t="shared" si="3"/>
        <v>0</v>
      </c>
      <c r="O32" s="108">
        <f t="shared" si="4"/>
        <v>0</v>
      </c>
      <c r="P32" s="109">
        <f t="shared" si="5"/>
        <v>0</v>
      </c>
      <c r="Q32" s="110">
        <f t="shared" si="6"/>
        <v>0</v>
      </c>
      <c r="R32" s="206">
        <f t="shared" si="7"/>
        <v>0</v>
      </c>
      <c r="S32" s="61">
        <f t="shared" si="8"/>
        <v>0</v>
      </c>
      <c r="T32" s="62">
        <f t="shared" si="9"/>
        <v>0</v>
      </c>
      <c r="U32" s="64">
        <f t="shared" si="10"/>
        <v>0</v>
      </c>
      <c r="V32" s="8">
        <f t="shared" si="11"/>
        <v>0</v>
      </c>
      <c r="W32" s="209"/>
      <c r="X32" s="84"/>
      <c r="Y32" s="210"/>
      <c r="Z32" s="9" t="e">
        <f t="shared" si="12"/>
        <v>#DIV/0!</v>
      </c>
      <c r="AA32" s="69"/>
    </row>
    <row r="33" spans="1:26" ht="25.5" thickBot="1" x14ac:dyDescent="0.25">
      <c r="A33" s="172" t="s">
        <v>57</v>
      </c>
      <c r="B33" s="183">
        <v>4011</v>
      </c>
      <c r="C33" s="161"/>
      <c r="D33" s="82"/>
      <c r="E33" s="85"/>
      <c r="F33" s="7">
        <f t="shared" si="1"/>
        <v>0</v>
      </c>
      <c r="G33" s="191"/>
      <c r="H33" s="83"/>
      <c r="I33" s="192"/>
      <c r="J33" s="7">
        <f t="shared" si="2"/>
        <v>0</v>
      </c>
      <c r="K33" s="200"/>
      <c r="L33" s="83"/>
      <c r="M33" s="192"/>
      <c r="N33" s="7">
        <f t="shared" si="3"/>
        <v>0</v>
      </c>
      <c r="O33" s="108">
        <f t="shared" si="4"/>
        <v>0</v>
      </c>
      <c r="P33" s="109">
        <f t="shared" si="5"/>
        <v>0</v>
      </c>
      <c r="Q33" s="110">
        <f t="shared" si="6"/>
        <v>0</v>
      </c>
      <c r="R33" s="206">
        <f t="shared" si="7"/>
        <v>0</v>
      </c>
      <c r="S33" s="61">
        <f t="shared" si="8"/>
        <v>0</v>
      </c>
      <c r="T33" s="62">
        <f t="shared" si="9"/>
        <v>0</v>
      </c>
      <c r="U33" s="64">
        <f t="shared" si="10"/>
        <v>0</v>
      </c>
      <c r="V33" s="8">
        <f t="shared" si="11"/>
        <v>0</v>
      </c>
      <c r="W33" s="209"/>
      <c r="X33" s="84"/>
      <c r="Y33" s="210"/>
      <c r="Z33" s="9" t="e">
        <f t="shared" si="12"/>
        <v>#DIV/0!</v>
      </c>
    </row>
    <row r="34" spans="1:26" ht="36.75" thickBot="1" x14ac:dyDescent="0.25">
      <c r="A34" s="174" t="s">
        <v>58</v>
      </c>
      <c r="B34" s="183">
        <v>4021</v>
      </c>
      <c r="C34" s="162">
        <v>39</v>
      </c>
      <c r="D34" s="163">
        <v>40</v>
      </c>
      <c r="E34" s="164">
        <v>29</v>
      </c>
      <c r="F34" s="7">
        <f t="shared" si="1"/>
        <v>108</v>
      </c>
      <c r="G34" s="193">
        <v>0</v>
      </c>
      <c r="H34" s="165">
        <v>0</v>
      </c>
      <c r="I34" s="194">
        <v>0</v>
      </c>
      <c r="J34" s="7">
        <f t="shared" si="2"/>
        <v>0</v>
      </c>
      <c r="K34" s="201">
        <v>9</v>
      </c>
      <c r="L34" s="202">
        <v>6</v>
      </c>
      <c r="M34" s="203">
        <v>7</v>
      </c>
      <c r="N34" s="7">
        <f t="shared" si="3"/>
        <v>22</v>
      </c>
      <c r="O34" s="108">
        <f t="shared" si="4"/>
        <v>3.4090909090909092</v>
      </c>
      <c r="P34" s="109">
        <f t="shared" si="5"/>
        <v>2.1660649819494586</v>
      </c>
      <c r="Q34" s="110">
        <f t="shared" si="6"/>
        <v>2.8925619834710745</v>
      </c>
      <c r="R34" s="206">
        <f t="shared" si="7"/>
        <v>2.822572624837147</v>
      </c>
      <c r="S34" s="61">
        <f t="shared" si="8"/>
        <v>14.772727272727273</v>
      </c>
      <c r="T34" s="62">
        <f t="shared" si="9"/>
        <v>14.440433212996389</v>
      </c>
      <c r="U34" s="64">
        <f t="shared" si="10"/>
        <v>11.983471074380166</v>
      </c>
      <c r="V34" s="8">
        <f t="shared" si="11"/>
        <v>13.732210520034608</v>
      </c>
      <c r="W34" s="193">
        <v>7.5</v>
      </c>
      <c r="X34" s="165">
        <v>8.1999999999999993</v>
      </c>
      <c r="Y34" s="194">
        <v>7.4</v>
      </c>
      <c r="Z34" s="9">
        <f t="shared" si="12"/>
        <v>7.7</v>
      </c>
    </row>
    <row r="35" spans="1:26" ht="25.5" thickBot="1" x14ac:dyDescent="0.25">
      <c r="A35" s="174" t="s">
        <v>59</v>
      </c>
      <c r="B35" s="183">
        <v>4031</v>
      </c>
      <c r="C35" s="162"/>
      <c r="D35" s="165"/>
      <c r="E35" s="164"/>
      <c r="F35" s="7">
        <f t="shared" si="1"/>
        <v>0</v>
      </c>
      <c r="G35" s="193"/>
      <c r="H35" s="165"/>
      <c r="I35" s="194"/>
      <c r="J35" s="7">
        <f t="shared" si="2"/>
        <v>0</v>
      </c>
      <c r="K35" s="193"/>
      <c r="L35" s="165"/>
      <c r="M35" s="194"/>
      <c r="N35" s="7">
        <f t="shared" si="3"/>
        <v>0</v>
      </c>
      <c r="O35" s="108">
        <f t="shared" si="4"/>
        <v>0</v>
      </c>
      <c r="P35" s="109">
        <f t="shared" si="5"/>
        <v>0</v>
      </c>
      <c r="Q35" s="110">
        <f t="shared" si="6"/>
        <v>0</v>
      </c>
      <c r="R35" s="206">
        <f t="shared" si="7"/>
        <v>0</v>
      </c>
      <c r="S35" s="61">
        <f t="shared" si="8"/>
        <v>0</v>
      </c>
      <c r="T35" s="62">
        <f t="shared" si="9"/>
        <v>0</v>
      </c>
      <c r="U35" s="64">
        <f t="shared" si="10"/>
        <v>0</v>
      </c>
      <c r="V35" s="8">
        <f t="shared" si="11"/>
        <v>0</v>
      </c>
      <c r="W35" s="193"/>
      <c r="X35" s="165"/>
      <c r="Y35" s="194"/>
      <c r="Z35" s="9" t="e">
        <f t="shared" si="12"/>
        <v>#DIV/0!</v>
      </c>
    </row>
    <row r="36" spans="1:26" ht="15.75" thickBot="1" x14ac:dyDescent="0.25">
      <c r="A36" s="174" t="s">
        <v>60</v>
      </c>
      <c r="B36" s="183">
        <v>5011</v>
      </c>
      <c r="C36" s="166"/>
      <c r="D36" s="165"/>
      <c r="E36" s="164"/>
      <c r="F36" s="7">
        <f t="shared" si="1"/>
        <v>0</v>
      </c>
      <c r="G36" s="193"/>
      <c r="H36" s="195"/>
      <c r="I36" s="196"/>
      <c r="J36" s="7">
        <f t="shared" si="2"/>
        <v>0</v>
      </c>
      <c r="K36" s="204"/>
      <c r="L36" s="205"/>
      <c r="M36" s="196"/>
      <c r="N36" s="7">
        <f t="shared" si="3"/>
        <v>0</v>
      </c>
      <c r="O36" s="108">
        <f t="shared" si="4"/>
        <v>0</v>
      </c>
      <c r="P36" s="109">
        <f t="shared" si="5"/>
        <v>0</v>
      </c>
      <c r="Q36" s="110">
        <f t="shared" si="6"/>
        <v>0</v>
      </c>
      <c r="R36" s="206">
        <f t="shared" si="7"/>
        <v>0</v>
      </c>
      <c r="S36" s="61">
        <f t="shared" si="8"/>
        <v>0</v>
      </c>
      <c r="T36" s="62">
        <f t="shared" si="9"/>
        <v>0</v>
      </c>
      <c r="U36" s="64">
        <f t="shared" si="10"/>
        <v>0</v>
      </c>
      <c r="V36" s="8">
        <f t="shared" si="11"/>
        <v>0</v>
      </c>
      <c r="W36" s="193"/>
      <c r="X36" s="165"/>
      <c r="Y36" s="194"/>
      <c r="Z36" s="9" t="e">
        <f t="shared" si="12"/>
        <v>#DIV/0!</v>
      </c>
    </row>
    <row r="37" spans="1:26" ht="15.75" thickBot="1" x14ac:dyDescent="0.25">
      <c r="A37" s="174" t="s">
        <v>61</v>
      </c>
      <c r="B37" s="183">
        <v>5021</v>
      </c>
      <c r="C37" s="162">
        <v>35</v>
      </c>
      <c r="D37" s="165">
        <v>36</v>
      </c>
      <c r="E37" s="164">
        <v>29</v>
      </c>
      <c r="F37" s="7">
        <f t="shared" si="1"/>
        <v>100</v>
      </c>
      <c r="G37" s="193">
        <v>0</v>
      </c>
      <c r="H37" s="197">
        <v>0</v>
      </c>
      <c r="I37" s="196">
        <v>0</v>
      </c>
      <c r="J37" s="7">
        <f t="shared" si="2"/>
        <v>0</v>
      </c>
      <c r="K37" s="204">
        <v>4</v>
      </c>
      <c r="L37" s="205">
        <v>8</v>
      </c>
      <c r="M37" s="196">
        <v>5</v>
      </c>
      <c r="N37" s="7">
        <f t="shared" si="3"/>
        <v>17</v>
      </c>
      <c r="O37" s="108">
        <f t="shared" si="4"/>
        <v>1.5151515151515151</v>
      </c>
      <c r="P37" s="109">
        <f t="shared" si="5"/>
        <v>2.8880866425992782</v>
      </c>
      <c r="Q37" s="110">
        <f t="shared" si="6"/>
        <v>2.0661157024793386</v>
      </c>
      <c r="R37" s="206">
        <f t="shared" si="7"/>
        <v>2.1564512867433776</v>
      </c>
      <c r="S37" s="61">
        <f t="shared" si="8"/>
        <v>13.257575757575758</v>
      </c>
      <c r="T37" s="62">
        <f t="shared" si="9"/>
        <v>12.996389891696751</v>
      </c>
      <c r="U37" s="64">
        <f t="shared" si="10"/>
        <v>11.983471074380166</v>
      </c>
      <c r="V37" s="8">
        <f t="shared" si="11"/>
        <v>12.745812241217559</v>
      </c>
      <c r="W37" s="193">
        <v>8.1999999999999993</v>
      </c>
      <c r="X37" s="165">
        <v>7.1</v>
      </c>
      <c r="Y37" s="194">
        <v>7</v>
      </c>
      <c r="Z37" s="9">
        <f t="shared" si="12"/>
        <v>7.4333333333333327</v>
      </c>
    </row>
    <row r="38" spans="1:26" ht="25.5" thickBot="1" x14ac:dyDescent="0.25">
      <c r="A38" s="174" t="s">
        <v>62</v>
      </c>
      <c r="B38" s="183">
        <v>5031</v>
      </c>
      <c r="C38" s="162"/>
      <c r="D38" s="165"/>
      <c r="E38" s="164"/>
      <c r="F38" s="7">
        <f t="shared" si="1"/>
        <v>0</v>
      </c>
      <c r="G38" s="193"/>
      <c r="H38" s="165"/>
      <c r="I38" s="194"/>
      <c r="J38" s="7">
        <f t="shared" si="2"/>
        <v>0</v>
      </c>
      <c r="K38" s="193"/>
      <c r="L38" s="165"/>
      <c r="M38" s="194"/>
      <c r="N38" s="7">
        <f t="shared" si="3"/>
        <v>0</v>
      </c>
      <c r="O38" s="108">
        <f t="shared" si="4"/>
        <v>0</v>
      </c>
      <c r="P38" s="109">
        <f t="shared" si="5"/>
        <v>0</v>
      </c>
      <c r="Q38" s="110">
        <f t="shared" si="6"/>
        <v>0</v>
      </c>
      <c r="R38" s="206">
        <f t="shared" si="7"/>
        <v>0</v>
      </c>
      <c r="S38" s="61">
        <f t="shared" si="8"/>
        <v>0</v>
      </c>
      <c r="T38" s="62">
        <f t="shared" si="9"/>
        <v>0</v>
      </c>
      <c r="U38" s="64">
        <f t="shared" si="10"/>
        <v>0</v>
      </c>
      <c r="V38" s="8">
        <f t="shared" si="11"/>
        <v>0</v>
      </c>
      <c r="W38" s="193"/>
      <c r="X38" s="165"/>
      <c r="Y38" s="194"/>
      <c r="Z38" s="9" t="e">
        <f t="shared" si="12"/>
        <v>#DIV/0!</v>
      </c>
    </row>
    <row r="39" spans="1:26" ht="25.5" thickBot="1" x14ac:dyDescent="0.25">
      <c r="A39" s="174" t="s">
        <v>63</v>
      </c>
      <c r="B39" s="183">
        <v>5041</v>
      </c>
      <c r="C39" s="162"/>
      <c r="D39" s="165"/>
      <c r="E39" s="164"/>
      <c r="F39" s="7">
        <f t="shared" si="1"/>
        <v>0</v>
      </c>
      <c r="G39" s="193"/>
      <c r="H39" s="165"/>
      <c r="I39" s="194"/>
      <c r="J39" s="7">
        <f t="shared" si="2"/>
        <v>0</v>
      </c>
      <c r="K39" s="193"/>
      <c r="L39" s="165"/>
      <c r="M39" s="194"/>
      <c r="N39" s="7">
        <f t="shared" si="3"/>
        <v>0</v>
      </c>
      <c r="O39" s="108">
        <f t="shared" si="4"/>
        <v>0</v>
      </c>
      <c r="P39" s="109">
        <f t="shared" si="5"/>
        <v>0</v>
      </c>
      <c r="Q39" s="110">
        <f t="shared" si="6"/>
        <v>0</v>
      </c>
      <c r="R39" s="206">
        <f t="shared" si="7"/>
        <v>0</v>
      </c>
      <c r="S39" s="61">
        <f t="shared" si="8"/>
        <v>0</v>
      </c>
      <c r="T39" s="62">
        <f t="shared" si="9"/>
        <v>0</v>
      </c>
      <c r="U39" s="64">
        <f t="shared" si="10"/>
        <v>0</v>
      </c>
      <c r="V39" s="8">
        <f t="shared" si="11"/>
        <v>0</v>
      </c>
      <c r="W39" s="193"/>
      <c r="X39" s="165"/>
      <c r="Y39" s="194"/>
      <c r="Z39" s="9" t="e">
        <f t="shared" si="12"/>
        <v>#DIV/0!</v>
      </c>
    </row>
    <row r="40" spans="1:26" ht="25.5" thickBot="1" x14ac:dyDescent="0.25">
      <c r="A40" s="174" t="s">
        <v>64</v>
      </c>
      <c r="B40" s="183">
        <v>6011</v>
      </c>
      <c r="C40" s="162">
        <v>38</v>
      </c>
      <c r="D40" s="165">
        <v>46</v>
      </c>
      <c r="E40" s="164">
        <v>38</v>
      </c>
      <c r="F40" s="7">
        <f t="shared" si="1"/>
        <v>122</v>
      </c>
      <c r="G40" s="193">
        <v>0</v>
      </c>
      <c r="H40" s="165">
        <v>0</v>
      </c>
      <c r="I40" s="194">
        <v>0</v>
      </c>
      <c r="J40" s="7">
        <f t="shared" si="2"/>
        <v>0</v>
      </c>
      <c r="K40" s="193">
        <v>5</v>
      </c>
      <c r="L40" s="165">
        <v>9</v>
      </c>
      <c r="M40" s="194">
        <v>13</v>
      </c>
      <c r="N40" s="7">
        <f t="shared" si="3"/>
        <v>27</v>
      </c>
      <c r="O40" s="108">
        <f t="shared" si="4"/>
        <v>1.893939393939394</v>
      </c>
      <c r="P40" s="109">
        <f t="shared" si="5"/>
        <v>3.2490974729241877</v>
      </c>
      <c r="Q40" s="110">
        <f t="shared" si="6"/>
        <v>5.3719008264462813</v>
      </c>
      <c r="R40" s="206">
        <f t="shared" si="7"/>
        <v>3.5049792311032881</v>
      </c>
      <c r="S40" s="61">
        <f t="shared" si="8"/>
        <v>14.393939393939394</v>
      </c>
      <c r="T40" s="62">
        <f t="shared" si="9"/>
        <v>16.60649819494585</v>
      </c>
      <c r="U40" s="64">
        <f t="shared" si="10"/>
        <v>15.702479338842975</v>
      </c>
      <c r="V40" s="8">
        <f t="shared" si="11"/>
        <v>15.567638975909405</v>
      </c>
      <c r="W40" s="193">
        <v>7.4</v>
      </c>
      <c r="X40" s="165">
        <v>7.4</v>
      </c>
      <c r="Y40" s="194">
        <v>6.7</v>
      </c>
      <c r="Z40" s="9">
        <f t="shared" si="12"/>
        <v>7.166666666666667</v>
      </c>
    </row>
    <row r="41" spans="1:26" ht="25.5" thickBot="1" x14ac:dyDescent="0.25">
      <c r="A41" s="174" t="s">
        <v>65</v>
      </c>
      <c r="B41" s="183">
        <v>6021</v>
      </c>
      <c r="C41" s="162"/>
      <c r="D41" s="165"/>
      <c r="E41" s="164"/>
      <c r="F41" s="7">
        <f t="shared" si="1"/>
        <v>0</v>
      </c>
      <c r="G41" s="193"/>
      <c r="H41" s="165"/>
      <c r="I41" s="194"/>
      <c r="J41" s="7">
        <f t="shared" si="2"/>
        <v>0</v>
      </c>
      <c r="K41" s="193"/>
      <c r="L41" s="165"/>
      <c r="M41" s="194"/>
      <c r="N41" s="7">
        <f t="shared" si="3"/>
        <v>0</v>
      </c>
      <c r="O41" s="108">
        <f t="shared" si="4"/>
        <v>0</v>
      </c>
      <c r="P41" s="109">
        <f t="shared" si="5"/>
        <v>0</v>
      </c>
      <c r="Q41" s="110">
        <f t="shared" si="6"/>
        <v>0</v>
      </c>
      <c r="R41" s="206">
        <f t="shared" si="7"/>
        <v>0</v>
      </c>
      <c r="S41" s="61">
        <f t="shared" si="8"/>
        <v>0</v>
      </c>
      <c r="T41" s="62">
        <f t="shared" si="9"/>
        <v>0</v>
      </c>
      <c r="U41" s="64">
        <f t="shared" si="10"/>
        <v>0</v>
      </c>
      <c r="V41" s="8">
        <f t="shared" si="11"/>
        <v>0</v>
      </c>
      <c r="W41" s="193"/>
      <c r="X41" s="165"/>
      <c r="Y41" s="194"/>
      <c r="Z41" s="9" t="e">
        <f t="shared" si="12"/>
        <v>#DIV/0!</v>
      </c>
    </row>
    <row r="42" spans="1:26" ht="15.75" thickBot="1" x14ac:dyDescent="0.25">
      <c r="A42" s="174" t="s">
        <v>66</v>
      </c>
      <c r="B42" s="183">
        <v>6031</v>
      </c>
      <c r="C42" s="162">
        <v>35</v>
      </c>
      <c r="D42" s="165">
        <v>37</v>
      </c>
      <c r="E42" s="164">
        <v>28</v>
      </c>
      <c r="F42" s="7">
        <f t="shared" si="1"/>
        <v>100</v>
      </c>
      <c r="G42" s="193">
        <v>0</v>
      </c>
      <c r="H42" s="165">
        <v>0</v>
      </c>
      <c r="I42" s="194">
        <v>0</v>
      </c>
      <c r="J42" s="7">
        <f t="shared" si="2"/>
        <v>0</v>
      </c>
      <c r="K42" s="193">
        <v>5</v>
      </c>
      <c r="L42" s="165">
        <v>7</v>
      </c>
      <c r="M42" s="194">
        <v>9</v>
      </c>
      <c r="N42" s="7">
        <f t="shared" si="3"/>
        <v>21</v>
      </c>
      <c r="O42" s="108">
        <f t="shared" si="4"/>
        <v>1.893939393939394</v>
      </c>
      <c r="P42" s="109">
        <f t="shared" si="5"/>
        <v>2.5270758122743682</v>
      </c>
      <c r="Q42" s="110">
        <f t="shared" si="6"/>
        <v>3.71900826446281</v>
      </c>
      <c r="R42" s="206">
        <f t="shared" si="7"/>
        <v>2.713341156892191</v>
      </c>
      <c r="S42" s="61">
        <f t="shared" si="8"/>
        <v>13.257575757575758</v>
      </c>
      <c r="T42" s="62">
        <f t="shared" si="9"/>
        <v>13.35740072202166</v>
      </c>
      <c r="U42" s="64">
        <f t="shared" si="10"/>
        <v>11.570247933884298</v>
      </c>
      <c r="V42" s="8">
        <f t="shared" si="11"/>
        <v>12.728408137827238</v>
      </c>
      <c r="W42" s="193">
        <v>7.8</v>
      </c>
      <c r="X42" s="165">
        <v>7.3</v>
      </c>
      <c r="Y42" s="194">
        <v>6.5</v>
      </c>
      <c r="Z42" s="9">
        <f t="shared" si="12"/>
        <v>7.2</v>
      </c>
    </row>
    <row r="43" spans="1:26" ht="25.5" thickBot="1" x14ac:dyDescent="0.25">
      <c r="A43" s="174" t="s">
        <v>67</v>
      </c>
      <c r="B43" s="183">
        <v>6051</v>
      </c>
      <c r="C43" s="162"/>
      <c r="D43" s="165"/>
      <c r="E43" s="164"/>
      <c r="F43" s="7">
        <f t="shared" si="1"/>
        <v>0</v>
      </c>
      <c r="G43" s="193"/>
      <c r="H43" s="165"/>
      <c r="I43" s="194"/>
      <c r="J43" s="7">
        <f t="shared" si="2"/>
        <v>0</v>
      </c>
      <c r="K43" s="193"/>
      <c r="L43" s="165"/>
      <c r="M43" s="194"/>
      <c r="N43" s="7">
        <f t="shared" si="3"/>
        <v>0</v>
      </c>
      <c r="O43" s="108">
        <f t="shared" si="4"/>
        <v>0</v>
      </c>
      <c r="P43" s="109">
        <f t="shared" si="5"/>
        <v>0</v>
      </c>
      <c r="Q43" s="110">
        <f t="shared" si="6"/>
        <v>0</v>
      </c>
      <c r="R43" s="206">
        <f t="shared" si="7"/>
        <v>0</v>
      </c>
      <c r="S43" s="61">
        <f t="shared" si="8"/>
        <v>0</v>
      </c>
      <c r="T43" s="62">
        <f t="shared" si="9"/>
        <v>0</v>
      </c>
      <c r="U43" s="64">
        <f t="shared" si="10"/>
        <v>0</v>
      </c>
      <c r="V43" s="8">
        <f t="shared" si="11"/>
        <v>0</v>
      </c>
      <c r="W43" s="193"/>
      <c r="X43" s="165"/>
      <c r="Y43" s="194"/>
      <c r="Z43" s="9" t="e">
        <f t="shared" si="12"/>
        <v>#DIV/0!</v>
      </c>
    </row>
    <row r="44" spans="1:26" ht="15.75" thickBot="1" x14ac:dyDescent="0.25">
      <c r="A44" s="174" t="s">
        <v>68</v>
      </c>
      <c r="B44" s="183">
        <v>6061</v>
      </c>
      <c r="C44" s="162"/>
      <c r="D44" s="165"/>
      <c r="E44" s="164"/>
      <c r="F44" s="7">
        <f t="shared" si="1"/>
        <v>0</v>
      </c>
      <c r="G44" s="193"/>
      <c r="H44" s="165"/>
      <c r="I44" s="194"/>
      <c r="J44" s="7">
        <f t="shared" si="2"/>
        <v>0</v>
      </c>
      <c r="K44" s="193"/>
      <c r="L44" s="165"/>
      <c r="M44" s="194"/>
      <c r="N44" s="7">
        <f t="shared" si="3"/>
        <v>0</v>
      </c>
      <c r="O44" s="108">
        <f t="shared" si="4"/>
        <v>0</v>
      </c>
      <c r="P44" s="109">
        <f t="shared" si="5"/>
        <v>0</v>
      </c>
      <c r="Q44" s="110">
        <f t="shared" si="6"/>
        <v>0</v>
      </c>
      <c r="R44" s="206">
        <f t="shared" si="7"/>
        <v>0</v>
      </c>
      <c r="S44" s="61">
        <f t="shared" si="8"/>
        <v>0</v>
      </c>
      <c r="T44" s="62">
        <f t="shared" si="9"/>
        <v>0</v>
      </c>
      <c r="U44" s="64">
        <f t="shared" si="10"/>
        <v>0</v>
      </c>
      <c r="V44" s="8">
        <f t="shared" si="11"/>
        <v>0</v>
      </c>
      <c r="W44" s="193"/>
      <c r="X44" s="165"/>
      <c r="Y44" s="194"/>
      <c r="Z44" s="9" t="e">
        <f t="shared" si="12"/>
        <v>#DIV/0!</v>
      </c>
    </row>
    <row r="45" spans="1:26" ht="25.5" thickBot="1" x14ac:dyDescent="0.25">
      <c r="A45" s="175" t="s">
        <v>69</v>
      </c>
      <c r="B45" s="185">
        <v>6071</v>
      </c>
      <c r="C45" s="167"/>
      <c r="D45" s="168"/>
      <c r="E45" s="169"/>
      <c r="F45" s="7">
        <f t="shared" si="1"/>
        <v>0</v>
      </c>
      <c r="G45" s="198"/>
      <c r="H45" s="168"/>
      <c r="I45" s="199"/>
      <c r="J45" s="7">
        <f t="shared" si="2"/>
        <v>0</v>
      </c>
      <c r="K45" s="198"/>
      <c r="L45" s="168"/>
      <c r="M45" s="199"/>
      <c r="N45" s="7">
        <f t="shared" si="3"/>
        <v>0</v>
      </c>
      <c r="O45" s="108">
        <f t="shared" si="4"/>
        <v>0</v>
      </c>
      <c r="P45" s="109">
        <f t="shared" si="5"/>
        <v>0</v>
      </c>
      <c r="Q45" s="110">
        <f t="shared" si="6"/>
        <v>0</v>
      </c>
      <c r="R45" s="206">
        <f t="shared" si="7"/>
        <v>0</v>
      </c>
      <c r="S45" s="61">
        <f>C45*100/$W$10</f>
        <v>0</v>
      </c>
      <c r="T45" s="62">
        <f>D45*100/$X$10</f>
        <v>0</v>
      </c>
      <c r="U45" s="64">
        <f t="shared" si="10"/>
        <v>0</v>
      </c>
      <c r="V45" s="8">
        <f>AVERAGE(S45,T45,U45)</f>
        <v>0</v>
      </c>
      <c r="W45" s="198"/>
      <c r="X45" s="168"/>
      <c r="Y45" s="199"/>
      <c r="Z45" s="9" t="e">
        <f t="shared" si="12"/>
        <v>#DIV/0!</v>
      </c>
    </row>
    <row r="46" spans="1:26" ht="15.75" thickBot="1" x14ac:dyDescent="0.25">
      <c r="A46" s="217"/>
      <c r="B46" s="216"/>
      <c r="C46" s="214"/>
      <c r="D46" s="214"/>
      <c r="E46" s="215"/>
      <c r="F46" s="7">
        <f t="shared" si="1"/>
        <v>0</v>
      </c>
      <c r="G46" s="213"/>
      <c r="H46" s="214"/>
      <c r="I46" s="215"/>
      <c r="J46" s="7">
        <f t="shared" si="2"/>
        <v>0</v>
      </c>
      <c r="K46" s="213"/>
      <c r="L46" s="214"/>
      <c r="M46" s="215"/>
      <c r="N46" s="7">
        <f t="shared" si="3"/>
        <v>0</v>
      </c>
      <c r="O46" s="108">
        <f t="shared" si="4"/>
        <v>0</v>
      </c>
      <c r="P46" s="109">
        <f t="shared" si="5"/>
        <v>0</v>
      </c>
      <c r="Q46" s="110">
        <f t="shared" si="6"/>
        <v>0</v>
      </c>
      <c r="R46" s="206">
        <f t="shared" si="7"/>
        <v>0</v>
      </c>
      <c r="S46" s="61">
        <f t="shared" ref="S46:S49" si="13">C46*100/$W$10</f>
        <v>0</v>
      </c>
      <c r="T46" s="62">
        <f t="shared" ref="T46:T49" si="14">D46*100/$X$10</f>
        <v>0</v>
      </c>
      <c r="U46" s="64">
        <f t="shared" si="10"/>
        <v>0</v>
      </c>
      <c r="V46" s="8">
        <f t="shared" ref="V46:V49" si="15">AVERAGE(S46,T46,U46)</f>
        <v>0</v>
      </c>
      <c r="W46" s="213"/>
      <c r="X46" s="214"/>
      <c r="Y46" s="215"/>
      <c r="Z46" s="9" t="e">
        <f t="shared" si="12"/>
        <v>#DIV/0!</v>
      </c>
    </row>
    <row r="47" spans="1:26" ht="15.75" thickBot="1" x14ac:dyDescent="0.25">
      <c r="A47" s="189"/>
      <c r="B47" s="162"/>
      <c r="C47" s="165"/>
      <c r="D47" s="165"/>
      <c r="E47" s="194"/>
      <c r="F47" s="7">
        <f t="shared" si="1"/>
        <v>0</v>
      </c>
      <c r="G47" s="193"/>
      <c r="H47" s="165"/>
      <c r="I47" s="194"/>
      <c r="J47" s="7">
        <f t="shared" si="2"/>
        <v>0</v>
      </c>
      <c r="K47" s="193"/>
      <c r="L47" s="165"/>
      <c r="M47" s="194"/>
      <c r="N47" s="7">
        <f t="shared" si="3"/>
        <v>0</v>
      </c>
      <c r="O47" s="108">
        <f t="shared" si="4"/>
        <v>0</v>
      </c>
      <c r="P47" s="109">
        <f t="shared" si="5"/>
        <v>0</v>
      </c>
      <c r="Q47" s="110">
        <f t="shared" si="6"/>
        <v>0</v>
      </c>
      <c r="R47" s="206">
        <f t="shared" si="7"/>
        <v>0</v>
      </c>
      <c r="S47" s="61">
        <f t="shared" si="13"/>
        <v>0</v>
      </c>
      <c r="T47" s="62">
        <f t="shared" si="14"/>
        <v>0</v>
      </c>
      <c r="U47" s="64">
        <f t="shared" si="10"/>
        <v>0</v>
      </c>
      <c r="V47" s="8">
        <f t="shared" si="15"/>
        <v>0</v>
      </c>
      <c r="W47" s="193"/>
      <c r="X47" s="165"/>
      <c r="Y47" s="194"/>
      <c r="Z47" s="9" t="e">
        <f t="shared" si="12"/>
        <v>#DIV/0!</v>
      </c>
    </row>
    <row r="48" spans="1:26" ht="15.75" thickBot="1" x14ac:dyDescent="0.25">
      <c r="A48" s="189"/>
      <c r="B48" s="162"/>
      <c r="C48" s="165"/>
      <c r="D48" s="165"/>
      <c r="E48" s="194"/>
      <c r="F48" s="7">
        <f t="shared" si="1"/>
        <v>0</v>
      </c>
      <c r="G48" s="193"/>
      <c r="H48" s="165"/>
      <c r="I48" s="194"/>
      <c r="J48" s="7">
        <f t="shared" si="2"/>
        <v>0</v>
      </c>
      <c r="K48" s="193"/>
      <c r="L48" s="165"/>
      <c r="M48" s="194"/>
      <c r="N48" s="7">
        <f t="shared" si="3"/>
        <v>0</v>
      </c>
      <c r="O48" s="108">
        <f t="shared" si="4"/>
        <v>0</v>
      </c>
      <c r="P48" s="109">
        <f t="shared" si="5"/>
        <v>0</v>
      </c>
      <c r="Q48" s="110">
        <f t="shared" si="6"/>
        <v>0</v>
      </c>
      <c r="R48" s="206">
        <f t="shared" si="7"/>
        <v>0</v>
      </c>
      <c r="S48" s="61">
        <f t="shared" si="13"/>
        <v>0</v>
      </c>
      <c r="T48" s="62">
        <f t="shared" si="14"/>
        <v>0</v>
      </c>
      <c r="U48" s="64">
        <f t="shared" si="10"/>
        <v>0</v>
      </c>
      <c r="V48" s="8">
        <f t="shared" si="15"/>
        <v>0</v>
      </c>
      <c r="W48" s="193"/>
      <c r="X48" s="165"/>
      <c r="Y48" s="194"/>
      <c r="Z48" s="9" t="e">
        <f t="shared" si="12"/>
        <v>#DIV/0!</v>
      </c>
    </row>
    <row r="49" spans="1:26" ht="15.75" thickBot="1" x14ac:dyDescent="0.25">
      <c r="A49" s="190"/>
      <c r="B49" s="167"/>
      <c r="C49" s="168"/>
      <c r="D49" s="168"/>
      <c r="E49" s="199"/>
      <c r="F49" s="7">
        <f t="shared" si="1"/>
        <v>0</v>
      </c>
      <c r="G49" s="198"/>
      <c r="H49" s="168"/>
      <c r="I49" s="199"/>
      <c r="J49" s="7">
        <f t="shared" si="2"/>
        <v>0</v>
      </c>
      <c r="K49" s="198"/>
      <c r="L49" s="168"/>
      <c r="M49" s="199"/>
      <c r="N49" s="7">
        <f t="shared" si="3"/>
        <v>0</v>
      </c>
      <c r="O49" s="108">
        <f t="shared" si="4"/>
        <v>0</v>
      </c>
      <c r="P49" s="109">
        <f t="shared" si="5"/>
        <v>0</v>
      </c>
      <c r="Q49" s="110">
        <f t="shared" si="6"/>
        <v>0</v>
      </c>
      <c r="R49" s="206">
        <f t="shared" si="7"/>
        <v>0</v>
      </c>
      <c r="S49" s="61">
        <f t="shared" si="13"/>
        <v>0</v>
      </c>
      <c r="T49" s="62">
        <f t="shared" si="14"/>
        <v>0</v>
      </c>
      <c r="U49" s="64">
        <f t="shared" si="10"/>
        <v>0</v>
      </c>
      <c r="V49" s="8">
        <f t="shared" si="15"/>
        <v>0</v>
      </c>
      <c r="W49" s="198"/>
      <c r="X49" s="168"/>
      <c r="Y49" s="199"/>
      <c r="Z49" s="9" t="e">
        <f t="shared" si="12"/>
        <v>#DIV/0!</v>
      </c>
    </row>
    <row r="50" spans="1:26" x14ac:dyDescent="0.2">
      <c r="J50" s="7"/>
      <c r="K50" s="241" t="s">
        <v>78</v>
      </c>
      <c r="L50" s="242"/>
      <c r="M50" s="242"/>
      <c r="N50" s="242"/>
      <c r="O50" s="218">
        <f>AVERAGE(O17:O49)</f>
        <v>0.43617998163452709</v>
      </c>
      <c r="P50" s="218">
        <f>AVERAGE(P17:P49)</f>
        <v>0.41570944098019913</v>
      </c>
      <c r="Q50" s="218">
        <f t="shared" ref="Q50" si="16">AVERAGE(Q17:Q49)</f>
        <v>0.63861758076634123</v>
      </c>
      <c r="R50" s="219">
        <f>AVERAGE(O50:Q50)</f>
        <v>0.49683566779368915</v>
      </c>
      <c r="S50" s="220">
        <f>AVERAGE(S17:S49)</f>
        <v>2.5941230486685036</v>
      </c>
      <c r="T50" s="220">
        <f t="shared" ref="T50:V50" si="17">AVERAGE(T17:T49)</f>
        <v>2.7021113663712941</v>
      </c>
      <c r="U50" s="220">
        <f t="shared" si="17"/>
        <v>2.391685449536689</v>
      </c>
      <c r="V50" s="220">
        <f t="shared" si="17"/>
        <v>2.5626399548588288</v>
      </c>
      <c r="W50" s="220">
        <f t="shared" ref="W50" si="18">AVERAGE(W17:W49)</f>
        <v>7.7666666666666657</v>
      </c>
      <c r="X50" s="220">
        <f t="shared" ref="X50" si="19">AVERAGE(X17:X49)</f>
        <v>7.7833333333333323</v>
      </c>
      <c r="Y50" s="220">
        <f>AVERAGE(Y17:Y49)</f>
        <v>7.0666666666666673</v>
      </c>
      <c r="Z50" s="220">
        <f>AVERAGE(W50:Y50)</f>
        <v>7.5388888888888879</v>
      </c>
    </row>
    <row r="52" spans="1:26" x14ac:dyDescent="0.2">
      <c r="D52" t="s">
        <v>8</v>
      </c>
      <c r="J52" t="s">
        <v>7</v>
      </c>
    </row>
    <row r="53" spans="1:26" ht="15.75" thickBot="1" x14ac:dyDescent="0.25">
      <c r="C53" s="221"/>
      <c r="D53" s="222" t="s">
        <v>82</v>
      </c>
      <c r="E53" s="221"/>
      <c r="F53" s="221"/>
      <c r="I53" s="223" t="s">
        <v>83</v>
      </c>
      <c r="J53" s="221"/>
      <c r="K53" s="221"/>
      <c r="L53" s="221"/>
    </row>
    <row r="55" spans="1:26" x14ac:dyDescent="0.2">
      <c r="I55" t="s">
        <v>74</v>
      </c>
    </row>
  </sheetData>
  <mergeCells count="12">
    <mergeCell ref="W15:Z15"/>
    <mergeCell ref="K50:N50"/>
    <mergeCell ref="U7:V7"/>
    <mergeCell ref="U8:V8"/>
    <mergeCell ref="U9:V9"/>
    <mergeCell ref="U10:V10"/>
    <mergeCell ref="U11:V11"/>
    <mergeCell ref="C15:F15"/>
    <mergeCell ref="G15:J15"/>
    <mergeCell ref="K15:N15"/>
    <mergeCell ref="O15:R15"/>
    <mergeCell ref="S15:V15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ACADÉMICAS</vt:lpstr>
      <vt:lpstr>ÉNFASIS DE CAMPO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Juana chávez aguirre</dc:creator>
  <cp:lastModifiedBy>525547635465</cp:lastModifiedBy>
  <cp:lastPrinted>2017-12-18T18:54:23Z</cp:lastPrinted>
  <dcterms:created xsi:type="dcterms:W3CDTF">2011-10-24T17:48:08Z</dcterms:created>
  <dcterms:modified xsi:type="dcterms:W3CDTF">2020-12-11T03:33:08Z</dcterms:modified>
</cp:coreProperties>
</file>