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1\"/>
    </mc:Choice>
  </mc:AlternateContent>
  <xr:revisionPtr revIDLastSave="0" documentId="13_ncr:1_{B8569172-DF9E-4A3E-9D82-09A79B91B39A}" xr6:coauthVersionLast="45" xr6:coauthVersionMax="45" xr10:uidLastSave="{00000000-0000-0000-0000-000000000000}"/>
  <bookViews>
    <workbookView minimized="1" xWindow="735" yWindow="735" windowWidth="14730" windowHeight="9000" activeTab="1" xr2:uid="{A2EFEAD8-89AC-4165-9D5E-89350841DA2B}"/>
  </bookViews>
  <sheets>
    <sheet name="Contas" sheetId="5" r:id="rId1"/>
    <sheet name="Mes1" sheetId="6" r:id="rId2"/>
    <sheet name="Mes2" sheetId="7" r:id="rId3"/>
    <sheet name="Mes3" sheetId="8" r:id="rId4"/>
    <sheet name="Balanço" sheetId="9" r:id="rId5"/>
  </sheets>
  <definedNames>
    <definedName name="contas">Contas!$A$2:$D$17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8" l="1"/>
  <c r="D19" i="8"/>
  <c r="C15" i="8"/>
  <c r="D15" i="8"/>
  <c r="C9" i="8"/>
  <c r="D9" i="8"/>
  <c r="C3" i="8"/>
  <c r="D3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8" i="8"/>
  <c r="C18" i="8"/>
  <c r="D17" i="8"/>
  <c r="C17" i="8"/>
  <c r="D16" i="8"/>
  <c r="C16" i="8"/>
  <c r="D14" i="8"/>
  <c r="C14" i="8"/>
  <c r="D13" i="8"/>
  <c r="C13" i="8"/>
  <c r="D12" i="8"/>
  <c r="C12" i="8"/>
  <c r="D11" i="8"/>
  <c r="C11" i="8"/>
  <c r="D10" i="8"/>
  <c r="C10" i="8"/>
  <c r="D8" i="8"/>
  <c r="C8" i="8"/>
  <c r="D7" i="8"/>
  <c r="C7" i="8"/>
  <c r="D6" i="8"/>
  <c r="C6" i="8"/>
  <c r="D5" i="8"/>
  <c r="C5" i="8"/>
  <c r="D4" i="8"/>
  <c r="C4" i="8"/>
  <c r="D2" i="8"/>
  <c r="C2" i="8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D2" i="6"/>
  <c r="C2" i="6"/>
  <c r="I2" i="8" l="1"/>
  <c r="I3" i="8"/>
  <c r="I2" i="6"/>
  <c r="B2" i="9" s="1"/>
  <c r="I3" i="6"/>
  <c r="I2" i="7"/>
  <c r="I3" i="7"/>
  <c r="I4" i="6" l="1"/>
  <c r="B3" i="9"/>
  <c r="B4" i="9" s="1"/>
  <c r="I4" i="8"/>
  <c r="I4" i="7"/>
</calcChain>
</file>

<file path=xl/sharedStrings.xml><?xml version="1.0" encoding="utf-8"?>
<sst xmlns="http://schemas.openxmlformats.org/spreadsheetml/2006/main" count="83" uniqueCount="32">
  <si>
    <t>CodConta</t>
  </si>
  <si>
    <t>Tipo</t>
  </si>
  <si>
    <t>Débito</t>
  </si>
  <si>
    <t>Crédito</t>
  </si>
  <si>
    <t>Descrição</t>
  </si>
  <si>
    <t>Categoria</t>
  </si>
  <si>
    <t>Pagamento de Conta de Água</t>
  </si>
  <si>
    <t>Pagamento de Conta de Energia Elétrica</t>
  </si>
  <si>
    <t>Pagamento de Conta de Telefone</t>
  </si>
  <si>
    <t>Pagamento de Conta de Internet</t>
  </si>
  <si>
    <t>Pagamento de Aluguél</t>
  </si>
  <si>
    <t>Despesa</t>
  </si>
  <si>
    <t>Pagemento de Salário</t>
  </si>
  <si>
    <t>Pagamento de Multa</t>
  </si>
  <si>
    <t>Aporte de Investimento em Ações</t>
  </si>
  <si>
    <t>Aporte de Investimento em Renda Fixa</t>
  </si>
  <si>
    <t>Compra de Equipamentos</t>
  </si>
  <si>
    <t>Investimento</t>
  </si>
  <si>
    <t>Venda diréta à vista</t>
  </si>
  <si>
    <t>Recebimento de Parcela de Venda à praso</t>
  </si>
  <si>
    <t>Recebimento de Juros por atraso em parcela</t>
  </si>
  <si>
    <t>Recebimento de Rendimento em investimento</t>
  </si>
  <si>
    <t>Receita</t>
  </si>
  <si>
    <t>Conta</t>
  </si>
  <si>
    <t>Valor</t>
  </si>
  <si>
    <t>Balanço</t>
  </si>
  <si>
    <t>Saídas</t>
  </si>
  <si>
    <t>Entradas</t>
  </si>
  <si>
    <t>Saldo</t>
  </si>
  <si>
    <t>Data</t>
  </si>
  <si>
    <t>Pagamento de Fatura a Fornecedor</t>
  </si>
  <si>
    <t>Compra direta de Matéria Prima à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</si>
</sst>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AE45-5790-46A8-807A-DA04193D1F83}">
  <dimension ref="A1:D17"/>
  <sheetViews>
    <sheetView workbookViewId="0">
      <selection activeCell="D1" sqref="D1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85546875" bestFit="1" customWidth="1"/>
    <col min="4" max="4" width="43.710937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4</v>
      </c>
    </row>
    <row r="2" spans="1:4" x14ac:dyDescent="0.25">
      <c r="A2">
        <v>1</v>
      </c>
      <c r="B2" t="s">
        <v>2</v>
      </c>
      <c r="C2" t="s">
        <v>11</v>
      </c>
      <c r="D2" t="s">
        <v>10</v>
      </c>
    </row>
    <row r="3" spans="1:4" x14ac:dyDescent="0.25">
      <c r="A3">
        <v>2</v>
      </c>
      <c r="B3" t="s">
        <v>2</v>
      </c>
      <c r="C3" t="s">
        <v>11</v>
      </c>
      <c r="D3" t="s">
        <v>6</v>
      </c>
    </row>
    <row r="4" spans="1:4" x14ac:dyDescent="0.25">
      <c r="A4">
        <v>3</v>
      </c>
      <c r="B4" t="s">
        <v>2</v>
      </c>
      <c r="C4" t="s">
        <v>11</v>
      </c>
      <c r="D4" t="s">
        <v>7</v>
      </c>
    </row>
    <row r="5" spans="1:4" x14ac:dyDescent="0.25">
      <c r="A5">
        <v>4</v>
      </c>
      <c r="B5" t="s">
        <v>2</v>
      </c>
      <c r="C5" t="s">
        <v>11</v>
      </c>
      <c r="D5" t="s">
        <v>8</v>
      </c>
    </row>
    <row r="6" spans="1:4" x14ac:dyDescent="0.25">
      <c r="A6">
        <v>5</v>
      </c>
      <c r="B6" t="s">
        <v>2</v>
      </c>
      <c r="C6" t="s">
        <v>11</v>
      </c>
      <c r="D6" t="s">
        <v>9</v>
      </c>
    </row>
    <row r="7" spans="1:4" x14ac:dyDescent="0.25">
      <c r="A7">
        <v>6</v>
      </c>
      <c r="B7" t="s">
        <v>2</v>
      </c>
      <c r="C7" t="s">
        <v>11</v>
      </c>
      <c r="D7" t="s">
        <v>12</v>
      </c>
    </row>
    <row r="8" spans="1:4" x14ac:dyDescent="0.25">
      <c r="A8">
        <v>7</v>
      </c>
      <c r="B8" t="s">
        <v>2</v>
      </c>
      <c r="C8" t="s">
        <v>11</v>
      </c>
      <c r="D8" t="s">
        <v>13</v>
      </c>
    </row>
    <row r="9" spans="1:4" x14ac:dyDescent="0.25">
      <c r="A9">
        <v>8</v>
      </c>
      <c r="B9" t="s">
        <v>2</v>
      </c>
      <c r="C9" t="s">
        <v>17</v>
      </c>
      <c r="D9" t="s">
        <v>14</v>
      </c>
    </row>
    <row r="10" spans="1:4" x14ac:dyDescent="0.25">
      <c r="A10">
        <v>9</v>
      </c>
      <c r="B10" t="s">
        <v>2</v>
      </c>
      <c r="C10" t="s">
        <v>17</v>
      </c>
      <c r="D10" t="s">
        <v>15</v>
      </c>
    </row>
    <row r="11" spans="1:4" x14ac:dyDescent="0.25">
      <c r="A11">
        <v>10</v>
      </c>
      <c r="B11" t="s">
        <v>2</v>
      </c>
      <c r="C11" t="s">
        <v>17</v>
      </c>
      <c r="D11" t="s">
        <v>31</v>
      </c>
    </row>
    <row r="12" spans="1:4" x14ac:dyDescent="0.25">
      <c r="A12">
        <v>11</v>
      </c>
      <c r="B12" t="s">
        <v>2</v>
      </c>
      <c r="C12" t="s">
        <v>17</v>
      </c>
      <c r="D12" t="s">
        <v>16</v>
      </c>
    </row>
    <row r="13" spans="1:4" x14ac:dyDescent="0.25">
      <c r="A13">
        <v>12</v>
      </c>
      <c r="B13" t="s">
        <v>2</v>
      </c>
      <c r="C13" t="s">
        <v>17</v>
      </c>
      <c r="D13" t="s">
        <v>30</v>
      </c>
    </row>
    <row r="14" spans="1:4" x14ac:dyDescent="0.25">
      <c r="A14">
        <v>13</v>
      </c>
      <c r="B14" t="s">
        <v>3</v>
      </c>
      <c r="C14" t="s">
        <v>22</v>
      </c>
      <c r="D14" t="s">
        <v>18</v>
      </c>
    </row>
    <row r="15" spans="1:4" x14ac:dyDescent="0.25">
      <c r="A15">
        <v>14</v>
      </c>
      <c r="B15" t="s">
        <v>3</v>
      </c>
      <c r="C15" t="s">
        <v>22</v>
      </c>
      <c r="D15" t="s">
        <v>19</v>
      </c>
    </row>
    <row r="16" spans="1:4" x14ac:dyDescent="0.25">
      <c r="A16">
        <v>15</v>
      </c>
      <c r="B16" t="s">
        <v>3</v>
      </c>
      <c r="C16" t="s">
        <v>22</v>
      </c>
      <c r="D16" t="s">
        <v>20</v>
      </c>
    </row>
    <row r="17" spans="1:4" x14ac:dyDescent="0.25">
      <c r="A17">
        <v>16</v>
      </c>
      <c r="B17" t="s">
        <v>3</v>
      </c>
      <c r="C17" t="s">
        <v>22</v>
      </c>
      <c r="D17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1558-75D0-42C2-96BC-AE19C3CE2319}">
  <dimension ref="A1:I31"/>
  <sheetViews>
    <sheetView tabSelected="1" workbookViewId="0">
      <selection activeCell="I4" sqref="I4"/>
    </sheetView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43838</v>
      </c>
      <c r="B2">
        <v>1</v>
      </c>
      <c r="C2" t="str">
        <f t="shared" ref="C2:C31" si="0">VLOOKUP(B2,contas,2)</f>
        <v>Débito</v>
      </c>
      <c r="D2" t="str">
        <f t="shared" ref="D2:D31" si="1">VLOOKUP(B2,contas,4)</f>
        <v>Pagamento de Aluguél</v>
      </c>
      <c r="E2" s="2">
        <v>3000</v>
      </c>
      <c r="H2" t="s">
        <v>27</v>
      </c>
      <c r="I2" s="2">
        <f>SUMIF(C2:C31,"Crédito",E2:E31)</f>
        <v>105575</v>
      </c>
    </row>
    <row r="3" spans="1:9" x14ac:dyDescent="0.25">
      <c r="A3" s="1">
        <v>43838</v>
      </c>
      <c r="B3">
        <v>3</v>
      </c>
      <c r="C3" t="str">
        <f t="shared" si="0"/>
        <v>Débito</v>
      </c>
      <c r="D3" t="str">
        <f t="shared" si="1"/>
        <v>Pagamento de Conta de Energia Elétrica</v>
      </c>
      <c r="E3" s="2">
        <v>645</v>
      </c>
      <c r="H3" t="s">
        <v>26</v>
      </c>
      <c r="I3" s="2">
        <f>SUMIF(C2:C31,"Débito",E2:E31)</f>
        <v>92169</v>
      </c>
    </row>
    <row r="4" spans="1:9" x14ac:dyDescent="0.25">
      <c r="A4" s="1">
        <v>43838</v>
      </c>
      <c r="B4">
        <v>7</v>
      </c>
      <c r="C4" t="str">
        <f t="shared" si="0"/>
        <v>Débito</v>
      </c>
      <c r="D4" t="str">
        <f t="shared" si="1"/>
        <v>Pagamento de Multa</v>
      </c>
      <c r="E4" s="2">
        <v>110</v>
      </c>
      <c r="H4" t="s">
        <v>28</v>
      </c>
      <c r="I4" s="3">
        <f>I2-I3</f>
        <v>13406</v>
      </c>
    </row>
    <row r="5" spans="1:9" x14ac:dyDescent="0.25">
      <c r="A5" s="1">
        <v>43838</v>
      </c>
      <c r="B5">
        <v>12</v>
      </c>
      <c r="C5" t="str">
        <f t="shared" si="0"/>
        <v>Débito</v>
      </c>
      <c r="D5" t="str">
        <f t="shared" si="1"/>
        <v>Pagamento de Fatura a Fornecedor</v>
      </c>
      <c r="E5" s="2">
        <v>400</v>
      </c>
    </row>
    <row r="6" spans="1:9" x14ac:dyDescent="0.25">
      <c r="A6" s="1">
        <v>43838</v>
      </c>
      <c r="B6">
        <v>15</v>
      </c>
      <c r="C6" t="str">
        <f t="shared" si="0"/>
        <v>Crédito</v>
      </c>
      <c r="D6" t="str">
        <f t="shared" si="1"/>
        <v>Recebimento de Juros por atraso em parcela</v>
      </c>
      <c r="E6" s="2">
        <v>15</v>
      </c>
    </row>
    <row r="7" spans="1:9" x14ac:dyDescent="0.25">
      <c r="A7" s="1">
        <v>43839</v>
      </c>
      <c r="B7">
        <v>4</v>
      </c>
      <c r="C7" t="str">
        <f t="shared" si="0"/>
        <v>Débito</v>
      </c>
      <c r="D7" t="str">
        <f t="shared" si="1"/>
        <v>Pagamento de Conta de Telefone</v>
      </c>
      <c r="E7" s="2">
        <v>345</v>
      </c>
    </row>
    <row r="8" spans="1:9" x14ac:dyDescent="0.25">
      <c r="A8" s="1">
        <v>43839</v>
      </c>
      <c r="B8">
        <v>6</v>
      </c>
      <c r="C8" t="str">
        <f t="shared" si="0"/>
        <v>Débito</v>
      </c>
      <c r="D8" t="str">
        <f t="shared" si="1"/>
        <v>Pagemento de Salário</v>
      </c>
      <c r="E8" s="2">
        <v>3200</v>
      </c>
    </row>
    <row r="9" spans="1:9" x14ac:dyDescent="0.25">
      <c r="A9" s="1">
        <v>43839</v>
      </c>
      <c r="B9">
        <v>7</v>
      </c>
      <c r="C9" t="str">
        <f t="shared" si="0"/>
        <v>Débito</v>
      </c>
      <c r="D9" t="str">
        <f t="shared" si="1"/>
        <v>Pagamento de Multa</v>
      </c>
      <c r="E9" s="2">
        <v>200</v>
      </c>
    </row>
    <row r="10" spans="1:9" x14ac:dyDescent="0.25">
      <c r="A10" s="1">
        <v>43839</v>
      </c>
      <c r="B10">
        <v>9</v>
      </c>
      <c r="C10" t="str">
        <f t="shared" si="0"/>
        <v>Débito</v>
      </c>
      <c r="D10" t="str">
        <f t="shared" si="1"/>
        <v>Aporte de Investimento em Renda Fixa</v>
      </c>
      <c r="E10" s="2">
        <v>1000</v>
      </c>
    </row>
    <row r="11" spans="1:9" x14ac:dyDescent="0.25">
      <c r="A11" s="1">
        <v>43839</v>
      </c>
      <c r="B11">
        <v>8</v>
      </c>
      <c r="C11" t="str">
        <f t="shared" si="0"/>
        <v>Débito</v>
      </c>
      <c r="D11" t="str">
        <f t="shared" si="1"/>
        <v>Aporte de Investimento em Ações</v>
      </c>
      <c r="E11" s="2">
        <v>300</v>
      </c>
    </row>
    <row r="12" spans="1:9" x14ac:dyDescent="0.25">
      <c r="A12" s="1">
        <v>43840</v>
      </c>
      <c r="B12">
        <v>5</v>
      </c>
      <c r="C12" t="str">
        <f t="shared" si="0"/>
        <v>Débito</v>
      </c>
      <c r="D12" t="str">
        <f t="shared" si="1"/>
        <v>Pagamento de Conta de Internet</v>
      </c>
      <c r="E12" s="2">
        <v>240</v>
      </c>
    </row>
    <row r="13" spans="1:9" x14ac:dyDescent="0.25">
      <c r="A13" s="1">
        <v>43840</v>
      </c>
      <c r="B13">
        <v>11</v>
      </c>
      <c r="C13" t="str">
        <f t="shared" si="0"/>
        <v>Débito</v>
      </c>
      <c r="D13" t="str">
        <f t="shared" si="1"/>
        <v>Compra de Equipamentos</v>
      </c>
      <c r="E13" s="2">
        <v>70000</v>
      </c>
    </row>
    <row r="14" spans="1:9" x14ac:dyDescent="0.25">
      <c r="A14" s="1">
        <v>43840</v>
      </c>
      <c r="B14">
        <v>12</v>
      </c>
      <c r="C14" t="str">
        <f t="shared" si="0"/>
        <v>Débito</v>
      </c>
      <c r="D14" t="str">
        <f t="shared" si="1"/>
        <v>Pagamento de Fatura a Fornecedor</v>
      </c>
      <c r="E14" s="2">
        <v>2000</v>
      </c>
    </row>
    <row r="15" spans="1:9" x14ac:dyDescent="0.25">
      <c r="A15" s="1">
        <v>43840</v>
      </c>
      <c r="B15">
        <v>13</v>
      </c>
      <c r="C15" t="str">
        <f t="shared" si="0"/>
        <v>Crédito</v>
      </c>
      <c r="D15" t="str">
        <f t="shared" si="1"/>
        <v>Venda diréta à vista</v>
      </c>
      <c r="E15" s="2">
        <v>34000</v>
      </c>
    </row>
    <row r="16" spans="1:9" x14ac:dyDescent="0.25">
      <c r="A16" s="1">
        <v>43840</v>
      </c>
      <c r="B16">
        <v>14</v>
      </c>
      <c r="C16" t="str">
        <f t="shared" si="0"/>
        <v>Crédito</v>
      </c>
      <c r="D16" t="str">
        <f t="shared" si="1"/>
        <v>Recebimento de Parcela de Venda à praso</v>
      </c>
      <c r="E16" s="2">
        <v>2000</v>
      </c>
    </row>
    <row r="17" spans="1:5" x14ac:dyDescent="0.25">
      <c r="A17" s="1">
        <v>43840</v>
      </c>
      <c r="B17">
        <v>15</v>
      </c>
      <c r="C17" t="str">
        <f t="shared" si="0"/>
        <v>Crédito</v>
      </c>
      <c r="D17" t="str">
        <f t="shared" si="1"/>
        <v>Recebimento de Juros por atraso em parcela</v>
      </c>
      <c r="E17" s="2">
        <v>100</v>
      </c>
    </row>
    <row r="18" spans="1:5" x14ac:dyDescent="0.25">
      <c r="A18" s="1">
        <v>43841</v>
      </c>
      <c r="B18">
        <v>12</v>
      </c>
      <c r="C18" t="str">
        <f t="shared" si="0"/>
        <v>Débito</v>
      </c>
      <c r="D18" t="str">
        <f t="shared" si="1"/>
        <v>Pagamento de Fatura a Fornecedor</v>
      </c>
      <c r="E18" s="2">
        <v>1000</v>
      </c>
    </row>
    <row r="19" spans="1:5" x14ac:dyDescent="0.25">
      <c r="A19" s="1">
        <v>43841</v>
      </c>
      <c r="B19">
        <v>2</v>
      </c>
      <c r="C19" t="str">
        <f t="shared" si="0"/>
        <v>Débito</v>
      </c>
      <c r="D19" t="str">
        <f t="shared" si="1"/>
        <v>Pagamento de Conta de Água</v>
      </c>
      <c r="E19" s="2">
        <v>324</v>
      </c>
    </row>
    <row r="20" spans="1:5" x14ac:dyDescent="0.25">
      <c r="A20" s="1">
        <v>43841</v>
      </c>
      <c r="B20">
        <v>6</v>
      </c>
      <c r="C20" t="str">
        <f t="shared" si="0"/>
        <v>Débito</v>
      </c>
      <c r="D20" t="str">
        <f t="shared" si="1"/>
        <v>Pagemento de Salário</v>
      </c>
      <c r="E20" s="2">
        <v>7000</v>
      </c>
    </row>
    <row r="21" spans="1:5" x14ac:dyDescent="0.25">
      <c r="A21" s="1">
        <v>43841</v>
      </c>
      <c r="B21">
        <v>16</v>
      </c>
      <c r="C21" t="str">
        <f t="shared" si="0"/>
        <v>Crédito</v>
      </c>
      <c r="D21" t="str">
        <f t="shared" si="1"/>
        <v>Recebimento de Rendimento em investimento</v>
      </c>
      <c r="E21" s="2">
        <v>200</v>
      </c>
    </row>
    <row r="22" spans="1:5" x14ac:dyDescent="0.25">
      <c r="A22" s="1">
        <v>43841</v>
      </c>
      <c r="B22">
        <v>13</v>
      </c>
      <c r="C22" t="str">
        <f t="shared" si="0"/>
        <v>Crédito</v>
      </c>
      <c r="D22" t="str">
        <f t="shared" si="1"/>
        <v>Venda diréta à vista</v>
      </c>
      <c r="E22" s="2">
        <v>27540</v>
      </c>
    </row>
    <row r="23" spans="1:5" x14ac:dyDescent="0.25">
      <c r="A23" s="1">
        <v>43842</v>
      </c>
      <c r="B23">
        <v>12</v>
      </c>
      <c r="C23" t="str">
        <f t="shared" si="0"/>
        <v>Débito</v>
      </c>
      <c r="D23" t="str">
        <f t="shared" si="1"/>
        <v>Pagamento de Fatura a Fornecedor</v>
      </c>
      <c r="E23" s="2">
        <v>2000</v>
      </c>
    </row>
    <row r="24" spans="1:5" x14ac:dyDescent="0.25">
      <c r="A24" s="1">
        <v>43842</v>
      </c>
      <c r="B24">
        <v>12</v>
      </c>
      <c r="C24" t="str">
        <f t="shared" si="0"/>
        <v>Débito</v>
      </c>
      <c r="D24" t="str">
        <f t="shared" si="1"/>
        <v>Pagamento de Fatura a Fornecedor</v>
      </c>
      <c r="E24" s="2">
        <v>175</v>
      </c>
    </row>
    <row r="25" spans="1:5" x14ac:dyDescent="0.25">
      <c r="A25" s="1">
        <v>43842</v>
      </c>
      <c r="B25">
        <v>13</v>
      </c>
      <c r="C25" t="str">
        <f t="shared" si="0"/>
        <v>Crédito</v>
      </c>
      <c r="D25" t="str">
        <f t="shared" si="1"/>
        <v>Venda diréta à vista</v>
      </c>
      <c r="E25" s="2">
        <v>25000</v>
      </c>
    </row>
    <row r="26" spans="1:5" x14ac:dyDescent="0.25">
      <c r="A26" s="1">
        <v>43842</v>
      </c>
      <c r="B26">
        <v>13</v>
      </c>
      <c r="C26" t="str">
        <f t="shared" si="0"/>
        <v>Crédito</v>
      </c>
      <c r="D26" t="str">
        <f t="shared" si="1"/>
        <v>Venda diréta à vista</v>
      </c>
      <c r="E26" s="2">
        <v>2300</v>
      </c>
    </row>
    <row r="27" spans="1:5" x14ac:dyDescent="0.25">
      <c r="A27" s="1">
        <v>43842</v>
      </c>
      <c r="B27">
        <v>12</v>
      </c>
      <c r="C27" t="str">
        <f t="shared" si="0"/>
        <v>Débito</v>
      </c>
      <c r="D27" t="str">
        <f t="shared" si="1"/>
        <v>Pagamento de Fatura a Fornecedor</v>
      </c>
      <c r="E27" s="2">
        <v>230</v>
      </c>
    </row>
    <row r="28" spans="1:5" x14ac:dyDescent="0.25">
      <c r="A28" s="1">
        <v>43842</v>
      </c>
      <c r="B28">
        <v>13</v>
      </c>
      <c r="C28" t="str">
        <f t="shared" si="0"/>
        <v>Crédito</v>
      </c>
      <c r="D28" t="str">
        <f t="shared" si="1"/>
        <v>Venda diréta à vista</v>
      </c>
      <c r="E28" s="2">
        <v>7430</v>
      </c>
    </row>
    <row r="29" spans="1:5" x14ac:dyDescent="0.25">
      <c r="A29" s="1">
        <v>43843</v>
      </c>
      <c r="B29">
        <v>14</v>
      </c>
      <c r="C29" t="str">
        <f t="shared" si="0"/>
        <v>Crédito</v>
      </c>
      <c r="D29" t="str">
        <f t="shared" si="1"/>
        <v>Recebimento de Parcela de Venda à praso</v>
      </c>
      <c r="E29" s="2">
        <v>800</v>
      </c>
    </row>
    <row r="30" spans="1:5" x14ac:dyDescent="0.25">
      <c r="A30" s="1">
        <v>43843</v>
      </c>
      <c r="B30">
        <v>14</v>
      </c>
      <c r="C30" t="str">
        <f t="shared" si="0"/>
        <v>Crédito</v>
      </c>
      <c r="D30" t="str">
        <f t="shared" si="1"/>
        <v>Recebimento de Parcela de Venda à praso</v>
      </c>
      <c r="E30" s="2">
        <v>3450</v>
      </c>
    </row>
    <row r="31" spans="1:5" x14ac:dyDescent="0.25">
      <c r="A31" s="1">
        <v>43843</v>
      </c>
      <c r="B31">
        <v>14</v>
      </c>
      <c r="C31" t="str">
        <f t="shared" si="0"/>
        <v>Crédito</v>
      </c>
      <c r="D31" t="str">
        <f t="shared" si="1"/>
        <v>Recebimento de Parcela de Venda à praso</v>
      </c>
      <c r="E31" s="2">
        <v>2740</v>
      </c>
    </row>
  </sheetData>
  <mergeCells count="1">
    <mergeCell ref="H1:I1"/>
  </mergeCells>
  <conditionalFormatting sqref="I4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67E372-D008-44C0-8C45-D8831A1FC196}">
          <x14:formula1>
            <xm:f>Contas!$A$2:$A$17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462E-AC81-4275-9710-E3B0C49A647B}">
  <dimension ref="A1:I28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43869</v>
      </c>
      <c r="B2">
        <v>1</v>
      </c>
      <c r="C2" t="str">
        <f t="shared" ref="C2:C28" si="0">VLOOKUP(B2,contas,2)</f>
        <v>Débito</v>
      </c>
      <c r="D2" t="str">
        <f t="shared" ref="D2:D28" si="1">VLOOKUP(B2,contas,4)</f>
        <v>Pagamento de Aluguél</v>
      </c>
      <c r="E2" s="2">
        <v>3000</v>
      </c>
      <c r="H2" t="s">
        <v>27</v>
      </c>
      <c r="I2" s="2">
        <f>SUMIF(C2:C28,"Crédito",E2:E28)</f>
        <v>43235</v>
      </c>
    </row>
    <row r="3" spans="1:9" x14ac:dyDescent="0.25">
      <c r="A3" s="1">
        <v>43869</v>
      </c>
      <c r="B3">
        <v>3</v>
      </c>
      <c r="C3" t="str">
        <f t="shared" si="0"/>
        <v>Débito</v>
      </c>
      <c r="D3" t="str">
        <f t="shared" si="1"/>
        <v>Pagamento de Conta de Energia Elétrica</v>
      </c>
      <c r="E3" s="2">
        <v>645</v>
      </c>
      <c r="H3" t="s">
        <v>26</v>
      </c>
      <c r="I3" s="2">
        <f>SUMIF(C2:C28,"Débito",E2:E28)</f>
        <v>52169</v>
      </c>
    </row>
    <row r="4" spans="1:9" x14ac:dyDescent="0.25">
      <c r="A4" s="1">
        <v>43869</v>
      </c>
      <c r="B4">
        <v>7</v>
      </c>
      <c r="C4" t="str">
        <f t="shared" si="0"/>
        <v>Débito</v>
      </c>
      <c r="D4" t="str">
        <f t="shared" si="1"/>
        <v>Pagamento de Multa</v>
      </c>
      <c r="E4" s="2">
        <v>110</v>
      </c>
      <c r="H4" t="s">
        <v>28</v>
      </c>
      <c r="I4" s="3">
        <f>I2-I3</f>
        <v>-8934</v>
      </c>
    </row>
    <row r="5" spans="1:9" x14ac:dyDescent="0.25">
      <c r="A5" s="1">
        <v>43869</v>
      </c>
      <c r="B5">
        <v>12</v>
      </c>
      <c r="C5" t="str">
        <f t="shared" si="0"/>
        <v>Débito</v>
      </c>
      <c r="D5" t="str">
        <f t="shared" si="1"/>
        <v>Pagamento de Fatura a Fornecedor</v>
      </c>
      <c r="E5" s="2">
        <v>400</v>
      </c>
    </row>
    <row r="6" spans="1:9" x14ac:dyDescent="0.25">
      <c r="A6" s="1">
        <v>43869</v>
      </c>
      <c r="B6">
        <v>15</v>
      </c>
      <c r="C6" t="str">
        <f t="shared" si="0"/>
        <v>Crédito</v>
      </c>
      <c r="D6" t="str">
        <f t="shared" si="1"/>
        <v>Recebimento de Juros por atraso em parcela</v>
      </c>
      <c r="E6" s="2">
        <v>15</v>
      </c>
    </row>
    <row r="7" spans="1:9" x14ac:dyDescent="0.25">
      <c r="A7" s="1">
        <v>43870</v>
      </c>
      <c r="B7">
        <v>4</v>
      </c>
      <c r="C7" t="str">
        <f t="shared" si="0"/>
        <v>Débito</v>
      </c>
      <c r="D7" t="str">
        <f t="shared" si="1"/>
        <v>Pagamento de Conta de Telefone</v>
      </c>
      <c r="E7" s="2">
        <v>345</v>
      </c>
    </row>
    <row r="8" spans="1:9" x14ac:dyDescent="0.25">
      <c r="A8" s="1">
        <v>43870</v>
      </c>
      <c r="B8">
        <v>6</v>
      </c>
      <c r="C8" t="str">
        <f t="shared" si="0"/>
        <v>Débito</v>
      </c>
      <c r="D8" t="str">
        <f t="shared" si="1"/>
        <v>Pagemento de Salário</v>
      </c>
      <c r="E8" s="2">
        <v>3200</v>
      </c>
    </row>
    <row r="9" spans="1:9" x14ac:dyDescent="0.25">
      <c r="A9" s="1">
        <v>43870</v>
      </c>
      <c r="B9">
        <v>7</v>
      </c>
      <c r="C9" t="str">
        <f t="shared" si="0"/>
        <v>Débito</v>
      </c>
      <c r="D9" t="str">
        <f t="shared" si="1"/>
        <v>Pagamento de Multa</v>
      </c>
      <c r="E9" s="2">
        <v>200</v>
      </c>
    </row>
    <row r="10" spans="1:9" x14ac:dyDescent="0.25">
      <c r="A10" s="1">
        <v>43870</v>
      </c>
      <c r="B10">
        <v>9</v>
      </c>
      <c r="C10" t="str">
        <f t="shared" si="0"/>
        <v>Débito</v>
      </c>
      <c r="D10" t="str">
        <f t="shared" si="1"/>
        <v>Aporte de Investimento em Renda Fixa</v>
      </c>
      <c r="E10" s="2">
        <v>1000</v>
      </c>
    </row>
    <row r="11" spans="1:9" x14ac:dyDescent="0.25">
      <c r="A11" s="1">
        <v>43870</v>
      </c>
      <c r="B11">
        <v>8</v>
      </c>
      <c r="C11" t="str">
        <f t="shared" si="0"/>
        <v>Débito</v>
      </c>
      <c r="D11" t="str">
        <f t="shared" si="1"/>
        <v>Aporte de Investimento em Ações</v>
      </c>
      <c r="E11" s="2">
        <v>300</v>
      </c>
    </row>
    <row r="12" spans="1:9" x14ac:dyDescent="0.25">
      <c r="A12" s="1">
        <v>43871</v>
      </c>
      <c r="B12">
        <v>5</v>
      </c>
      <c r="C12" t="str">
        <f t="shared" si="0"/>
        <v>Débito</v>
      </c>
      <c r="D12" t="str">
        <f t="shared" si="1"/>
        <v>Pagamento de Conta de Internet</v>
      </c>
      <c r="E12" s="2">
        <v>240</v>
      </c>
    </row>
    <row r="13" spans="1:9" x14ac:dyDescent="0.25">
      <c r="A13" s="1">
        <v>43871</v>
      </c>
      <c r="B13">
        <v>11</v>
      </c>
      <c r="C13" t="str">
        <f t="shared" si="0"/>
        <v>Débito</v>
      </c>
      <c r="D13" t="str">
        <f t="shared" si="1"/>
        <v>Compra de Equipamentos</v>
      </c>
      <c r="E13" s="2">
        <v>30000</v>
      </c>
    </row>
    <row r="14" spans="1:9" x14ac:dyDescent="0.25">
      <c r="A14" s="1">
        <v>43871</v>
      </c>
      <c r="B14">
        <v>12</v>
      </c>
      <c r="C14" t="str">
        <f t="shared" si="0"/>
        <v>Débito</v>
      </c>
      <c r="D14" t="str">
        <f t="shared" si="1"/>
        <v>Pagamento de Fatura a Fornecedor</v>
      </c>
      <c r="E14" s="2">
        <v>2000</v>
      </c>
    </row>
    <row r="15" spans="1:9" x14ac:dyDescent="0.25">
      <c r="A15" s="1">
        <v>43871</v>
      </c>
      <c r="B15">
        <v>14</v>
      </c>
      <c r="C15" t="str">
        <f t="shared" si="0"/>
        <v>Crédito</v>
      </c>
      <c r="D15" t="str">
        <f t="shared" si="1"/>
        <v>Recebimento de Parcela de Venda à praso</v>
      </c>
      <c r="E15" s="2">
        <v>2000</v>
      </c>
    </row>
    <row r="16" spans="1:9" x14ac:dyDescent="0.25">
      <c r="A16" s="1">
        <v>43871</v>
      </c>
      <c r="B16">
        <v>15</v>
      </c>
      <c r="C16" t="str">
        <f t="shared" si="0"/>
        <v>Crédito</v>
      </c>
      <c r="D16" t="str">
        <f t="shared" si="1"/>
        <v>Recebimento de Juros por atraso em parcela</v>
      </c>
      <c r="E16" s="2">
        <v>100</v>
      </c>
    </row>
    <row r="17" spans="1:5" x14ac:dyDescent="0.25">
      <c r="A17" s="1">
        <v>43872</v>
      </c>
      <c r="B17">
        <v>12</v>
      </c>
      <c r="C17" t="str">
        <f t="shared" si="0"/>
        <v>Débito</v>
      </c>
      <c r="D17" t="str">
        <f t="shared" si="1"/>
        <v>Pagamento de Fatura a Fornecedor</v>
      </c>
      <c r="E17" s="2">
        <v>1000</v>
      </c>
    </row>
    <row r="18" spans="1:5" x14ac:dyDescent="0.25">
      <c r="A18" s="1">
        <v>43872</v>
      </c>
      <c r="B18">
        <v>2</v>
      </c>
      <c r="C18" t="str">
        <f t="shared" si="0"/>
        <v>Débito</v>
      </c>
      <c r="D18" t="str">
        <f t="shared" si="1"/>
        <v>Pagamento de Conta de Água</v>
      </c>
      <c r="E18" s="2">
        <v>324</v>
      </c>
    </row>
    <row r="19" spans="1:5" x14ac:dyDescent="0.25">
      <c r="A19" s="1">
        <v>43872</v>
      </c>
      <c r="B19">
        <v>6</v>
      </c>
      <c r="C19" t="str">
        <f t="shared" si="0"/>
        <v>Débito</v>
      </c>
      <c r="D19" t="str">
        <f t="shared" si="1"/>
        <v>Pagemento de Salário</v>
      </c>
      <c r="E19" s="2">
        <v>7000</v>
      </c>
    </row>
    <row r="20" spans="1:5" x14ac:dyDescent="0.25">
      <c r="A20" s="1">
        <v>43872</v>
      </c>
      <c r="B20">
        <v>16</v>
      </c>
      <c r="C20" t="str">
        <f t="shared" si="0"/>
        <v>Crédito</v>
      </c>
      <c r="D20" t="str">
        <f t="shared" si="1"/>
        <v>Recebimento de Rendimento em investimento</v>
      </c>
      <c r="E20" s="2">
        <v>200</v>
      </c>
    </row>
    <row r="21" spans="1:5" x14ac:dyDescent="0.25">
      <c r="A21" s="1">
        <v>43873</v>
      </c>
      <c r="B21">
        <v>12</v>
      </c>
      <c r="C21" t="str">
        <f t="shared" si="0"/>
        <v>Débito</v>
      </c>
      <c r="D21" t="str">
        <f t="shared" si="1"/>
        <v>Pagamento de Fatura a Fornecedor</v>
      </c>
      <c r="E21" s="2">
        <v>2000</v>
      </c>
    </row>
    <row r="22" spans="1:5" x14ac:dyDescent="0.25">
      <c r="A22" s="1">
        <v>43873</v>
      </c>
      <c r="B22">
        <v>12</v>
      </c>
      <c r="C22" t="str">
        <f t="shared" si="0"/>
        <v>Débito</v>
      </c>
      <c r="D22" t="str">
        <f t="shared" si="1"/>
        <v>Pagamento de Fatura a Fornecedor</v>
      </c>
      <c r="E22" s="2">
        <v>175</v>
      </c>
    </row>
    <row r="23" spans="1:5" x14ac:dyDescent="0.25">
      <c r="A23" s="1">
        <v>43873</v>
      </c>
      <c r="B23">
        <v>13</v>
      </c>
      <c r="C23" t="str">
        <f t="shared" si="0"/>
        <v>Crédito</v>
      </c>
      <c r="D23" t="str">
        <f t="shared" si="1"/>
        <v>Venda diréta à vista</v>
      </c>
      <c r="E23" s="2">
        <v>25000</v>
      </c>
    </row>
    <row r="24" spans="1:5" x14ac:dyDescent="0.25">
      <c r="A24" s="1">
        <v>43873</v>
      </c>
      <c r="B24">
        <v>13</v>
      </c>
      <c r="C24" t="str">
        <f t="shared" si="0"/>
        <v>Crédito</v>
      </c>
      <c r="D24" t="str">
        <f t="shared" si="1"/>
        <v>Venda diréta à vista</v>
      </c>
      <c r="E24" s="2">
        <v>2300</v>
      </c>
    </row>
    <row r="25" spans="1:5" x14ac:dyDescent="0.25">
      <c r="A25" s="1">
        <v>43873</v>
      </c>
      <c r="B25">
        <v>12</v>
      </c>
      <c r="C25" t="str">
        <f t="shared" si="0"/>
        <v>Débito</v>
      </c>
      <c r="D25" t="str">
        <f t="shared" si="1"/>
        <v>Pagamento de Fatura a Fornecedor</v>
      </c>
      <c r="E25" s="2">
        <v>230</v>
      </c>
    </row>
    <row r="26" spans="1:5" x14ac:dyDescent="0.25">
      <c r="A26" s="1">
        <v>43873</v>
      </c>
      <c r="B26">
        <v>13</v>
      </c>
      <c r="C26" t="str">
        <f t="shared" si="0"/>
        <v>Crédito</v>
      </c>
      <c r="D26" t="str">
        <f t="shared" si="1"/>
        <v>Venda diréta à vista</v>
      </c>
      <c r="E26" s="2">
        <v>7430</v>
      </c>
    </row>
    <row r="27" spans="1:5" x14ac:dyDescent="0.25">
      <c r="A27" s="1">
        <v>43874</v>
      </c>
      <c r="B27">
        <v>14</v>
      </c>
      <c r="C27" t="str">
        <f t="shared" si="0"/>
        <v>Crédito</v>
      </c>
      <c r="D27" t="str">
        <f t="shared" si="1"/>
        <v>Recebimento de Parcela de Venda à praso</v>
      </c>
      <c r="E27" s="2">
        <v>3450</v>
      </c>
    </row>
    <row r="28" spans="1:5" x14ac:dyDescent="0.25">
      <c r="A28" s="1">
        <v>43874</v>
      </c>
      <c r="B28">
        <v>14</v>
      </c>
      <c r="C28" t="str">
        <f t="shared" si="0"/>
        <v>Crédito</v>
      </c>
      <c r="D28" t="str">
        <f t="shared" si="1"/>
        <v>Recebimento de Parcela de Venda à praso</v>
      </c>
      <c r="E28" s="2">
        <v>2740</v>
      </c>
    </row>
  </sheetData>
  <mergeCells count="1">
    <mergeCell ref="H1:I1"/>
  </mergeCells>
  <conditionalFormatting sqref="I4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2364B-F72C-4A10-81F1-FC049CFCFD6C}">
          <x14:formula1>
            <xm:f>Contas!$A$2:$A$17</xm:f>
          </x14:formula1>
          <xm:sqref>B2:B28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5C4-76C9-4877-9EA3-696AC1DD1CCF}">
  <dimension ref="A1:I26"/>
  <sheetViews>
    <sheetView workbookViewId="0"/>
  </sheetViews>
  <sheetFormatPr defaultRowHeight="15" x14ac:dyDescent="0.25"/>
  <cols>
    <col min="1" max="1" width="10.7109375" bestFit="1" customWidth="1"/>
    <col min="4" max="4" width="43.7109375" bestFit="1" customWidth="1"/>
    <col min="5" max="5" width="13.28515625" style="2" bestFit="1" customWidth="1"/>
    <col min="9" max="9" width="14.28515625" bestFit="1" customWidth="1"/>
  </cols>
  <sheetData>
    <row r="1" spans="1:9" x14ac:dyDescent="0.25">
      <c r="A1" t="s">
        <v>29</v>
      </c>
      <c r="B1" t="s">
        <v>23</v>
      </c>
      <c r="C1" t="s">
        <v>1</v>
      </c>
      <c r="D1" t="s">
        <v>4</v>
      </c>
      <c r="E1" s="2" t="s">
        <v>24</v>
      </c>
      <c r="H1" s="4" t="s">
        <v>25</v>
      </c>
      <c r="I1" s="4"/>
    </row>
    <row r="2" spans="1:9" x14ac:dyDescent="0.25">
      <c r="A2" s="1">
        <v>43898</v>
      </c>
      <c r="B2">
        <v>13</v>
      </c>
      <c r="C2" t="str">
        <f t="shared" ref="C2:C26" si="0">VLOOKUP(B2,contas,2)</f>
        <v>Crédito</v>
      </c>
      <c r="D2" t="str">
        <f t="shared" ref="D2:D26" si="1">VLOOKUP(B2,contas,4)</f>
        <v>Venda diréta à vista</v>
      </c>
      <c r="E2" s="2">
        <v>3000</v>
      </c>
      <c r="H2" t="s">
        <v>27</v>
      </c>
      <c r="I2" s="2">
        <f>SUMIF(C2:C26,"Crédito",E2:E26)</f>
        <v>89945</v>
      </c>
    </row>
    <row r="3" spans="1:9" x14ac:dyDescent="0.25">
      <c r="A3" s="1">
        <v>43898</v>
      </c>
      <c r="B3">
        <v>12</v>
      </c>
      <c r="C3" t="str">
        <f t="shared" si="0"/>
        <v>Débito</v>
      </c>
      <c r="D3" t="str">
        <f t="shared" si="1"/>
        <v>Pagamento de Fatura a Fornecedor</v>
      </c>
      <c r="E3" s="2">
        <v>645</v>
      </c>
      <c r="H3" t="s">
        <v>26</v>
      </c>
      <c r="I3" s="2">
        <f>SUMIF(C2:C26,"Débito",E2:E26)</f>
        <v>79095</v>
      </c>
    </row>
    <row r="4" spans="1:9" x14ac:dyDescent="0.25">
      <c r="A4" s="1">
        <v>43898</v>
      </c>
      <c r="B4">
        <v>13</v>
      </c>
      <c r="C4" t="str">
        <f t="shared" si="0"/>
        <v>Crédito</v>
      </c>
      <c r="D4" t="str">
        <f t="shared" si="1"/>
        <v>Venda diréta à vista</v>
      </c>
      <c r="E4" s="2">
        <v>110</v>
      </c>
      <c r="H4" t="s">
        <v>28</v>
      </c>
      <c r="I4" s="3">
        <f>I2-I3</f>
        <v>10850</v>
      </c>
    </row>
    <row r="5" spans="1:9" x14ac:dyDescent="0.25">
      <c r="A5" s="1">
        <v>43898</v>
      </c>
      <c r="B5">
        <v>15</v>
      </c>
      <c r="C5" t="str">
        <f t="shared" si="0"/>
        <v>Crédito</v>
      </c>
      <c r="D5" t="str">
        <f t="shared" si="1"/>
        <v>Recebimento de Juros por atraso em parcela</v>
      </c>
      <c r="E5" s="2">
        <v>15</v>
      </c>
    </row>
    <row r="6" spans="1:9" x14ac:dyDescent="0.25">
      <c r="A6" s="1">
        <v>43899</v>
      </c>
      <c r="B6">
        <v>4</v>
      </c>
      <c r="C6" t="str">
        <f t="shared" si="0"/>
        <v>Débito</v>
      </c>
      <c r="D6" t="str">
        <f t="shared" si="1"/>
        <v>Pagamento de Conta de Telefone</v>
      </c>
      <c r="E6" s="2">
        <v>345</v>
      </c>
    </row>
    <row r="7" spans="1:9" x14ac:dyDescent="0.25">
      <c r="A7" s="1">
        <v>43899</v>
      </c>
      <c r="B7">
        <v>12</v>
      </c>
      <c r="C7" t="str">
        <f t="shared" si="0"/>
        <v>Débito</v>
      </c>
      <c r="D7" t="str">
        <f t="shared" si="1"/>
        <v>Pagamento de Fatura a Fornecedor</v>
      </c>
      <c r="E7" s="2">
        <v>3200</v>
      </c>
    </row>
    <row r="8" spans="1:9" x14ac:dyDescent="0.25">
      <c r="A8" s="1">
        <v>43899</v>
      </c>
      <c r="B8">
        <v>7</v>
      </c>
      <c r="C8" t="str">
        <f t="shared" si="0"/>
        <v>Débito</v>
      </c>
      <c r="D8" t="str">
        <f t="shared" si="1"/>
        <v>Pagamento de Multa</v>
      </c>
      <c r="E8" s="2">
        <v>200</v>
      </c>
    </row>
    <row r="9" spans="1:9" x14ac:dyDescent="0.25">
      <c r="A9" s="1">
        <v>43899</v>
      </c>
      <c r="B9">
        <v>9</v>
      </c>
      <c r="C9" t="str">
        <f t="shared" si="0"/>
        <v>Débito</v>
      </c>
      <c r="D9" t="str">
        <f t="shared" si="1"/>
        <v>Aporte de Investimento em Renda Fixa</v>
      </c>
      <c r="E9" s="2">
        <v>1000</v>
      </c>
    </row>
    <row r="10" spans="1:9" x14ac:dyDescent="0.25">
      <c r="A10" s="1">
        <v>43899</v>
      </c>
      <c r="B10">
        <v>10</v>
      </c>
      <c r="C10" t="str">
        <f t="shared" si="0"/>
        <v>Débito</v>
      </c>
      <c r="D10" t="str">
        <f t="shared" si="1"/>
        <v>Compra direta de Matéria Prima à vista</v>
      </c>
      <c r="E10" s="2">
        <v>300</v>
      </c>
    </row>
    <row r="11" spans="1:9" x14ac:dyDescent="0.25">
      <c r="A11" s="1">
        <v>43900</v>
      </c>
      <c r="B11">
        <v>1</v>
      </c>
      <c r="C11" t="str">
        <f t="shared" si="0"/>
        <v>Débito</v>
      </c>
      <c r="D11" t="str">
        <f t="shared" si="1"/>
        <v>Pagamento de Aluguél</v>
      </c>
      <c r="E11" s="2">
        <v>70000</v>
      </c>
    </row>
    <row r="12" spans="1:9" x14ac:dyDescent="0.25">
      <c r="A12" s="1">
        <v>43900</v>
      </c>
      <c r="B12">
        <v>12</v>
      </c>
      <c r="C12" t="str">
        <f t="shared" si="0"/>
        <v>Débito</v>
      </c>
      <c r="D12" t="str">
        <f t="shared" si="1"/>
        <v>Pagamento de Fatura a Fornecedor</v>
      </c>
      <c r="E12" s="2">
        <v>2000</v>
      </c>
    </row>
    <row r="13" spans="1:9" x14ac:dyDescent="0.25">
      <c r="A13" s="1">
        <v>43900</v>
      </c>
      <c r="B13">
        <v>13</v>
      </c>
      <c r="C13" t="str">
        <f t="shared" si="0"/>
        <v>Crédito</v>
      </c>
      <c r="D13" t="str">
        <f t="shared" si="1"/>
        <v>Venda diréta à vista</v>
      </c>
      <c r="E13" s="2">
        <v>34000</v>
      </c>
    </row>
    <row r="14" spans="1:9" x14ac:dyDescent="0.25">
      <c r="A14" s="1">
        <v>43900</v>
      </c>
      <c r="B14">
        <v>14</v>
      </c>
      <c r="C14" t="str">
        <f t="shared" si="0"/>
        <v>Crédito</v>
      </c>
      <c r="D14" t="str">
        <f t="shared" si="1"/>
        <v>Recebimento de Parcela de Venda à praso</v>
      </c>
      <c r="E14" s="2">
        <v>2000</v>
      </c>
    </row>
    <row r="15" spans="1:9" x14ac:dyDescent="0.25">
      <c r="A15" s="1">
        <v>43900</v>
      </c>
      <c r="B15">
        <v>15</v>
      </c>
      <c r="C15" t="str">
        <f t="shared" si="0"/>
        <v>Crédito</v>
      </c>
      <c r="D15" t="str">
        <f t="shared" si="1"/>
        <v>Recebimento de Juros por atraso em parcela</v>
      </c>
      <c r="E15" s="2">
        <v>100</v>
      </c>
    </row>
    <row r="16" spans="1:9" x14ac:dyDescent="0.25">
      <c r="A16" s="1">
        <v>43901</v>
      </c>
      <c r="B16">
        <v>12</v>
      </c>
      <c r="C16" t="str">
        <f t="shared" si="0"/>
        <v>Débito</v>
      </c>
      <c r="D16" t="str">
        <f t="shared" si="1"/>
        <v>Pagamento de Fatura a Fornecedor</v>
      </c>
      <c r="E16" s="2">
        <v>1000</v>
      </c>
    </row>
    <row r="17" spans="1:5" x14ac:dyDescent="0.25">
      <c r="A17" s="1">
        <v>43901</v>
      </c>
      <c r="B17">
        <v>14</v>
      </c>
      <c r="C17" t="str">
        <f t="shared" si="0"/>
        <v>Crédito</v>
      </c>
      <c r="D17" t="str">
        <f t="shared" si="1"/>
        <v>Recebimento de Parcela de Venda à praso</v>
      </c>
      <c r="E17" s="2">
        <v>7000</v>
      </c>
    </row>
    <row r="18" spans="1:5" x14ac:dyDescent="0.25">
      <c r="A18" s="1">
        <v>43901</v>
      </c>
      <c r="B18">
        <v>16</v>
      </c>
      <c r="C18" t="str">
        <f t="shared" si="0"/>
        <v>Crédito</v>
      </c>
      <c r="D18" t="str">
        <f t="shared" si="1"/>
        <v>Recebimento de Rendimento em investimento</v>
      </c>
      <c r="E18" s="2">
        <v>200</v>
      </c>
    </row>
    <row r="19" spans="1:5" x14ac:dyDescent="0.25">
      <c r="A19" s="1">
        <v>43901</v>
      </c>
      <c r="B19">
        <v>13</v>
      </c>
      <c r="C19" t="str">
        <f t="shared" si="0"/>
        <v>Crédito</v>
      </c>
      <c r="D19" t="str">
        <f t="shared" si="1"/>
        <v>Venda diréta à vista</v>
      </c>
      <c r="E19" s="2">
        <v>27540</v>
      </c>
    </row>
    <row r="20" spans="1:5" x14ac:dyDescent="0.25">
      <c r="A20" s="1">
        <v>43902</v>
      </c>
      <c r="B20">
        <v>13</v>
      </c>
      <c r="C20" t="str">
        <f t="shared" si="0"/>
        <v>Crédito</v>
      </c>
      <c r="D20" t="str">
        <f t="shared" si="1"/>
        <v>Venda diréta à vista</v>
      </c>
      <c r="E20" s="2">
        <v>2000</v>
      </c>
    </row>
    <row r="21" spans="1:5" x14ac:dyDescent="0.25">
      <c r="A21" s="1">
        <v>43902</v>
      </c>
      <c r="B21">
        <v>12</v>
      </c>
      <c r="C21" t="str">
        <f t="shared" si="0"/>
        <v>Débito</v>
      </c>
      <c r="D21" t="str">
        <f t="shared" si="1"/>
        <v>Pagamento de Fatura a Fornecedor</v>
      </c>
      <c r="E21" s="2">
        <v>175</v>
      </c>
    </row>
    <row r="22" spans="1:5" x14ac:dyDescent="0.25">
      <c r="A22" s="1">
        <v>43902</v>
      </c>
      <c r="B22">
        <v>13</v>
      </c>
      <c r="C22" t="str">
        <f t="shared" si="0"/>
        <v>Crédito</v>
      </c>
      <c r="D22" t="str">
        <f t="shared" si="1"/>
        <v>Venda diréta à vista</v>
      </c>
      <c r="E22" s="2">
        <v>2300</v>
      </c>
    </row>
    <row r="23" spans="1:5" x14ac:dyDescent="0.25">
      <c r="A23" s="1">
        <v>43902</v>
      </c>
      <c r="B23">
        <v>12</v>
      </c>
      <c r="C23" t="str">
        <f t="shared" si="0"/>
        <v>Débito</v>
      </c>
      <c r="D23" t="str">
        <f t="shared" si="1"/>
        <v>Pagamento de Fatura a Fornecedor</v>
      </c>
      <c r="E23" s="2">
        <v>230</v>
      </c>
    </row>
    <row r="24" spans="1:5" x14ac:dyDescent="0.25">
      <c r="A24" s="1">
        <v>43902</v>
      </c>
      <c r="B24">
        <v>13</v>
      </c>
      <c r="C24" t="str">
        <f t="shared" si="0"/>
        <v>Crédito</v>
      </c>
      <c r="D24" t="str">
        <f t="shared" si="1"/>
        <v>Venda diréta à vista</v>
      </c>
      <c r="E24" s="2">
        <v>7430</v>
      </c>
    </row>
    <row r="25" spans="1:5" x14ac:dyDescent="0.25">
      <c r="A25" s="1">
        <v>43903</v>
      </c>
      <c r="B25">
        <v>14</v>
      </c>
      <c r="C25" t="str">
        <f t="shared" si="0"/>
        <v>Crédito</v>
      </c>
      <c r="D25" t="str">
        <f t="shared" si="1"/>
        <v>Recebimento de Parcela de Venda à praso</v>
      </c>
      <c r="E25" s="2">
        <v>800</v>
      </c>
    </row>
    <row r="26" spans="1:5" x14ac:dyDescent="0.25">
      <c r="A26" s="1">
        <v>43903</v>
      </c>
      <c r="B26">
        <v>13</v>
      </c>
      <c r="C26" t="str">
        <f t="shared" si="0"/>
        <v>Crédito</v>
      </c>
      <c r="D26" t="str">
        <f t="shared" si="1"/>
        <v>Venda diréta à vista</v>
      </c>
      <c r="E26" s="2">
        <v>3450</v>
      </c>
    </row>
  </sheetData>
  <mergeCells count="1">
    <mergeCell ref="H1:I1"/>
  </mergeCells>
  <conditionalFormatting sqref="I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C96B5-DBC0-4EF6-A617-E4B08A07885E}">
          <x14:formula1>
            <xm:f>Contas!$A$2:$A$17</xm:f>
          </x14:formula1>
          <xm:sqref>B2:B26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907C-384D-4D85-83C1-357E384F4D01}">
  <dimension ref="A1:B4"/>
  <sheetViews>
    <sheetView workbookViewId="0">
      <selection sqref="A1:B1"/>
    </sheetView>
  </sheetViews>
  <sheetFormatPr defaultRowHeight="15" x14ac:dyDescent="0.25"/>
  <cols>
    <col min="2" max="2" width="14.28515625" bestFit="1" customWidth="1"/>
  </cols>
  <sheetData>
    <row r="1" spans="1:2" x14ac:dyDescent="0.25">
      <c r="A1" s="4" t="s">
        <v>25</v>
      </c>
      <c r="B1" s="4"/>
    </row>
    <row r="2" spans="1:2" x14ac:dyDescent="0.25">
      <c r="A2" t="s">
        <v>27</v>
      </c>
      <c r="B2" s="2">
        <f>'Mes1'!I2+'Mes2'!I2+'Mes3'!I2</f>
        <v>238755</v>
      </c>
    </row>
    <row r="3" spans="1:2" x14ac:dyDescent="0.25">
      <c r="A3" t="s">
        <v>26</v>
      </c>
      <c r="B3" s="2">
        <f>'Mes1'!I3+'Mes2'!I3+'Mes3'!I3</f>
        <v>223433</v>
      </c>
    </row>
    <row r="4" spans="1:2" x14ac:dyDescent="0.25">
      <c r="A4" t="s">
        <v>28</v>
      </c>
      <c r="B4" s="3">
        <f>B2-B3</f>
        <v>15322</v>
      </c>
    </row>
  </sheetData>
  <mergeCells count="1">
    <mergeCell ref="A1:B1"/>
  </mergeCells>
  <conditionalFormatting sqref="B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Contas</vt:lpstr>
      <vt:lpstr>Mes1</vt:lpstr>
      <vt:lpstr>Mes2</vt:lpstr>
      <vt:lpstr>Mes3</vt:lpstr>
      <vt:lpstr>Balanço</vt:lpstr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2020-08-14T12:27:28Z</dcterms:modified>
</cp:coreProperties>
</file>