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SENAI\Planos_Ensino\2020_2_Semestre\ProjetoIntegrador1\"/>
    </mc:Choice>
  </mc:AlternateContent>
  <xr:revisionPtr revIDLastSave="0" documentId="13_ncr:1_{1921AF6E-EE16-4ABB-9334-340945FAB6BA}" xr6:coauthVersionLast="45" xr6:coauthVersionMax="45" xr10:uidLastSave="{00000000-0000-0000-0000-000000000000}"/>
  <bookViews>
    <workbookView xWindow="-120" yWindow="-120" windowWidth="20730" windowHeight="11160" xr2:uid="{A2EFEAD8-89AC-4165-9D5E-89350841DA2B}"/>
  </bookViews>
  <sheets>
    <sheet name="André Santos" sheetId="1" r:id="rId1"/>
    <sheet name="Maria José" sheetId="5" r:id="rId2"/>
    <sheet name="Eraldo Martin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7" l="1"/>
  <c r="G8" i="7" s="1"/>
  <c r="D7" i="7"/>
  <c r="G7" i="7" s="1"/>
  <c r="D6" i="7"/>
  <c r="G6" i="7" s="1"/>
  <c r="B3" i="7"/>
  <c r="B4" i="7" s="1"/>
  <c r="G6" i="5"/>
  <c r="D8" i="5"/>
  <c r="G8" i="5" s="1"/>
  <c r="D7" i="5"/>
  <c r="G7" i="5" s="1"/>
  <c r="D6" i="5"/>
  <c r="B3" i="5"/>
  <c r="B4" i="5" s="1"/>
  <c r="D7" i="1"/>
  <c r="G7" i="1" s="1"/>
  <c r="D8" i="1"/>
  <c r="G8" i="1" s="1"/>
  <c r="D6" i="1"/>
  <c r="G6" i="1" s="1"/>
  <c r="B3" i="1"/>
  <c r="B4" i="1" s="1"/>
  <c r="H6" i="7" l="1"/>
  <c r="H7" i="7"/>
  <c r="H8" i="7"/>
  <c r="H8" i="1"/>
  <c r="H6" i="5"/>
  <c r="H8" i="5"/>
  <c r="H7" i="5"/>
  <c r="H7" i="1"/>
  <c r="H6" i="1"/>
</calcChain>
</file>

<file path=xl/sharedStrings.xml><?xml version="1.0" encoding="utf-8"?>
<sst xmlns="http://schemas.openxmlformats.org/spreadsheetml/2006/main" count="45" uniqueCount="15">
  <si>
    <t>Valor Financiado</t>
  </si>
  <si>
    <t>Renda bruta mensal</t>
  </si>
  <si>
    <t>Valor máximo da parcela</t>
  </si>
  <si>
    <t>Bancos</t>
  </si>
  <si>
    <t>BB</t>
  </si>
  <si>
    <t>ITAU</t>
  </si>
  <si>
    <t>CAIXA</t>
  </si>
  <si>
    <t>Data da Simulação</t>
  </si>
  <si>
    <t>Taxa de Juros ao ano</t>
  </si>
  <si>
    <t>Custos (Impostos e Taxas)</t>
  </si>
  <si>
    <t>Valor da Parcela</t>
  </si>
  <si>
    <t>Taxa de Juros ao mês</t>
  </si>
  <si>
    <t>Montante</t>
  </si>
  <si>
    <t>Número de Parcelas</t>
  </si>
  <si>
    <t>Número de Parcelas sugeridas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</si>
</sst>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3" fillId="0" borderId="0" xfId="2" applyFont="1"/>
    <xf numFmtId="44" fontId="3" fillId="0" borderId="0" xfId="0" applyNumberFormat="1" applyFont="1"/>
    <xf numFmtId="0" fontId="3" fillId="0" borderId="0" xfId="0" applyFont="1"/>
    <xf numFmtId="14" fontId="0" fillId="0" borderId="0" xfId="0" applyNumberFormat="1"/>
    <xf numFmtId="44" fontId="0" fillId="0" borderId="0" xfId="1" applyFont="1"/>
    <xf numFmtId="44" fontId="2" fillId="0" borderId="0" xfId="1" applyFont="1"/>
    <xf numFmtId="44" fontId="4" fillId="0" borderId="0" xfId="1" applyFont="1"/>
    <xf numFmtId="44" fontId="0" fillId="0" borderId="0" xfId="0" applyNumberFormat="1"/>
    <xf numFmtId="10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12">
    <dxf>
      <font>
        <b/>
        <i val="0"/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5660-47F2-415B-B371-9A876C5CB1D5}">
  <dimension ref="A1:N16"/>
  <sheetViews>
    <sheetView tabSelected="1" workbookViewId="0">
      <selection activeCell="D12" sqref="D12"/>
    </sheetView>
  </sheetViews>
  <sheetFormatPr defaultRowHeight="15" x14ac:dyDescent="0.25"/>
  <cols>
    <col min="1" max="1" width="28.140625" bestFit="1" customWidth="1"/>
    <col min="2" max="2" width="17.28515625" bestFit="1" customWidth="1"/>
    <col min="3" max="3" width="20.7109375" bestFit="1" customWidth="1"/>
    <col min="4" max="4" width="21.140625" bestFit="1" customWidth="1"/>
    <col min="5" max="5" width="20.42578125" bestFit="1" customWidth="1"/>
    <col min="6" max="6" width="24.140625" bestFit="1" customWidth="1"/>
    <col min="7" max="7" width="13.28515625" bestFit="1" customWidth="1"/>
    <col min="8" max="8" width="15.28515625" bestFit="1" customWidth="1"/>
    <col min="9" max="9" width="14.28515625" bestFit="1" customWidth="1"/>
    <col min="10" max="10" width="12" bestFit="1" customWidth="1"/>
    <col min="11" max="11" width="13.5703125" bestFit="1" customWidth="1"/>
    <col min="12" max="12" width="11.140625" bestFit="1" customWidth="1"/>
    <col min="13" max="13" width="10.5703125" bestFit="1" customWidth="1"/>
    <col min="14" max="14" width="9.85546875" bestFit="1" customWidth="1"/>
  </cols>
  <sheetData>
    <row r="1" spans="1:14" x14ac:dyDescent="0.25">
      <c r="A1" t="s">
        <v>0</v>
      </c>
      <c r="B1" s="5">
        <v>10000</v>
      </c>
    </row>
    <row r="2" spans="1:14" x14ac:dyDescent="0.25">
      <c r="A2" t="s">
        <v>1</v>
      </c>
      <c r="B2" s="5">
        <v>2500</v>
      </c>
    </row>
    <row r="3" spans="1:14" x14ac:dyDescent="0.25">
      <c r="A3" t="s">
        <v>2</v>
      </c>
      <c r="B3" s="8">
        <f>B2*30%</f>
        <v>750</v>
      </c>
    </row>
    <row r="4" spans="1:14" x14ac:dyDescent="0.25">
      <c r="A4" t="s">
        <v>14</v>
      </c>
      <c r="B4">
        <f>TRUNC(B1/B3*2)</f>
        <v>26</v>
      </c>
    </row>
    <row r="5" spans="1:14" x14ac:dyDescent="0.25">
      <c r="A5" s="1" t="s">
        <v>3</v>
      </c>
      <c r="B5" s="1" t="s">
        <v>7</v>
      </c>
      <c r="C5" s="2" t="s">
        <v>8</v>
      </c>
      <c r="D5" s="2" t="s">
        <v>11</v>
      </c>
      <c r="E5" s="2" t="s">
        <v>13</v>
      </c>
      <c r="F5" s="3" t="s">
        <v>9</v>
      </c>
      <c r="G5" s="3" t="s">
        <v>12</v>
      </c>
      <c r="H5" s="3" t="s">
        <v>10</v>
      </c>
      <c r="I5" s="3"/>
      <c r="J5" s="3"/>
      <c r="K5" s="3"/>
      <c r="L5" s="3"/>
      <c r="M5" s="3"/>
      <c r="N5" s="3"/>
    </row>
    <row r="6" spans="1:14" x14ac:dyDescent="0.25">
      <c r="A6" t="s">
        <v>4</v>
      </c>
      <c r="B6" s="4">
        <v>43852</v>
      </c>
      <c r="C6" s="9">
        <v>0.18340000000000001</v>
      </c>
      <c r="D6" s="9">
        <f>C6/12</f>
        <v>1.5283333333333335E-2</v>
      </c>
      <c r="E6">
        <v>24</v>
      </c>
      <c r="F6" s="5">
        <v>1200</v>
      </c>
      <c r="G6" s="5">
        <f>$B$1*(1+D6)^E6+F6</f>
        <v>15591.105833938014</v>
      </c>
      <c r="H6" s="5">
        <f>G6/$B$4</f>
        <v>599.65791668992358</v>
      </c>
      <c r="I6" s="5"/>
      <c r="J6" s="5"/>
      <c r="K6" s="5"/>
      <c r="L6" s="4"/>
      <c r="M6" s="8"/>
    </row>
    <row r="7" spans="1:14" x14ac:dyDescent="0.25">
      <c r="A7" t="s">
        <v>5</v>
      </c>
      <c r="B7" s="4">
        <v>43871</v>
      </c>
      <c r="C7" s="9">
        <v>0.22500000000000001</v>
      </c>
      <c r="D7" s="9">
        <f>C7/12</f>
        <v>1.8749999999999999E-2</v>
      </c>
      <c r="E7">
        <v>24</v>
      </c>
      <c r="F7" s="5">
        <v>950</v>
      </c>
      <c r="G7" s="5">
        <f>$B$1*(1+D7)^E7+F7</f>
        <v>16567.910220247708</v>
      </c>
      <c r="H7" s="5">
        <f>G7/$B$4</f>
        <v>637.22731616337342</v>
      </c>
      <c r="I7" s="5"/>
      <c r="J7" s="5"/>
      <c r="K7" s="5"/>
      <c r="M7" s="8"/>
    </row>
    <row r="8" spans="1:14" x14ac:dyDescent="0.25">
      <c r="A8" t="s">
        <v>6</v>
      </c>
      <c r="B8" s="4">
        <v>43890</v>
      </c>
      <c r="C8" s="9">
        <v>0.19989999999999999</v>
      </c>
      <c r="D8" s="9">
        <f>C8/12</f>
        <v>1.6658333333333334E-2</v>
      </c>
      <c r="E8">
        <v>24</v>
      </c>
      <c r="F8" s="5">
        <v>1110</v>
      </c>
      <c r="G8" s="5">
        <f>$B$1*(1+D8)^E8+F8</f>
        <v>15976.221377234666</v>
      </c>
      <c r="H8" s="5">
        <f>G8/$B$4</f>
        <v>614.4700529705641</v>
      </c>
      <c r="I8" s="5"/>
      <c r="J8" s="5"/>
      <c r="K8" s="5"/>
      <c r="L8" s="4"/>
      <c r="M8" s="8"/>
    </row>
    <row r="9" spans="1:14" x14ac:dyDescent="0.25">
      <c r="B9" s="4"/>
      <c r="F9" s="5"/>
      <c r="G9" s="6"/>
      <c r="H9" s="7"/>
      <c r="I9" s="5"/>
      <c r="J9" s="5"/>
      <c r="K9" s="5"/>
      <c r="M9" s="8"/>
    </row>
    <row r="10" spans="1:14" x14ac:dyDescent="0.25">
      <c r="B10" s="4"/>
      <c r="F10" s="5"/>
      <c r="G10" s="6"/>
      <c r="H10" s="7"/>
      <c r="I10" s="5"/>
      <c r="J10" s="5"/>
      <c r="K10" s="5"/>
      <c r="M10" s="8"/>
    </row>
    <row r="11" spans="1:14" x14ac:dyDescent="0.25">
      <c r="B11" s="4"/>
      <c r="F11" s="5"/>
      <c r="G11" s="6"/>
      <c r="H11" s="7"/>
      <c r="I11" s="5"/>
      <c r="J11" s="5"/>
      <c r="K11" s="5"/>
      <c r="L11" s="4"/>
      <c r="M11" s="8"/>
    </row>
    <row r="12" spans="1:14" x14ac:dyDescent="0.25">
      <c r="I12" s="5"/>
      <c r="J12" s="5"/>
      <c r="K12" s="5"/>
    </row>
    <row r="13" spans="1:14" x14ac:dyDescent="0.25">
      <c r="I13" s="5"/>
      <c r="J13" s="5"/>
      <c r="K13" s="5"/>
    </row>
    <row r="14" spans="1:14" x14ac:dyDescent="0.25">
      <c r="I14" s="5"/>
      <c r="J14" s="5"/>
      <c r="K14" s="5"/>
    </row>
    <row r="15" spans="1:14" x14ac:dyDescent="0.25">
      <c r="I15" s="5"/>
      <c r="J15" s="5"/>
      <c r="K15" s="5"/>
    </row>
    <row r="16" spans="1:14" x14ac:dyDescent="0.25">
      <c r="I16" s="5"/>
      <c r="J16" s="5"/>
      <c r="K16" s="5"/>
    </row>
  </sheetData>
  <conditionalFormatting sqref="J6:J11">
    <cfRule type="cellIs" dxfId="11" priority="7" operator="between">
      <formula>1</formula>
      <formula>$F6</formula>
    </cfRule>
  </conditionalFormatting>
  <conditionalFormatting sqref="N6:N11">
    <cfRule type="cellIs" dxfId="10" priority="3" operator="equal">
      <formula>"Lucro"</formula>
    </cfRule>
    <cfRule type="cellIs" dxfId="9" priority="4" operator="equal">
      <formula>"Em baixa"</formula>
    </cfRule>
    <cfRule type="cellIs" dxfId="8" priority="5" operator="equal">
      <formula>"Prejuíso"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8A3C-D1C1-4185-8E0C-43ABF5E08F33}">
  <dimension ref="A1:N16"/>
  <sheetViews>
    <sheetView workbookViewId="0"/>
  </sheetViews>
  <sheetFormatPr defaultRowHeight="15" x14ac:dyDescent="0.25"/>
  <cols>
    <col min="1" max="1" width="28.140625" bestFit="1" customWidth="1"/>
    <col min="2" max="2" width="17.28515625" bestFit="1" customWidth="1"/>
    <col min="3" max="3" width="20.7109375" bestFit="1" customWidth="1"/>
    <col min="4" max="4" width="21.140625" bestFit="1" customWidth="1"/>
    <col min="5" max="5" width="20.42578125" bestFit="1" customWidth="1"/>
    <col min="6" max="6" width="24.140625" bestFit="1" customWidth="1"/>
    <col min="7" max="7" width="13.28515625" bestFit="1" customWidth="1"/>
    <col min="8" max="8" width="15.28515625" bestFit="1" customWidth="1"/>
    <col min="9" max="9" width="14.28515625" bestFit="1" customWidth="1"/>
    <col min="10" max="10" width="12" bestFit="1" customWidth="1"/>
    <col min="11" max="11" width="13.5703125" bestFit="1" customWidth="1"/>
    <col min="12" max="12" width="11.140625" bestFit="1" customWidth="1"/>
    <col min="13" max="13" width="10.5703125" bestFit="1" customWidth="1"/>
    <col min="14" max="14" width="9.85546875" bestFit="1" customWidth="1"/>
  </cols>
  <sheetData>
    <row r="1" spans="1:14" x14ac:dyDescent="0.25">
      <c r="A1" t="s">
        <v>0</v>
      </c>
      <c r="B1" s="5">
        <v>40000</v>
      </c>
    </row>
    <row r="2" spans="1:14" x14ac:dyDescent="0.25">
      <c r="A2" t="s">
        <v>1</v>
      </c>
      <c r="B2" s="5">
        <v>3200</v>
      </c>
    </row>
    <row r="3" spans="1:14" x14ac:dyDescent="0.25">
      <c r="A3" t="s">
        <v>2</v>
      </c>
      <c r="B3" s="8">
        <f>B2*30%</f>
        <v>960</v>
      </c>
    </row>
    <row r="4" spans="1:14" x14ac:dyDescent="0.25">
      <c r="A4" t="s">
        <v>14</v>
      </c>
      <c r="B4">
        <f>TRUNC(B1/B3*2)</f>
        <v>83</v>
      </c>
    </row>
    <row r="5" spans="1:14" x14ac:dyDescent="0.25">
      <c r="A5" s="1" t="s">
        <v>3</v>
      </c>
      <c r="B5" s="1" t="s">
        <v>7</v>
      </c>
      <c r="C5" s="2" t="s">
        <v>8</v>
      </c>
      <c r="D5" s="2" t="s">
        <v>11</v>
      </c>
      <c r="E5" s="2" t="s">
        <v>13</v>
      </c>
      <c r="F5" s="3" t="s">
        <v>9</v>
      </c>
      <c r="G5" s="3" t="s">
        <v>12</v>
      </c>
      <c r="H5" s="3" t="s">
        <v>10</v>
      </c>
      <c r="I5" s="3"/>
      <c r="J5" s="3"/>
      <c r="K5" s="3"/>
      <c r="L5" s="3"/>
      <c r="M5" s="3"/>
      <c r="N5" s="3"/>
    </row>
    <row r="6" spans="1:14" x14ac:dyDescent="0.25">
      <c r="A6" t="s">
        <v>4</v>
      </c>
      <c r="B6" s="4">
        <v>43852</v>
      </c>
      <c r="C6" s="9">
        <v>0.18340000000000001</v>
      </c>
      <c r="D6" s="9">
        <f>C6/12</f>
        <v>1.5283333333333335E-2</v>
      </c>
      <c r="E6">
        <v>42</v>
      </c>
      <c r="F6" s="5">
        <v>1200</v>
      </c>
      <c r="G6" s="5">
        <f>$B$1*(1+D6)^E6+F6</f>
        <v>76835.343512173655</v>
      </c>
      <c r="H6" s="5">
        <f>G6/$B$4</f>
        <v>925.72703026715249</v>
      </c>
      <c r="I6" s="5"/>
      <c r="J6" s="5"/>
      <c r="K6" s="5"/>
      <c r="L6" s="4"/>
      <c r="M6" s="8"/>
    </row>
    <row r="7" spans="1:14" x14ac:dyDescent="0.25">
      <c r="A7" t="s">
        <v>5</v>
      </c>
      <c r="B7" s="4">
        <v>43871</v>
      </c>
      <c r="C7" s="9">
        <v>0.15</v>
      </c>
      <c r="D7" s="9">
        <f t="shared" ref="D7:D8" si="0">C7/12</f>
        <v>1.2499999999999999E-2</v>
      </c>
      <c r="E7">
        <v>60</v>
      </c>
      <c r="F7" s="5">
        <v>950</v>
      </c>
      <c r="G7" s="5">
        <f t="shared" ref="G7:G8" si="1">$B$1*(1+D7)^E7+F7</f>
        <v>85237.253878049567</v>
      </c>
      <c r="H7" s="5">
        <f t="shared" ref="H7:H8" si="2">G7/$B$4</f>
        <v>1026.9548660005971</v>
      </c>
      <c r="I7" s="5"/>
      <c r="J7" s="5"/>
      <c r="K7" s="5"/>
      <c r="M7" s="8"/>
    </row>
    <row r="8" spans="1:14" x14ac:dyDescent="0.25">
      <c r="A8" t="s">
        <v>6</v>
      </c>
      <c r="B8" s="4">
        <v>43890</v>
      </c>
      <c r="C8" s="9">
        <v>0.14000000000000001</v>
      </c>
      <c r="D8" s="9">
        <f t="shared" si="0"/>
        <v>1.1666666666666667E-2</v>
      </c>
      <c r="E8">
        <v>60</v>
      </c>
      <c r="F8" s="5">
        <v>1110</v>
      </c>
      <c r="G8" s="5">
        <f t="shared" si="1"/>
        <v>81334.391713823439</v>
      </c>
      <c r="H8" s="5">
        <f t="shared" si="2"/>
        <v>979.93243028702943</v>
      </c>
      <c r="I8" s="5"/>
      <c r="J8" s="5"/>
      <c r="K8" s="5"/>
      <c r="L8" s="4"/>
      <c r="M8" s="8"/>
    </row>
    <row r="9" spans="1:14" x14ac:dyDescent="0.25">
      <c r="B9" s="4"/>
      <c r="F9" s="5"/>
      <c r="G9" s="6"/>
      <c r="H9" s="7"/>
      <c r="I9" s="5"/>
      <c r="J9" s="5"/>
      <c r="K9" s="5"/>
      <c r="M9" s="8"/>
    </row>
    <row r="10" spans="1:14" x14ac:dyDescent="0.25">
      <c r="B10" s="4"/>
      <c r="F10" s="5"/>
      <c r="G10" s="6"/>
      <c r="H10" s="7"/>
      <c r="I10" s="5"/>
      <c r="J10" s="5"/>
      <c r="K10" s="5"/>
      <c r="M10" s="8"/>
    </row>
    <row r="11" spans="1:14" x14ac:dyDescent="0.25">
      <c r="B11" s="4"/>
      <c r="F11" s="5"/>
      <c r="G11" s="6"/>
      <c r="H11" s="7"/>
      <c r="I11" s="5"/>
      <c r="J11" s="5"/>
      <c r="K11" s="5"/>
      <c r="L11" s="4"/>
      <c r="M11" s="8"/>
    </row>
    <row r="12" spans="1:14" x14ac:dyDescent="0.25">
      <c r="I12" s="5"/>
      <c r="J12" s="5"/>
      <c r="K12" s="5"/>
    </row>
    <row r="13" spans="1:14" x14ac:dyDescent="0.25">
      <c r="I13" s="5"/>
      <c r="J13" s="5"/>
      <c r="K13" s="5"/>
    </row>
    <row r="14" spans="1:14" x14ac:dyDescent="0.25">
      <c r="I14" s="5"/>
      <c r="J14" s="5"/>
      <c r="K14" s="5"/>
    </row>
    <row r="15" spans="1:14" x14ac:dyDescent="0.25">
      <c r="I15" s="5"/>
      <c r="J15" s="5"/>
      <c r="K15" s="5"/>
    </row>
    <row r="16" spans="1:14" x14ac:dyDescent="0.25">
      <c r="I16" s="5"/>
      <c r="J16" s="5"/>
      <c r="K16" s="5"/>
    </row>
  </sheetData>
  <conditionalFormatting sqref="J6:J11">
    <cfRule type="cellIs" dxfId="7" priority="4" operator="between">
      <formula>1</formula>
      <formula>$F6</formula>
    </cfRule>
  </conditionalFormatting>
  <conditionalFormatting sqref="N6:N11">
    <cfRule type="cellIs" dxfId="6" priority="1" operator="equal">
      <formula>"Lucro"</formula>
    </cfRule>
    <cfRule type="cellIs" dxfId="5" priority="2" operator="equal">
      <formula>"Em baixa"</formula>
    </cfRule>
    <cfRule type="cellIs" dxfId="4" priority="3" operator="equal">
      <formula>"Prejuíso"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CD22-23BA-423A-8D61-AC042B9E0615}">
  <dimension ref="A1:N16"/>
  <sheetViews>
    <sheetView workbookViewId="0">
      <selection activeCell="C6" sqref="C6"/>
    </sheetView>
  </sheetViews>
  <sheetFormatPr defaultRowHeight="15" x14ac:dyDescent="0.25"/>
  <cols>
    <col min="1" max="1" width="28.140625" bestFit="1" customWidth="1"/>
    <col min="2" max="2" width="17.28515625" bestFit="1" customWidth="1"/>
    <col min="3" max="3" width="20.7109375" bestFit="1" customWidth="1"/>
    <col min="4" max="4" width="21.140625" bestFit="1" customWidth="1"/>
    <col min="5" max="5" width="20.42578125" bestFit="1" customWidth="1"/>
    <col min="6" max="6" width="24.140625" bestFit="1" customWidth="1"/>
    <col min="7" max="7" width="13.28515625" bestFit="1" customWidth="1"/>
    <col min="8" max="8" width="15.28515625" bestFit="1" customWidth="1"/>
    <col min="9" max="9" width="14.28515625" bestFit="1" customWidth="1"/>
    <col min="10" max="10" width="12" bestFit="1" customWidth="1"/>
    <col min="11" max="11" width="13.5703125" bestFit="1" customWidth="1"/>
    <col min="12" max="12" width="11.140625" bestFit="1" customWidth="1"/>
    <col min="13" max="13" width="10.5703125" bestFit="1" customWidth="1"/>
    <col min="14" max="14" width="9.85546875" bestFit="1" customWidth="1"/>
  </cols>
  <sheetData>
    <row r="1" spans="1:14" x14ac:dyDescent="0.25">
      <c r="A1" t="s">
        <v>0</v>
      </c>
      <c r="B1" s="5">
        <v>35000</v>
      </c>
    </row>
    <row r="2" spans="1:14" x14ac:dyDescent="0.25">
      <c r="A2" t="s">
        <v>1</v>
      </c>
      <c r="B2" s="5">
        <v>1800</v>
      </c>
    </row>
    <row r="3" spans="1:14" x14ac:dyDescent="0.25">
      <c r="A3" t="s">
        <v>2</v>
      </c>
      <c r="B3" s="8">
        <f>B2*30%</f>
        <v>540</v>
      </c>
    </row>
    <row r="4" spans="1:14" x14ac:dyDescent="0.25">
      <c r="A4" t="s">
        <v>14</v>
      </c>
      <c r="B4">
        <f>TRUNC(B1/B3*2)</f>
        <v>129</v>
      </c>
    </row>
    <row r="5" spans="1:14" x14ac:dyDescent="0.25">
      <c r="A5" s="1" t="s">
        <v>3</v>
      </c>
      <c r="B5" s="1" t="s">
        <v>7</v>
      </c>
      <c r="C5" s="2" t="s">
        <v>8</v>
      </c>
      <c r="D5" s="2" t="s">
        <v>11</v>
      </c>
      <c r="E5" s="2" t="s">
        <v>13</v>
      </c>
      <c r="F5" s="3" t="s">
        <v>9</v>
      </c>
      <c r="G5" s="3" t="s">
        <v>12</v>
      </c>
      <c r="H5" s="3" t="s">
        <v>10</v>
      </c>
      <c r="I5" s="3"/>
      <c r="J5" s="3"/>
      <c r="K5" s="3"/>
      <c r="L5" s="3"/>
      <c r="M5" s="3"/>
      <c r="N5" s="3"/>
    </row>
    <row r="6" spans="1:14" x14ac:dyDescent="0.25">
      <c r="A6" t="s">
        <v>4</v>
      </c>
      <c r="B6" s="4">
        <v>43852</v>
      </c>
      <c r="C6" s="9">
        <v>0.08</v>
      </c>
      <c r="D6" s="9">
        <f>C6/12</f>
        <v>6.6666666666666671E-3</v>
      </c>
      <c r="E6">
        <v>42</v>
      </c>
      <c r="F6" s="5">
        <v>1200</v>
      </c>
      <c r="G6" s="5">
        <f>$B$1*(1+D6)^E6+F6</f>
        <v>47466.532320902697</v>
      </c>
      <c r="H6" s="5">
        <f>G6/$B$4</f>
        <v>367.95761489071856</v>
      </c>
      <c r="I6" s="5"/>
      <c r="J6" s="5"/>
      <c r="K6" s="5"/>
      <c r="L6" s="4"/>
      <c r="M6" s="8"/>
    </row>
    <row r="7" spans="1:14" x14ac:dyDescent="0.25">
      <c r="A7" t="s">
        <v>5</v>
      </c>
      <c r="B7" s="4">
        <v>43871</v>
      </c>
      <c r="C7" s="9">
        <v>7.4499999999999997E-2</v>
      </c>
      <c r="D7" s="9">
        <f t="shared" ref="D7:D8" si="0">C7/12</f>
        <v>6.2083333333333331E-3</v>
      </c>
      <c r="E7">
        <v>60</v>
      </c>
      <c r="F7" s="5">
        <v>950</v>
      </c>
      <c r="G7" s="5">
        <f t="shared" ref="G7:G8" si="1">$B$1*(1+D7)^E7+F7</f>
        <v>51689.085108559462</v>
      </c>
      <c r="H7" s="5">
        <f t="shared" ref="H7:H8" si="2">G7/$B$4</f>
        <v>400.69058223689507</v>
      </c>
      <c r="I7" s="5"/>
      <c r="J7" s="5"/>
      <c r="K7" s="5"/>
      <c r="M7" s="8"/>
    </row>
    <row r="8" spans="1:14" x14ac:dyDescent="0.25">
      <c r="A8" t="s">
        <v>6</v>
      </c>
      <c r="B8" s="4">
        <v>43890</v>
      </c>
      <c r="C8" s="9">
        <v>6.7799999999999999E-2</v>
      </c>
      <c r="D8" s="9">
        <f t="shared" si="0"/>
        <v>5.6499999999999996E-3</v>
      </c>
      <c r="E8">
        <v>60</v>
      </c>
      <c r="F8" s="5">
        <v>1110</v>
      </c>
      <c r="G8" s="5">
        <f t="shared" si="1"/>
        <v>50187.171045168609</v>
      </c>
      <c r="H8" s="5">
        <f t="shared" si="2"/>
        <v>389.04783755944658</v>
      </c>
      <c r="I8" s="5"/>
      <c r="J8" s="5"/>
      <c r="K8" s="5"/>
      <c r="L8" s="4"/>
      <c r="M8" s="8"/>
    </row>
    <row r="9" spans="1:14" x14ac:dyDescent="0.25">
      <c r="B9" s="4"/>
      <c r="F9" s="5"/>
      <c r="G9" s="6"/>
      <c r="H9" s="7"/>
      <c r="I9" s="5"/>
      <c r="J9" s="5"/>
      <c r="K9" s="5"/>
      <c r="M9" s="8"/>
    </row>
    <row r="10" spans="1:14" x14ac:dyDescent="0.25">
      <c r="B10" s="4"/>
      <c r="F10" s="5"/>
      <c r="G10" s="6"/>
      <c r="H10" s="7"/>
      <c r="I10" s="5"/>
      <c r="J10" s="5"/>
      <c r="K10" s="5"/>
      <c r="M10" s="8"/>
    </row>
    <row r="11" spans="1:14" x14ac:dyDescent="0.25">
      <c r="B11" s="4"/>
      <c r="F11" s="5"/>
      <c r="G11" s="6"/>
      <c r="H11" s="7"/>
      <c r="I11" s="5"/>
      <c r="J11" s="5"/>
      <c r="K11" s="5"/>
      <c r="L11" s="4"/>
      <c r="M11" s="8"/>
    </row>
    <row r="12" spans="1:14" x14ac:dyDescent="0.25">
      <c r="I12" s="5"/>
      <c r="J12" s="5"/>
      <c r="K12" s="5"/>
    </row>
    <row r="13" spans="1:14" x14ac:dyDescent="0.25">
      <c r="I13" s="5"/>
      <c r="J13" s="5"/>
      <c r="K13" s="5"/>
    </row>
    <row r="14" spans="1:14" x14ac:dyDescent="0.25">
      <c r="I14" s="5"/>
      <c r="J14" s="5"/>
      <c r="K14" s="5"/>
    </row>
    <row r="15" spans="1:14" x14ac:dyDescent="0.25">
      <c r="I15" s="5"/>
      <c r="J15" s="5"/>
      <c r="K15" s="5"/>
    </row>
    <row r="16" spans="1:14" x14ac:dyDescent="0.25">
      <c r="I16" s="5"/>
      <c r="J16" s="5"/>
      <c r="K16" s="5"/>
    </row>
  </sheetData>
  <conditionalFormatting sqref="J6:J11">
    <cfRule type="cellIs" dxfId="3" priority="4" operator="between">
      <formula>1</formula>
      <formula>$F6</formula>
    </cfRule>
  </conditionalFormatting>
  <conditionalFormatting sqref="N6:N11">
    <cfRule type="cellIs" dxfId="2" priority="1" operator="equal">
      <formula>"Lucro"</formula>
    </cfRule>
    <cfRule type="cellIs" dxfId="1" priority="2" operator="equal">
      <formula>"Em baixa"</formula>
    </cfRule>
    <cfRule type="cellIs" dxfId="0" priority="3" operator="equal">
      <formula>"Prejuíso"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André Santos</vt:lpstr>
      <vt:lpstr>Maria José</vt:lpstr>
      <vt:lpstr>Eraldo Martins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2020-08-04T03:17:28Z</dcterms:created>
  <dcterms:modified xsi:type="dcterms:W3CDTF">2020-08-14T13:47:14Z</dcterms:modified>
</cp:coreProperties>
</file>