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1_Semestre\2020_1DES\SOP\Excel\"/>
    </mc:Choice>
  </mc:AlternateContent>
  <xr:revisionPtr revIDLastSave="0" documentId="13_ncr:1_{C30CAD38-2D4A-4D3E-9E4D-EEF38399FF5D}" xr6:coauthVersionLast="45" xr6:coauthVersionMax="45" xr10:uidLastSave="{00000000-0000-0000-0000-000000000000}"/>
  <bookViews>
    <workbookView xWindow="-120" yWindow="-120" windowWidth="20730" windowHeight="11160" xr2:uid="{467A04CC-9D67-48D8-817B-3B7EA9E8BFC2}"/>
  </bookViews>
  <sheets>
    <sheet name="FolhaPagamento" sheetId="1" r:id="rId1"/>
    <sheet name="Exercício1" sheetId="2" r:id="rId2"/>
    <sheet name="Exercício2" sheetId="3" r:id="rId3"/>
    <sheet name="Exercício3" sheetId="4" r:id="rId4"/>
  </sheets>
  <definedNames>
    <definedName name="inss">FolhaPagamento!$A$23:$B$27</definedName>
    <definedName name="irrf">FolhaPagamento!$D$23:$F$27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 l="1"/>
  <c r="J4" i="1" s="1"/>
  <c r="I5" i="1"/>
  <c r="J5" i="1" s="1"/>
  <c r="I6" i="1"/>
  <c r="J6" i="1"/>
  <c r="K6" i="1" s="1"/>
  <c r="I7" i="1"/>
  <c r="J7" i="1" s="1"/>
  <c r="K7" i="1" s="1"/>
  <c r="I8" i="1"/>
  <c r="J8" i="1" s="1"/>
  <c r="I9" i="1"/>
  <c r="J9" i="1" s="1"/>
  <c r="I10" i="1"/>
  <c r="K10" i="1" s="1"/>
  <c r="J10" i="1"/>
  <c r="I11" i="1"/>
  <c r="J11" i="1"/>
  <c r="K11" i="1" s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3" i="1"/>
  <c r="F4" i="1"/>
  <c r="F5" i="1"/>
  <c r="F6" i="1"/>
  <c r="F12" i="1" s="1"/>
  <c r="F7" i="1"/>
  <c r="F14" i="1" s="1"/>
  <c r="F8" i="1"/>
  <c r="F9" i="1"/>
  <c r="F10" i="1"/>
  <c r="F11" i="1"/>
  <c r="F3" i="1"/>
  <c r="L4" i="1"/>
  <c r="L5" i="1"/>
  <c r="L6" i="1"/>
  <c r="L7" i="1"/>
  <c r="L8" i="1"/>
  <c r="L9" i="1"/>
  <c r="L10" i="1"/>
  <c r="L11" i="1"/>
  <c r="L3" i="1"/>
  <c r="E12" i="1"/>
  <c r="E13" i="1"/>
  <c r="E14" i="1"/>
  <c r="E15" i="1"/>
  <c r="C12" i="1"/>
  <c r="D12" i="1"/>
  <c r="C13" i="1"/>
  <c r="D13" i="1"/>
  <c r="F13" i="1"/>
  <c r="C14" i="1"/>
  <c r="D14" i="1"/>
  <c r="C15" i="1"/>
  <c r="D15" i="1"/>
  <c r="B15" i="1"/>
  <c r="B14" i="1"/>
  <c r="B13" i="1"/>
  <c r="B12" i="1"/>
  <c r="K8" i="1" l="1"/>
  <c r="K4" i="1"/>
  <c r="K9" i="1"/>
  <c r="K5" i="1"/>
  <c r="F15" i="1"/>
  <c r="B27" i="1"/>
  <c r="A6" i="4" l="1"/>
  <c r="A7" i="3" l="1"/>
  <c r="A6" i="2"/>
  <c r="G12" i="1" l="1"/>
  <c r="G13" i="1"/>
  <c r="G14" i="1"/>
  <c r="G15" i="1"/>
  <c r="H12" i="1" l="1"/>
  <c r="H14" i="1"/>
  <c r="H13" i="1"/>
  <c r="H15" i="1"/>
  <c r="I12" i="1" l="1"/>
  <c r="I13" i="1"/>
  <c r="I14" i="1"/>
  <c r="I15" i="1"/>
  <c r="J3" i="1"/>
  <c r="K3" i="1" l="1"/>
  <c r="J12" i="1"/>
  <c r="J13" i="1"/>
  <c r="J14" i="1"/>
  <c r="J15" i="1"/>
  <c r="K12" i="1" l="1"/>
  <c r="K13" i="1"/>
  <c r="K14" i="1"/>
  <c r="M14" i="1" s="1"/>
  <c r="K15" i="1"/>
  <c r="M15" i="1" s="1"/>
</calcChain>
</file>

<file path=xl/sharedStrings.xml><?xml version="1.0" encoding="utf-8"?>
<sst xmlns="http://schemas.openxmlformats.org/spreadsheetml/2006/main" count="41" uniqueCount="38">
  <si>
    <t>Folha de Pagamento da Empresa - ACME</t>
  </si>
  <si>
    <t>Funcionário</t>
  </si>
  <si>
    <t>Perna Longa</t>
  </si>
  <si>
    <t>Frajola</t>
  </si>
  <si>
    <t>Piu Piu</t>
  </si>
  <si>
    <t>Lola Bunny</t>
  </si>
  <si>
    <t>Diabo da Tasmânia</t>
  </si>
  <si>
    <t>Gaguinho</t>
  </si>
  <si>
    <t>Patolino</t>
  </si>
  <si>
    <t>Papa Léguas</t>
  </si>
  <si>
    <t>Coiote</t>
  </si>
  <si>
    <t>CLT (Consolidação das Leis Trabalhistas)</t>
  </si>
  <si>
    <t>Salário Mês</t>
  </si>
  <si>
    <t>Horas por Mês</t>
  </si>
  <si>
    <t>Comissões</t>
  </si>
  <si>
    <t>Prêmios</t>
  </si>
  <si>
    <t>Horas Extras</t>
  </si>
  <si>
    <t>Salário Bruto</t>
  </si>
  <si>
    <t>Hora Extra %</t>
  </si>
  <si>
    <t>Horas Ex. R$</t>
  </si>
  <si>
    <t>Sal Hora</t>
  </si>
  <si>
    <t>1) Suponha que as seguintes células de uma planilha eletrônica estejam preenchidas
com números: A1=1, A2=2, A3=3,B1=4, B2=5, B3 = 6. Que valor será mostrado na
célula A6 se esta tiver o conteúdo = SOMA(A1:B2)?</t>
  </si>
  <si>
    <t>Três células de uma planilha Microsoft Office Excel possuem os seguintes valores:
A1=400; A2=1000; A3=2500.
Caso seja aplicada a outra célula desta mesma planilha a função abaixo:
=SE(SOMA(A1:A3)&amp;lt;4000;SOMA(A1:A3)/10;MÉDIA(A1:A3)/5)</t>
  </si>
  <si>
    <t>Numa planilha eletrônica suponha os valores numéricos 1,2,3,4 e 5 armazenados
nas células A1, A2, A3, A4 e A5 respectivamente. Qual o valor resultante na célula A6,
caso esta contenha a função =SE(MÉDIA(A1:A5)&amp;lt;3;MÍNIMO(A1:A5);MÁXIMO(A1:A5))</t>
  </si>
  <si>
    <t>A porcentagem é uma conta de VEZES</t>
  </si>
  <si>
    <t>Descontar a pocentagem = Valor - Valor * Porcentagem</t>
  </si>
  <si>
    <t>Acrescimo = Valor + Valor * Porcentagem</t>
  </si>
  <si>
    <t>IRRF</t>
  </si>
  <si>
    <t>INSS PROCV</t>
  </si>
  <si>
    <t>INSS</t>
  </si>
  <si>
    <t>Faixa Salarial</t>
  </si>
  <si>
    <t>Porcentagem</t>
  </si>
  <si>
    <t>Deduzir</t>
  </si>
  <si>
    <t>Salário Líquido</t>
  </si>
  <si>
    <t>Total</t>
  </si>
  <si>
    <t>Média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</si>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</sst>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0" fillId="0" borderId="0" xfId="0" applyAlignment="1"/>
    <xf numFmtId="10" fontId="0" fillId="0" borderId="0" xfId="0" applyNumberFormat="1"/>
    <xf numFmtId="164" fontId="0" fillId="0" borderId="0" xfId="0" applyNumberFormat="1"/>
    <xf numFmtId="4" fontId="0" fillId="0" borderId="0" xfId="0" applyNumberFormat="1"/>
    <xf numFmtId="9" fontId="0" fillId="0" borderId="0" xfId="2" applyFont="1"/>
    <xf numFmtId="0" fontId="2" fillId="0" borderId="0" xfId="0" applyFont="1"/>
    <xf numFmtId="44" fontId="2" fillId="0" borderId="0" xfId="0" applyNumberFormat="1" applyFont="1"/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5C22-1C46-4659-8DDC-70E6EB75D3EF}">
  <sheetPr codeName="Planilha1"/>
  <dimension ref="A1:M32"/>
  <sheetViews>
    <sheetView tabSelected="1" zoomScale="115" zoomScaleNormal="115" workbookViewId="0">
      <selection activeCell="I3" sqref="I3"/>
    </sheetView>
  </sheetViews>
  <sheetFormatPr defaultColWidth="17.85546875" defaultRowHeight="15" x14ac:dyDescent="0.25"/>
  <cols>
    <col min="1" max="1" width="17.7109375" bestFit="1" customWidth="1"/>
    <col min="2" max="3" width="14" bestFit="1" customWidth="1"/>
    <col min="4" max="4" width="12.85546875" bestFit="1" customWidth="1"/>
    <col min="5" max="5" width="12.7109375" bestFit="1" customWidth="1"/>
    <col min="6" max="6" width="11.140625" bestFit="1" customWidth="1"/>
    <col min="7" max="7" width="12.85546875" bestFit="1" customWidth="1"/>
    <col min="8" max="8" width="14" bestFit="1" customWidth="1"/>
    <col min="9" max="10" width="12.85546875" bestFit="1" customWidth="1"/>
    <col min="11" max="11" width="14" customWidth="1"/>
    <col min="12" max="12" width="9.140625" hidden="1" customWidth="1"/>
  </cols>
  <sheetData>
    <row r="1" spans="1:13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3" x14ac:dyDescent="0.25">
      <c r="A2" s="9" t="s">
        <v>1</v>
      </c>
      <c r="B2" s="9" t="s">
        <v>12</v>
      </c>
      <c r="C2" s="9" t="s">
        <v>14</v>
      </c>
      <c r="D2" s="9" t="s">
        <v>15</v>
      </c>
      <c r="E2" s="9" t="s">
        <v>16</v>
      </c>
      <c r="F2" s="9" t="s">
        <v>20</v>
      </c>
      <c r="G2" s="9" t="s">
        <v>19</v>
      </c>
      <c r="H2" s="9" t="s">
        <v>17</v>
      </c>
      <c r="I2" s="9" t="s">
        <v>29</v>
      </c>
      <c r="J2" s="9" t="s">
        <v>27</v>
      </c>
      <c r="K2" s="9" t="s">
        <v>33</v>
      </c>
    </row>
    <row r="3" spans="1:13" x14ac:dyDescent="0.25">
      <c r="A3" t="s">
        <v>2</v>
      </c>
      <c r="B3" s="1">
        <v>6400</v>
      </c>
      <c r="C3" s="1">
        <v>0</v>
      </c>
      <c r="D3" s="1">
        <v>0</v>
      </c>
      <c r="E3" s="4">
        <v>14</v>
      </c>
      <c r="F3" s="3">
        <f>B3/$B$17</f>
        <v>29.09090909090909</v>
      </c>
      <c r="G3" s="3">
        <f>(F3+F3*$B$18)*E3</f>
        <v>610.90909090909088</v>
      </c>
      <c r="H3" s="3">
        <f>B3+C3+D3+G3</f>
        <v>7010.909090909091</v>
      </c>
      <c r="I3" s="3">
        <f t="shared" ref="I3:I11" si="0">IF(H3&gt;$A$27,$B$27,VLOOKUP(H3,inss,2)*H3)</f>
        <v>854.14840000000015</v>
      </c>
      <c r="J3" s="3">
        <f t="shared" ref="J3:J11" si="1">VLOOKUP(H3-I3,irrf,2)*(H3-I3)-VLOOKUP(H3-I3,irrf,3)</f>
        <v>823.74919000000011</v>
      </c>
      <c r="K3" s="3">
        <f>H3-I3-J3</f>
        <v>5333.0115009090905</v>
      </c>
      <c r="L3" t="str">
        <f>A3</f>
        <v>Perna Longa</v>
      </c>
    </row>
    <row r="4" spans="1:13" x14ac:dyDescent="0.25">
      <c r="A4" t="s">
        <v>3</v>
      </c>
      <c r="B4" s="1">
        <v>1030</v>
      </c>
      <c r="C4" s="1">
        <v>0</v>
      </c>
      <c r="D4" s="1">
        <v>0</v>
      </c>
      <c r="E4" s="4">
        <v>2</v>
      </c>
      <c r="F4" s="3">
        <f t="shared" ref="F4:F11" si="2">B4/$B$17</f>
        <v>4.6818181818181817</v>
      </c>
      <c r="G4" s="3">
        <f t="shared" ref="G4:G11" si="3">(F4+F4*$B$18)*E4</f>
        <v>14.045454545454545</v>
      </c>
      <c r="H4" s="3">
        <f t="shared" ref="H4:H11" si="4">B4+C4+D4+G4</f>
        <v>1044.0454545454545</v>
      </c>
      <c r="I4" s="3">
        <f t="shared" si="0"/>
        <v>78.303409090909085</v>
      </c>
      <c r="J4" s="3">
        <f t="shared" si="1"/>
        <v>0</v>
      </c>
      <c r="K4" s="3">
        <f t="shared" ref="K4:K11" si="5">H4-I4-J4</f>
        <v>965.7420454545454</v>
      </c>
      <c r="L4" t="str">
        <f t="shared" ref="L4:L11" si="6">A4</f>
        <v>Frajola</v>
      </c>
    </row>
    <row r="5" spans="1:13" x14ac:dyDescent="0.25">
      <c r="A5" t="s">
        <v>4</v>
      </c>
      <c r="B5" s="1">
        <v>2400</v>
      </c>
      <c r="C5" s="1">
        <v>0</v>
      </c>
      <c r="D5" s="1">
        <v>400</v>
      </c>
      <c r="E5" s="4">
        <v>5</v>
      </c>
      <c r="F5" s="3">
        <f t="shared" si="2"/>
        <v>10.909090909090908</v>
      </c>
      <c r="G5" s="3">
        <f t="shared" si="3"/>
        <v>81.818181818181813</v>
      </c>
      <c r="H5" s="3">
        <f t="shared" si="4"/>
        <v>2881.818181818182</v>
      </c>
      <c r="I5" s="3">
        <f t="shared" si="0"/>
        <v>345.81818181818181</v>
      </c>
      <c r="J5" s="3">
        <f t="shared" si="1"/>
        <v>47.399999999999977</v>
      </c>
      <c r="K5" s="3">
        <f t="shared" si="5"/>
        <v>2488.6</v>
      </c>
      <c r="L5" t="str">
        <f t="shared" si="6"/>
        <v>Piu Piu</v>
      </c>
    </row>
    <row r="6" spans="1:13" x14ac:dyDescent="0.25">
      <c r="A6" t="s">
        <v>5</v>
      </c>
      <c r="B6" s="1">
        <v>6800</v>
      </c>
      <c r="C6" s="1">
        <v>1200</v>
      </c>
      <c r="D6" s="1">
        <v>0</v>
      </c>
      <c r="E6" s="4">
        <v>22</v>
      </c>
      <c r="F6" s="3">
        <f t="shared" si="2"/>
        <v>30.90909090909091</v>
      </c>
      <c r="G6" s="3">
        <f t="shared" si="3"/>
        <v>1020.0000000000001</v>
      </c>
      <c r="H6" s="3">
        <f t="shared" si="4"/>
        <v>9020</v>
      </c>
      <c r="I6" s="3">
        <f t="shared" si="0"/>
        <v>854.14840000000015</v>
      </c>
      <c r="J6" s="3">
        <f t="shared" si="1"/>
        <v>1376.24919</v>
      </c>
      <c r="K6" s="3">
        <f t="shared" si="5"/>
        <v>6789.6024099999995</v>
      </c>
      <c r="L6" t="str">
        <f t="shared" si="6"/>
        <v>Lola Bunny</v>
      </c>
    </row>
    <row r="7" spans="1:13" x14ac:dyDescent="0.25">
      <c r="A7" t="s">
        <v>6</v>
      </c>
      <c r="B7" s="1">
        <v>1800</v>
      </c>
      <c r="C7" s="1">
        <v>600</v>
      </c>
      <c r="D7" s="1">
        <v>0</v>
      </c>
      <c r="E7" s="4">
        <v>10</v>
      </c>
      <c r="F7" s="3">
        <f t="shared" si="2"/>
        <v>8.1818181818181817</v>
      </c>
      <c r="G7" s="3">
        <f t="shared" si="3"/>
        <v>122.72727272727273</v>
      </c>
      <c r="H7" s="3">
        <f t="shared" si="4"/>
        <v>2522.7272727272725</v>
      </c>
      <c r="I7" s="3">
        <f t="shared" si="0"/>
        <v>302.72727272727269</v>
      </c>
      <c r="J7" s="3">
        <f t="shared" si="1"/>
        <v>23.699999999999989</v>
      </c>
      <c r="K7" s="3">
        <f t="shared" si="5"/>
        <v>2196.3000000000002</v>
      </c>
      <c r="L7" t="str">
        <f t="shared" si="6"/>
        <v>Diabo da Tasmânia</v>
      </c>
    </row>
    <row r="8" spans="1:13" x14ac:dyDescent="0.25">
      <c r="A8" t="s">
        <v>7</v>
      </c>
      <c r="B8" s="1">
        <v>2200</v>
      </c>
      <c r="C8" s="1">
        <v>0</v>
      </c>
      <c r="D8" s="1">
        <v>0</v>
      </c>
      <c r="E8" s="4">
        <v>0</v>
      </c>
      <c r="F8" s="3">
        <f t="shared" si="2"/>
        <v>10</v>
      </c>
      <c r="G8" s="3">
        <f t="shared" si="3"/>
        <v>0</v>
      </c>
      <c r="H8" s="3">
        <f t="shared" si="4"/>
        <v>2200</v>
      </c>
      <c r="I8" s="3">
        <f t="shared" si="0"/>
        <v>264</v>
      </c>
      <c r="J8" s="3">
        <f t="shared" si="1"/>
        <v>2.3999999999999773</v>
      </c>
      <c r="K8" s="3">
        <f t="shared" si="5"/>
        <v>1933.6</v>
      </c>
      <c r="L8" t="str">
        <f t="shared" si="6"/>
        <v>Gaguinho</v>
      </c>
    </row>
    <row r="9" spans="1:13" x14ac:dyDescent="0.25">
      <c r="A9" t="s">
        <v>8</v>
      </c>
      <c r="B9" s="1">
        <v>3400</v>
      </c>
      <c r="C9" s="1">
        <v>0</v>
      </c>
      <c r="D9" s="1">
        <v>0</v>
      </c>
      <c r="E9" s="4">
        <v>3</v>
      </c>
      <c r="F9" s="3">
        <f t="shared" si="2"/>
        <v>15.454545454545455</v>
      </c>
      <c r="G9" s="3">
        <f t="shared" si="3"/>
        <v>69.545454545454547</v>
      </c>
      <c r="H9" s="3">
        <f t="shared" si="4"/>
        <v>3469.5454545454545</v>
      </c>
      <c r="I9" s="3">
        <f t="shared" si="0"/>
        <v>485.73636363636365</v>
      </c>
      <c r="J9" s="3">
        <f t="shared" si="1"/>
        <v>92.77136363636356</v>
      </c>
      <c r="K9" s="3">
        <f t="shared" si="5"/>
        <v>2891.0377272727269</v>
      </c>
      <c r="L9" t="str">
        <f t="shared" si="6"/>
        <v>Patolino</v>
      </c>
    </row>
    <row r="10" spans="1:13" x14ac:dyDescent="0.25">
      <c r="A10" t="s">
        <v>9</v>
      </c>
      <c r="B10" s="1">
        <v>2200</v>
      </c>
      <c r="C10" s="1">
        <v>300</v>
      </c>
      <c r="D10" s="1">
        <v>0</v>
      </c>
      <c r="E10" s="4">
        <v>5</v>
      </c>
      <c r="F10" s="3">
        <f t="shared" si="2"/>
        <v>10</v>
      </c>
      <c r="G10" s="3">
        <f t="shared" si="3"/>
        <v>75</v>
      </c>
      <c r="H10" s="3">
        <f t="shared" si="4"/>
        <v>2575</v>
      </c>
      <c r="I10" s="3">
        <f t="shared" si="0"/>
        <v>309</v>
      </c>
      <c r="J10" s="3">
        <f t="shared" si="1"/>
        <v>27.149999999999977</v>
      </c>
      <c r="K10" s="3">
        <f t="shared" si="5"/>
        <v>2238.85</v>
      </c>
      <c r="L10" t="str">
        <f t="shared" si="6"/>
        <v>Papa Léguas</v>
      </c>
    </row>
    <row r="11" spans="1:13" x14ac:dyDescent="0.25">
      <c r="A11" t="s">
        <v>10</v>
      </c>
      <c r="B11" s="1">
        <v>4200</v>
      </c>
      <c r="C11" s="1">
        <v>0</v>
      </c>
      <c r="D11" s="1">
        <v>0</v>
      </c>
      <c r="E11" s="4">
        <v>10</v>
      </c>
      <c r="F11" s="3">
        <f t="shared" si="2"/>
        <v>19.09090909090909</v>
      </c>
      <c r="G11" s="3">
        <f t="shared" si="3"/>
        <v>286.36363636363632</v>
      </c>
      <c r="H11" s="3">
        <f t="shared" si="4"/>
        <v>4486.363636363636</v>
      </c>
      <c r="I11" s="3">
        <f t="shared" si="0"/>
        <v>628.09090909090912</v>
      </c>
      <c r="J11" s="3">
        <f t="shared" si="1"/>
        <v>231.98136363636365</v>
      </c>
      <c r="K11" s="3">
        <f t="shared" si="5"/>
        <v>3626.2913636363633</v>
      </c>
      <c r="L11" t="str">
        <f t="shared" si="6"/>
        <v>Coiote</v>
      </c>
    </row>
    <row r="12" spans="1:13" x14ac:dyDescent="0.25">
      <c r="A12" s="9" t="s">
        <v>34</v>
      </c>
      <c r="B12" s="10">
        <f>SUM(B3:B11)</f>
        <v>30430</v>
      </c>
      <c r="C12" s="10">
        <f t="shared" ref="C12:K12" si="7">SUM(C3:C11)</f>
        <v>2100</v>
      </c>
      <c r="D12" s="10">
        <f t="shared" si="7"/>
        <v>400</v>
      </c>
      <c r="E12" s="10">
        <f t="shared" si="7"/>
        <v>71</v>
      </c>
      <c r="F12" s="10">
        <f t="shared" si="7"/>
        <v>138.31818181818181</v>
      </c>
      <c r="G12" s="10">
        <f t="shared" si="7"/>
        <v>2280.409090909091</v>
      </c>
      <c r="H12" s="10">
        <f t="shared" si="7"/>
        <v>35210.409090909088</v>
      </c>
      <c r="I12" s="10">
        <f t="shared" si="7"/>
        <v>4121.9729363636361</v>
      </c>
      <c r="J12" s="10">
        <f t="shared" si="7"/>
        <v>2625.4011072727276</v>
      </c>
      <c r="K12" s="10">
        <f t="shared" si="7"/>
        <v>28463.035047272722</v>
      </c>
    </row>
    <row r="13" spans="1:13" x14ac:dyDescent="0.25">
      <c r="A13" s="9" t="s">
        <v>35</v>
      </c>
      <c r="B13" s="10">
        <f>AVERAGE(B3:B11)</f>
        <v>3381.1111111111113</v>
      </c>
      <c r="C13" s="10">
        <f t="shared" ref="C13:K13" si="8">AVERAGE(C3:C11)</f>
        <v>233.33333333333334</v>
      </c>
      <c r="D13" s="10">
        <f t="shared" si="8"/>
        <v>44.444444444444443</v>
      </c>
      <c r="E13" s="10">
        <f t="shared" si="8"/>
        <v>7.8888888888888893</v>
      </c>
      <c r="F13" s="10">
        <f t="shared" si="8"/>
        <v>15.368686868686869</v>
      </c>
      <c r="G13" s="10">
        <f t="shared" si="8"/>
        <v>253.37878787878788</v>
      </c>
      <c r="H13" s="10">
        <f t="shared" si="8"/>
        <v>3912.2676767676767</v>
      </c>
      <c r="I13" s="10">
        <f t="shared" si="8"/>
        <v>457.9969929292929</v>
      </c>
      <c r="J13" s="10">
        <f t="shared" si="8"/>
        <v>291.7112341414142</v>
      </c>
      <c r="K13" s="10">
        <f t="shared" si="8"/>
        <v>3162.5594496969693</v>
      </c>
    </row>
    <row r="14" spans="1:13" x14ac:dyDescent="0.25">
      <c r="A14" s="9" t="s">
        <v>36</v>
      </c>
      <c r="B14" s="10">
        <f>MAX(B3:B11)</f>
        <v>6800</v>
      </c>
      <c r="C14" s="10">
        <f t="shared" ref="C14:K14" si="9">MAX(C3:C11)</f>
        <v>1200</v>
      </c>
      <c r="D14" s="10">
        <f t="shared" si="9"/>
        <v>400</v>
      </c>
      <c r="E14" s="10">
        <f t="shared" si="9"/>
        <v>22</v>
      </c>
      <c r="F14" s="10">
        <f t="shared" si="9"/>
        <v>30.90909090909091</v>
      </c>
      <c r="G14" s="10">
        <f t="shared" si="9"/>
        <v>1020.0000000000001</v>
      </c>
      <c r="H14" s="10">
        <f t="shared" si="9"/>
        <v>9020</v>
      </c>
      <c r="I14" s="10">
        <f t="shared" si="9"/>
        <v>854.14840000000015</v>
      </c>
      <c r="J14" s="10">
        <f t="shared" si="9"/>
        <v>1376.24919</v>
      </c>
      <c r="K14" s="10">
        <f t="shared" si="9"/>
        <v>6789.6024099999995</v>
      </c>
      <c r="M14" s="10" t="str">
        <f>VLOOKUP(K14,K3:L11,2,0)</f>
        <v>Lola Bunny</v>
      </c>
    </row>
    <row r="15" spans="1:13" x14ac:dyDescent="0.25">
      <c r="A15" s="9" t="s">
        <v>37</v>
      </c>
      <c r="B15" s="10">
        <f>MIN(B3:B11)</f>
        <v>1030</v>
      </c>
      <c r="C15" s="10">
        <f t="shared" ref="C15:K15" si="10">MIN(C3:C11)</f>
        <v>0</v>
      </c>
      <c r="D15" s="10">
        <f t="shared" si="10"/>
        <v>0</v>
      </c>
      <c r="E15" s="10">
        <f t="shared" si="10"/>
        <v>0</v>
      </c>
      <c r="F15" s="10">
        <f t="shared" si="10"/>
        <v>4.6818181818181817</v>
      </c>
      <c r="G15" s="10">
        <f t="shared" si="10"/>
        <v>0</v>
      </c>
      <c r="H15" s="10">
        <f t="shared" si="10"/>
        <v>1044.0454545454545</v>
      </c>
      <c r="I15" s="10">
        <f t="shared" si="10"/>
        <v>78.303409090909085</v>
      </c>
      <c r="J15" s="10">
        <f t="shared" si="10"/>
        <v>0</v>
      </c>
      <c r="K15" s="10">
        <f t="shared" si="10"/>
        <v>965.7420454545454</v>
      </c>
      <c r="M15" s="10" t="str">
        <f>VLOOKUP(K15,K3:L11,2)</f>
        <v>Frajola</v>
      </c>
    </row>
    <row r="16" spans="1:13" x14ac:dyDescent="0.25">
      <c r="A16" s="15" t="s">
        <v>11</v>
      </c>
      <c r="B16" s="15"/>
      <c r="C16" s="15"/>
    </row>
    <row r="17" spans="1:9" x14ac:dyDescent="0.25">
      <c r="A17" t="s">
        <v>13</v>
      </c>
      <c r="B17">
        <v>220</v>
      </c>
      <c r="D17" s="12" t="s">
        <v>24</v>
      </c>
      <c r="E17" s="12"/>
      <c r="F17" s="12"/>
      <c r="G17" s="12"/>
      <c r="H17" s="12"/>
      <c r="I17" s="12"/>
    </row>
    <row r="18" spans="1:9" x14ac:dyDescent="0.25">
      <c r="A18" t="s">
        <v>18</v>
      </c>
      <c r="B18" s="2">
        <v>0.5</v>
      </c>
      <c r="D18" s="13" t="s">
        <v>25</v>
      </c>
      <c r="E18" s="13"/>
      <c r="F18" s="13"/>
      <c r="G18" s="13"/>
      <c r="H18" s="13"/>
      <c r="I18" s="13"/>
    </row>
    <row r="19" spans="1:9" x14ac:dyDescent="0.25">
      <c r="D19" s="14" t="s">
        <v>26</v>
      </c>
      <c r="E19" s="14"/>
      <c r="F19" s="14"/>
      <c r="G19" s="14"/>
      <c r="H19" s="14"/>
      <c r="I19" s="14"/>
    </row>
    <row r="21" spans="1:9" x14ac:dyDescent="0.25">
      <c r="A21" s="15" t="s">
        <v>28</v>
      </c>
      <c r="B21" s="15"/>
      <c r="D21" s="15" t="s">
        <v>27</v>
      </c>
      <c r="E21" s="15"/>
      <c r="F21" s="15"/>
      <c r="I21" s="3"/>
    </row>
    <row r="22" spans="1:9" x14ac:dyDescent="0.25">
      <c r="A22" t="s">
        <v>30</v>
      </c>
      <c r="B22" t="s">
        <v>31</v>
      </c>
      <c r="D22" t="s">
        <v>30</v>
      </c>
      <c r="E22" t="s">
        <v>31</v>
      </c>
      <c r="F22" t="s">
        <v>32</v>
      </c>
      <c r="H22" s="3"/>
      <c r="I22" s="3"/>
    </row>
    <row r="23" spans="1:9" x14ac:dyDescent="0.25">
      <c r="A23" s="1">
        <v>0</v>
      </c>
      <c r="B23" s="6">
        <v>7.4999999999999997E-2</v>
      </c>
      <c r="D23" s="1">
        <v>0</v>
      </c>
      <c r="E23" s="8">
        <v>0</v>
      </c>
      <c r="F23" s="1">
        <v>0</v>
      </c>
      <c r="H23" s="3"/>
      <c r="I23" s="3"/>
    </row>
    <row r="24" spans="1:9" x14ac:dyDescent="0.25">
      <c r="A24" s="1">
        <v>1045</v>
      </c>
      <c r="B24" s="6">
        <v>0.09</v>
      </c>
      <c r="D24" s="1">
        <v>1903.98</v>
      </c>
      <c r="E24" s="5">
        <v>7.4999999999999997E-2</v>
      </c>
      <c r="F24" s="1">
        <v>142.80000000000001</v>
      </c>
      <c r="H24" s="3"/>
    </row>
    <row r="25" spans="1:9" x14ac:dyDescent="0.25">
      <c r="A25" s="1">
        <v>2089.6</v>
      </c>
      <c r="B25" s="6">
        <v>0.12</v>
      </c>
      <c r="D25" s="1">
        <v>2836.66</v>
      </c>
      <c r="E25" s="2">
        <v>0.15</v>
      </c>
      <c r="F25" s="1">
        <v>354.8</v>
      </c>
      <c r="H25" s="3"/>
    </row>
    <row r="26" spans="1:9" x14ac:dyDescent="0.25">
      <c r="A26" s="1">
        <v>3134.4</v>
      </c>
      <c r="B26" s="6">
        <v>0.14000000000000001</v>
      </c>
      <c r="D26" s="1">
        <v>3751.05</v>
      </c>
      <c r="E26" s="5">
        <v>0.22500000000000001</v>
      </c>
      <c r="F26" s="1">
        <v>636.13</v>
      </c>
      <c r="H26" s="3"/>
    </row>
    <row r="27" spans="1:9" x14ac:dyDescent="0.25">
      <c r="A27" s="1">
        <v>6101.06</v>
      </c>
      <c r="B27" s="1">
        <f>A27*B26</f>
        <v>854.14840000000015</v>
      </c>
      <c r="D27" s="1">
        <v>4664.68</v>
      </c>
      <c r="E27" s="5">
        <v>0.27500000000000002</v>
      </c>
      <c r="F27" s="1">
        <v>869.36</v>
      </c>
    </row>
    <row r="28" spans="1:9" x14ac:dyDescent="0.25">
      <c r="D28" s="7"/>
    </row>
    <row r="29" spans="1:9" x14ac:dyDescent="0.25">
      <c r="B29" s="7"/>
      <c r="D29" s="7"/>
      <c r="H29" s="5"/>
    </row>
    <row r="30" spans="1:9" x14ac:dyDescent="0.25">
      <c r="B30" s="7"/>
      <c r="D30" s="7"/>
      <c r="H30" s="5"/>
    </row>
    <row r="31" spans="1:9" x14ac:dyDescent="0.25">
      <c r="B31" s="7"/>
      <c r="D31" s="7"/>
      <c r="H31" s="5"/>
    </row>
    <row r="32" spans="1:9" x14ac:dyDescent="0.25">
      <c r="B32" s="7"/>
      <c r="H32" s="5"/>
    </row>
  </sheetData>
  <mergeCells count="7">
    <mergeCell ref="A21:B21"/>
    <mergeCell ref="D21:F21"/>
    <mergeCell ref="A1:K1"/>
    <mergeCell ref="D17:I17"/>
    <mergeCell ref="D18:I18"/>
    <mergeCell ref="D19:I19"/>
    <mergeCell ref="A16:C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6228-B420-4373-B7FF-05D86B1A00AB}">
  <sheetPr codeName="Planilha2"/>
  <dimension ref="A1:B9"/>
  <sheetViews>
    <sheetView zoomScale="160" zoomScaleNormal="160"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>
        <v>4</v>
      </c>
    </row>
    <row r="2" spans="1:2" x14ac:dyDescent="0.25">
      <c r="A2">
        <v>2</v>
      </c>
      <c r="B2">
        <v>5</v>
      </c>
    </row>
    <row r="3" spans="1:2" x14ac:dyDescent="0.25">
      <c r="A3">
        <v>3</v>
      </c>
      <c r="B3">
        <v>6</v>
      </c>
    </row>
    <row r="6" spans="1:2" x14ac:dyDescent="0.25">
      <c r="A6">
        <f>SUM(A1:B2)</f>
        <v>12</v>
      </c>
    </row>
    <row r="9" spans="1:2" x14ac:dyDescent="0.25">
      <c r="A9" s="4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6081-F591-4C3B-BE0C-5204555E13FE}">
  <sheetPr codeName="Planilha3"/>
  <dimension ref="A1:A11"/>
  <sheetViews>
    <sheetView zoomScale="145" zoomScaleNormal="145" workbookViewId="0">
      <selection activeCell="A7" sqref="A7"/>
    </sheetView>
  </sheetViews>
  <sheetFormatPr defaultRowHeight="15" x14ac:dyDescent="0.25"/>
  <sheetData>
    <row r="1" spans="1:1" x14ac:dyDescent="0.25">
      <c r="A1">
        <v>400</v>
      </c>
    </row>
    <row r="2" spans="1:1" x14ac:dyDescent="0.25">
      <c r="A2">
        <v>1000</v>
      </c>
    </row>
    <row r="3" spans="1:1" x14ac:dyDescent="0.25">
      <c r="A3">
        <v>2500</v>
      </c>
    </row>
    <row r="7" spans="1:1" x14ac:dyDescent="0.25">
      <c r="A7">
        <f>IF(SUM(A1:A3)&lt;4000,SUM(A1:A3)/10,AVERAGE(A1:A3)/5)</f>
        <v>390</v>
      </c>
    </row>
    <row r="11" spans="1:1" x14ac:dyDescent="0.25">
      <c r="A11" s="4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1739-D8DC-4EA2-B857-D4AE2843FBEC}">
  <sheetPr codeName="Planilha4"/>
  <dimension ref="A1:A7"/>
  <sheetViews>
    <sheetView zoomScale="175" zoomScaleNormal="175" workbookViewId="0">
      <selection activeCell="A7" sqref="A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f>IF(AVERAGE(A1:A5)&lt;3,MIN(A1:A5),MAX(A1:A5))</f>
        <v>5</v>
      </c>
    </row>
    <row r="7" spans="1:1" x14ac:dyDescent="0.25">
      <c r="A7" s="4" t="s">
        <v>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191D0999DF55458436A8FED28F7DD3" ma:contentTypeVersion="2" ma:contentTypeDescription="Create a new document." ma:contentTypeScope="" ma:versionID="c71efbc98ef057c28d91977989383fab">
  <xsd:schema xmlns:xsd="http://www.w3.org/2001/XMLSchema" xmlns:xs="http://www.w3.org/2001/XMLSchema" xmlns:p="http://schemas.microsoft.com/office/2006/metadata/properties" xmlns:ns3="4bded5e2-ad00-4fa5-aefe-7b9148a22d13" targetNamespace="http://schemas.microsoft.com/office/2006/metadata/properties" ma:root="true" ma:fieldsID="ec7344d3f0ba6b66faf2f1cefc0e7d7e" ns3:_="">
    <xsd:import namespace="4bded5e2-ad00-4fa5-aefe-7b9148a22d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ded5e2-ad00-4fa5-aefe-7b9148a22d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49C360-2B9A-43A5-BF35-94E0B74EC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ded5e2-ad00-4fa5-aefe-7b9148a22d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A92F3B-4FE4-4B6E-A38A-9AB04DBAAC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C10C6B-5051-468B-9442-4DA8FB187E20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4bded5e2-ad00-4fa5-aefe-7b9148a22d1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FolhaPagamento</vt:lpstr>
      <vt:lpstr>Exercício1</vt:lpstr>
      <vt:lpstr>Exercício2</vt:lpstr>
      <vt:lpstr>Exercício3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2020-06-17T12:03:22Z</dcterms:created>
  <dcterms:modified xsi:type="dcterms:W3CDTF">2020-07-15T11:47:49Z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0x0101005E191D0999DF55458436A8FED28F7DD3</vt:lpwstr>
  </property>
</Properties>
</file>