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SAEP\"/>
    </mc:Choice>
  </mc:AlternateContent>
  <xr:revisionPtr revIDLastSave="0" documentId="13_ncr:1_{CFEEA120-55B6-4567-857E-D3F97271715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bjetiva" sheetId="1" r:id="rId1"/>
    <sheet name="pratic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F4" i="1"/>
  <c r="F28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" i="3"/>
  <c r="B34" i="1"/>
  <c r="B33" i="1"/>
  <c r="F3" i="1" s="1"/>
  <c r="B30" i="1"/>
  <c r="B32" i="1" s="1"/>
  <c r="D3" i="1"/>
  <c r="D4" i="1"/>
  <c r="E4" i="1"/>
  <c r="D6" i="1"/>
  <c r="D7" i="1"/>
  <c r="D8" i="1"/>
  <c r="E8" i="1"/>
  <c r="D9" i="1"/>
  <c r="D10" i="1"/>
  <c r="D11" i="1"/>
  <c r="E11" i="1"/>
  <c r="D12" i="1"/>
  <c r="D13" i="1"/>
  <c r="D14" i="1"/>
  <c r="E14" i="1"/>
  <c r="D16" i="1"/>
  <c r="D17" i="1"/>
  <c r="D18" i="1"/>
  <c r="E18" i="1"/>
  <c r="D19" i="1"/>
  <c r="D20" i="1"/>
  <c r="D21" i="1"/>
  <c r="E21" i="1"/>
  <c r="D22" i="1"/>
  <c r="D24" i="1"/>
  <c r="D26" i="1"/>
  <c r="E26" i="1"/>
  <c r="D27" i="1"/>
  <c r="E2" i="1"/>
  <c r="D2" i="1"/>
  <c r="B28" i="1"/>
  <c r="B29" i="1" s="1"/>
  <c r="C3" i="1"/>
  <c r="E3" i="1" s="1"/>
  <c r="C4" i="1"/>
  <c r="C6" i="1"/>
  <c r="E6" i="1" s="1"/>
  <c r="C7" i="1"/>
  <c r="E7" i="1" s="1"/>
  <c r="C8" i="1"/>
  <c r="C9" i="1"/>
  <c r="E9" i="1" s="1"/>
  <c r="C10" i="1"/>
  <c r="E10" i="1" s="1"/>
  <c r="C11" i="1"/>
  <c r="C12" i="1"/>
  <c r="E12" i="1" s="1"/>
  <c r="C13" i="1"/>
  <c r="E13" i="1" s="1"/>
  <c r="C14" i="1"/>
  <c r="C16" i="1"/>
  <c r="E16" i="1" s="1"/>
  <c r="C17" i="1"/>
  <c r="E17" i="1" s="1"/>
  <c r="C18" i="1"/>
  <c r="C19" i="1"/>
  <c r="E19" i="1" s="1"/>
  <c r="C20" i="1"/>
  <c r="E20" i="1" s="1"/>
  <c r="C21" i="1"/>
  <c r="C22" i="1"/>
  <c r="E22" i="1" s="1"/>
  <c r="C24" i="1"/>
  <c r="E24" i="1" s="1"/>
  <c r="C26" i="1"/>
  <c r="C27" i="1"/>
  <c r="E27" i="1" s="1"/>
  <c r="C2" i="1"/>
  <c r="F21" i="1" l="1"/>
  <c r="F14" i="1"/>
  <c r="F8" i="1"/>
  <c r="F2" i="1"/>
  <c r="F20" i="1"/>
  <c r="F13" i="1"/>
  <c r="F7" i="1"/>
  <c r="F27" i="1"/>
  <c r="F19" i="1"/>
  <c r="F12" i="1"/>
  <c r="F6" i="1"/>
  <c r="F22" i="1"/>
  <c r="F16" i="1"/>
  <c r="F9" i="1"/>
  <c r="F26" i="1"/>
  <c r="F18" i="1"/>
  <c r="F11" i="1"/>
  <c r="D28" i="1"/>
  <c r="F24" i="1"/>
  <c r="F17" i="1"/>
  <c r="F10" i="1"/>
  <c r="C28" i="1"/>
  <c r="C29" i="1" l="1"/>
  <c r="E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tc={B642B733-4148-48CE-BCF3-506ABD90F991}</author>
  </authors>
  <commentList>
    <comment ref="F1" authorId="0" shapeId="0" xr:uid="{B642B733-4148-48CE-BCF3-506ABD90F9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(de 0 a 100) onde 100 é o maior número de acertos (27)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tc={0BA3170A-CCCA-45E8-93BC-2671BC0DD997}</author>
  </authors>
  <commentList>
    <comment ref="D1" authorId="0" shapeId="0" xr:uid="{0BA3170A-CCCA-45E8-93BC-2671BC0DD9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(de 0 a 100) onde 100 é o maior número de acertos (27)</t>
      </text>
    </comment>
  </commentList>
</comments>
</file>

<file path=xl/sharedStrings.xml><?xml version="1.0" encoding="utf-8"?>
<sst xmlns="http://schemas.openxmlformats.org/spreadsheetml/2006/main" count="76" uniqueCount="43">
  <si>
    <t>Nomes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</si>
  <si>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</si>
  <si>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</si>
  <si>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</si>
  <si>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</si>
  <si>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</si>
  <si>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</si>
  <si>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</si>
  <si>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</si>
  <si>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</si>
  <si>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</si>
  <si>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</si>
  <si>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</si>
  <si>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</si>
  <si>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</si>
  <si>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</si>
  <si>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</si>
  <si>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</si>
  <si>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</si>
  <si>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</si>
  <si>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</si>
  <si>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</si>
  <si>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</si>
  <si>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</si>
  <si>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</si>
  <si>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</si>
  <si>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Leonardo de Assis Riso</t>
  </si>
  <si>
    <t>Acertos</t>
  </si>
  <si>
    <t>Erros</t>
  </si>
  <si>
    <t>Média da turma</t>
  </si>
  <si>
    <t>Média da turma em porcentagem</t>
  </si>
  <si>
    <t>% Acertos</t>
  </si>
  <si>
    <t>% Erros</t>
  </si>
  <si>
    <t>Total de alunos que fizeram a prova</t>
  </si>
  <si>
    <t>Total geral de alunos</t>
  </si>
  <si>
    <t>Porcentagem de participação</t>
  </si>
  <si>
    <t>Nota</t>
  </si>
  <si>
    <t>Menos acertos</t>
  </si>
  <si>
    <t>Mais acertos</t>
  </si>
  <si>
    <t>=</t>
  </si>
  <si>
    <t>Sim</t>
  </si>
  <si>
    <t>Não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</si>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</sst>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43" fontId="1" fillId="0" borderId="0" xfId="1" applyFont="1"/>
    <xf numFmtId="9" fontId="1" fillId="0" borderId="0" xfId="2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llington Fabio de Oliveira Martins" id="{A6E38886-AD15-41AC-9300-BA3B2E2E3197}" userId="S::wellington.martins@sp.senai.br::14b09deb-ee6a-4e25-a846-165b182eadd7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11-21T14:04:57.84" personId="{A6E38886-AD15-41AC-9300-BA3B2E2E3197}" id="{B642B733-4148-48CE-BCF3-506ABD90F991}">
    <text>Nota (de 0 a 100) onde 100 é o maior número de acertos (27)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11-21T14:04:57.84" personId="{A6E38886-AD15-41AC-9300-BA3B2E2E3197}" id="{0BA3170A-CCCA-45E8-93BC-2671BC0DD997}">
    <text>Nota (de 0 a 100) onde 100 é o maior número de acertos (27)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zoomScale="115" zoomScaleNormal="115" workbookViewId="0">
      <pane xSplit="1" ySplit="1" topLeftCell="B5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ColWidth="6.7109375" defaultRowHeight="15" x14ac:dyDescent="0.25"/>
  <cols>
    <col min="1" max="1" width="40.85546875" bestFit="1" customWidth="1"/>
    <col min="2" max="2" width="7.85546875" bestFit="1" customWidth="1"/>
    <col min="3" max="3" width="7.28515625" bestFit="1" customWidth="1"/>
    <col min="4" max="4" width="9.85546875" bestFit="1" customWidth="1"/>
    <col min="5" max="5" width="7.5703125" bestFit="1" customWidth="1"/>
    <col min="6" max="6" width="5.5703125" bestFit="1" customWidth="1"/>
  </cols>
  <sheetData>
    <row r="1" spans="1:6" x14ac:dyDescent="0.25">
      <c r="A1" s="5" t="s">
        <v>0</v>
      </c>
      <c r="B1" s="5" t="s">
        <v>27</v>
      </c>
      <c r="C1" s="5" t="s">
        <v>28</v>
      </c>
      <c r="D1" s="5" t="s">
        <v>31</v>
      </c>
      <c r="E1" s="5" t="s">
        <v>32</v>
      </c>
      <c r="F1" s="4" t="s">
        <v>36</v>
      </c>
    </row>
    <row r="2" spans="1:6" x14ac:dyDescent="0.25">
      <c r="A2" t="s">
        <v>6</v>
      </c>
      <c r="B2">
        <v>17</v>
      </c>
      <c r="C2">
        <f>40-B2</f>
        <v>23</v>
      </c>
      <c r="D2" s="1">
        <f>B2/40</f>
        <v>0.42499999999999999</v>
      </c>
      <c r="E2" s="1">
        <f>C2/40</f>
        <v>0.57499999999999996</v>
      </c>
      <c r="F2">
        <f>ROUND(B2*100/$B$33,1)</f>
        <v>63</v>
      </c>
    </row>
    <row r="3" spans="1:6" x14ac:dyDescent="0.25">
      <c r="A3" t="s">
        <v>7</v>
      </c>
      <c r="B3">
        <v>14</v>
      </c>
      <c r="C3">
        <f t="shared" ref="C3:C27" si="0">40-B3</f>
        <v>26</v>
      </c>
      <c r="D3" s="1">
        <f t="shared" ref="D3:D28" si="1">B3/40</f>
        <v>0.35</v>
      </c>
      <c r="E3" s="1">
        <f t="shared" ref="E3:F28" si="2">C3/40</f>
        <v>0.65</v>
      </c>
      <c r="F3">
        <f>ROUND(B3*100/$B$33,1)</f>
        <v>51.9</v>
      </c>
    </row>
    <row r="4" spans="1:6" x14ac:dyDescent="0.25">
      <c r="A4" t="s">
        <v>8</v>
      </c>
      <c r="B4">
        <v>27</v>
      </c>
      <c r="C4">
        <f t="shared" si="0"/>
        <v>13</v>
      </c>
      <c r="D4" s="1">
        <f t="shared" si="1"/>
        <v>0.67500000000000004</v>
      </c>
      <c r="E4" s="1">
        <f t="shared" si="2"/>
        <v>0.32500000000000001</v>
      </c>
      <c r="F4">
        <f>ROUND(B4*100/$B$33,1)</f>
        <v>100</v>
      </c>
    </row>
    <row r="5" spans="1:6" x14ac:dyDescent="0.25">
      <c r="A5" t="s">
        <v>25</v>
      </c>
      <c r="D5" s="1"/>
      <c r="E5" s="1"/>
    </row>
    <row r="6" spans="1:6" x14ac:dyDescent="0.25">
      <c r="A6" t="s">
        <v>9</v>
      </c>
      <c r="B6">
        <v>14</v>
      </c>
      <c r="C6">
        <f t="shared" si="0"/>
        <v>26</v>
      </c>
      <c r="D6" s="1">
        <f t="shared" si="1"/>
        <v>0.35</v>
      </c>
      <c r="E6" s="1">
        <f t="shared" si="2"/>
        <v>0.65</v>
      </c>
      <c r="F6">
        <f t="shared" ref="F6:F14" si="3">ROUND(B6*100/$B$33,1)</f>
        <v>51.9</v>
      </c>
    </row>
    <row r="7" spans="1:6" x14ac:dyDescent="0.25">
      <c r="A7" t="s">
        <v>10</v>
      </c>
      <c r="B7">
        <v>12</v>
      </c>
      <c r="C7">
        <f t="shared" si="0"/>
        <v>28</v>
      </c>
      <c r="D7" s="1">
        <f t="shared" si="1"/>
        <v>0.3</v>
      </c>
      <c r="E7" s="1">
        <f t="shared" si="2"/>
        <v>0.7</v>
      </c>
      <c r="F7">
        <f t="shared" si="3"/>
        <v>44.4</v>
      </c>
    </row>
    <row r="8" spans="1:6" x14ac:dyDescent="0.25">
      <c r="A8" t="s">
        <v>11</v>
      </c>
      <c r="B8">
        <v>26</v>
      </c>
      <c r="C8">
        <f t="shared" si="0"/>
        <v>14</v>
      </c>
      <c r="D8" s="1">
        <f t="shared" si="1"/>
        <v>0.65</v>
      </c>
      <c r="E8" s="1">
        <f t="shared" si="2"/>
        <v>0.35</v>
      </c>
      <c r="F8">
        <f t="shared" si="3"/>
        <v>96.3</v>
      </c>
    </row>
    <row r="9" spans="1:6" x14ac:dyDescent="0.25">
      <c r="A9" t="s">
        <v>2</v>
      </c>
      <c r="B9">
        <v>24</v>
      </c>
      <c r="C9">
        <f t="shared" si="0"/>
        <v>16</v>
      </c>
      <c r="D9" s="1">
        <f t="shared" si="1"/>
        <v>0.6</v>
      </c>
      <c r="E9" s="1">
        <f t="shared" si="2"/>
        <v>0.4</v>
      </c>
      <c r="F9">
        <f t="shared" si="3"/>
        <v>88.9</v>
      </c>
    </row>
    <row r="10" spans="1:6" x14ac:dyDescent="0.25">
      <c r="A10" t="s">
        <v>3</v>
      </c>
      <c r="B10">
        <v>13</v>
      </c>
      <c r="C10">
        <f t="shared" si="0"/>
        <v>27</v>
      </c>
      <c r="D10" s="1">
        <f t="shared" si="1"/>
        <v>0.32500000000000001</v>
      </c>
      <c r="E10" s="1">
        <f t="shared" si="2"/>
        <v>0.67500000000000004</v>
      </c>
      <c r="F10">
        <f t="shared" si="3"/>
        <v>48.1</v>
      </c>
    </row>
    <row r="11" spans="1:6" x14ac:dyDescent="0.25">
      <c r="A11" t="s">
        <v>4</v>
      </c>
      <c r="B11">
        <v>17</v>
      </c>
      <c r="C11">
        <f t="shared" si="0"/>
        <v>23</v>
      </c>
      <c r="D11" s="1">
        <f t="shared" si="1"/>
        <v>0.42499999999999999</v>
      </c>
      <c r="E11" s="1">
        <f t="shared" si="2"/>
        <v>0.57499999999999996</v>
      </c>
      <c r="F11">
        <f t="shared" si="3"/>
        <v>63</v>
      </c>
    </row>
    <row r="12" spans="1:6" x14ac:dyDescent="0.25">
      <c r="A12" t="s">
        <v>12</v>
      </c>
      <c r="B12">
        <v>18</v>
      </c>
      <c r="C12">
        <f t="shared" si="0"/>
        <v>22</v>
      </c>
      <c r="D12" s="1">
        <f t="shared" si="1"/>
        <v>0.45</v>
      </c>
      <c r="E12" s="1">
        <f t="shared" si="2"/>
        <v>0.55000000000000004</v>
      </c>
      <c r="F12">
        <f t="shared" si="3"/>
        <v>66.7</v>
      </c>
    </row>
    <row r="13" spans="1:6" x14ac:dyDescent="0.25">
      <c r="A13" t="s">
        <v>13</v>
      </c>
      <c r="B13">
        <v>24</v>
      </c>
      <c r="C13">
        <f t="shared" si="0"/>
        <v>16</v>
      </c>
      <c r="D13" s="1">
        <f t="shared" si="1"/>
        <v>0.6</v>
      </c>
      <c r="E13" s="1">
        <f t="shared" si="2"/>
        <v>0.4</v>
      </c>
      <c r="F13">
        <f t="shared" si="3"/>
        <v>88.9</v>
      </c>
    </row>
    <row r="14" spans="1:6" x14ac:dyDescent="0.25">
      <c r="A14" t="s">
        <v>14</v>
      </c>
      <c r="B14">
        <v>23</v>
      </c>
      <c r="C14">
        <f t="shared" si="0"/>
        <v>17</v>
      </c>
      <c r="D14" s="1">
        <f t="shared" si="1"/>
        <v>0.57499999999999996</v>
      </c>
      <c r="E14" s="1">
        <f t="shared" si="2"/>
        <v>0.42499999999999999</v>
      </c>
      <c r="F14">
        <f t="shared" si="3"/>
        <v>85.2</v>
      </c>
    </row>
    <row r="15" spans="1:6" x14ac:dyDescent="0.25">
      <c r="A15" t="s">
        <v>15</v>
      </c>
      <c r="D15" s="1"/>
      <c r="E15" s="1"/>
    </row>
    <row r="16" spans="1:6" x14ac:dyDescent="0.25">
      <c r="A16" t="s">
        <v>23</v>
      </c>
      <c r="B16">
        <v>16</v>
      </c>
      <c r="C16">
        <f t="shared" si="0"/>
        <v>24</v>
      </c>
      <c r="D16" s="1">
        <f t="shared" si="1"/>
        <v>0.4</v>
      </c>
      <c r="E16" s="1">
        <f t="shared" si="2"/>
        <v>0.6</v>
      </c>
      <c r="F16">
        <f t="shared" ref="F16:F22" si="4">ROUND(B16*100/$B$33,1)</f>
        <v>59.3</v>
      </c>
    </row>
    <row r="17" spans="1:6" x14ac:dyDescent="0.25">
      <c r="A17" t="s">
        <v>5</v>
      </c>
      <c r="B17">
        <v>15</v>
      </c>
      <c r="C17">
        <f t="shared" si="0"/>
        <v>25</v>
      </c>
      <c r="D17" s="1">
        <f t="shared" si="1"/>
        <v>0.375</v>
      </c>
      <c r="E17" s="1">
        <f t="shared" si="2"/>
        <v>0.625</v>
      </c>
      <c r="F17">
        <f t="shared" si="4"/>
        <v>55.6</v>
      </c>
    </row>
    <row r="18" spans="1:6" x14ac:dyDescent="0.25">
      <c r="A18" t="s">
        <v>16</v>
      </c>
      <c r="B18">
        <v>20</v>
      </c>
      <c r="C18">
        <f t="shared" si="0"/>
        <v>20</v>
      </c>
      <c r="D18" s="1">
        <f t="shared" si="1"/>
        <v>0.5</v>
      </c>
      <c r="E18" s="1">
        <f t="shared" si="2"/>
        <v>0.5</v>
      </c>
      <c r="F18">
        <f t="shared" si="4"/>
        <v>74.099999999999994</v>
      </c>
    </row>
    <row r="19" spans="1:6" x14ac:dyDescent="0.25">
      <c r="A19" t="s">
        <v>22</v>
      </c>
      <c r="B19">
        <v>14</v>
      </c>
      <c r="C19">
        <f t="shared" si="0"/>
        <v>26</v>
      </c>
      <c r="D19" s="1">
        <f t="shared" si="1"/>
        <v>0.35</v>
      </c>
      <c r="E19" s="1">
        <f t="shared" si="2"/>
        <v>0.65</v>
      </c>
      <c r="F19">
        <f t="shared" si="4"/>
        <v>51.9</v>
      </c>
    </row>
    <row r="20" spans="1:6" x14ac:dyDescent="0.25">
      <c r="A20" t="s">
        <v>1</v>
      </c>
      <c r="B20">
        <v>19</v>
      </c>
      <c r="C20">
        <f t="shared" si="0"/>
        <v>21</v>
      </c>
      <c r="D20" s="1">
        <f t="shared" si="1"/>
        <v>0.47499999999999998</v>
      </c>
      <c r="E20" s="1">
        <f t="shared" si="2"/>
        <v>0.52500000000000002</v>
      </c>
      <c r="F20">
        <f t="shared" si="4"/>
        <v>70.400000000000006</v>
      </c>
    </row>
    <row r="21" spans="1:6" x14ac:dyDescent="0.25">
      <c r="A21" t="s">
        <v>17</v>
      </c>
      <c r="B21">
        <v>9</v>
      </c>
      <c r="C21">
        <f t="shared" si="0"/>
        <v>31</v>
      </c>
      <c r="D21" s="1">
        <f t="shared" si="1"/>
        <v>0.22500000000000001</v>
      </c>
      <c r="E21" s="1">
        <f t="shared" si="2"/>
        <v>0.77500000000000002</v>
      </c>
      <c r="F21">
        <f t="shared" si="4"/>
        <v>33.299999999999997</v>
      </c>
    </row>
    <row r="22" spans="1:6" x14ac:dyDescent="0.25">
      <c r="A22" t="s">
        <v>18</v>
      </c>
      <c r="B22">
        <v>21</v>
      </c>
      <c r="C22">
        <f t="shared" si="0"/>
        <v>19</v>
      </c>
      <c r="D22" s="1">
        <f t="shared" si="1"/>
        <v>0.52500000000000002</v>
      </c>
      <c r="E22" s="1">
        <f t="shared" si="2"/>
        <v>0.47499999999999998</v>
      </c>
      <c r="F22">
        <f t="shared" si="4"/>
        <v>77.8</v>
      </c>
    </row>
    <row r="23" spans="1:6" x14ac:dyDescent="0.25">
      <c r="A23" t="s">
        <v>19</v>
      </c>
      <c r="D23" s="1"/>
      <c r="E23" s="1"/>
    </row>
    <row r="24" spans="1:6" x14ac:dyDescent="0.25">
      <c r="A24" t="s">
        <v>20</v>
      </c>
      <c r="B24">
        <v>18</v>
      </c>
      <c r="C24">
        <f t="shared" si="0"/>
        <v>22</v>
      </c>
      <c r="D24" s="1">
        <f t="shared" si="1"/>
        <v>0.45</v>
      </c>
      <c r="E24" s="1">
        <f t="shared" si="2"/>
        <v>0.55000000000000004</v>
      </c>
      <c r="F24">
        <f>ROUND(B24*100/$B$33,1)</f>
        <v>66.7</v>
      </c>
    </row>
    <row r="25" spans="1:6" x14ac:dyDescent="0.25">
      <c r="A25" t="s">
        <v>24</v>
      </c>
      <c r="D25" s="1"/>
      <c r="E25" s="1"/>
    </row>
    <row r="26" spans="1:6" x14ac:dyDescent="0.25">
      <c r="A26" t="s">
        <v>21</v>
      </c>
      <c r="B26">
        <v>24</v>
      </c>
      <c r="C26">
        <f t="shared" si="0"/>
        <v>16</v>
      </c>
      <c r="D26" s="1">
        <f t="shared" si="1"/>
        <v>0.6</v>
      </c>
      <c r="E26" s="1">
        <f t="shared" si="2"/>
        <v>0.4</v>
      </c>
      <c r="F26">
        <f>ROUND(B26*100/$B$33,1)</f>
        <v>88.9</v>
      </c>
    </row>
    <row r="27" spans="1:6" x14ac:dyDescent="0.25">
      <c r="A27" t="s">
        <v>26</v>
      </c>
      <c r="B27">
        <v>21</v>
      </c>
      <c r="C27">
        <f t="shared" si="0"/>
        <v>19</v>
      </c>
      <c r="D27" s="1">
        <f t="shared" si="1"/>
        <v>0.52500000000000002</v>
      </c>
      <c r="E27" s="1">
        <f t="shared" si="2"/>
        <v>0.47499999999999998</v>
      </c>
      <c r="F27">
        <f>ROUND(B27*100/$B$33,1)</f>
        <v>77.8</v>
      </c>
    </row>
    <row r="28" spans="1:6" x14ac:dyDescent="0.25">
      <c r="A28" t="s">
        <v>29</v>
      </c>
      <c r="B28" s="2">
        <f>AVERAGE(B2:B27)</f>
        <v>18.454545454545453</v>
      </c>
      <c r="C28" s="2">
        <f>AVERAGE(C2:C27)</f>
        <v>21.545454545454547</v>
      </c>
      <c r="D28" s="3">
        <f t="shared" si="1"/>
        <v>0.46136363636363631</v>
      </c>
      <c r="E28" s="3">
        <f t="shared" si="2"/>
        <v>0.53863636363636369</v>
      </c>
      <c r="F28" s="3">
        <f t="shared" si="2"/>
        <v>1.1534090909090907E-2</v>
      </c>
    </row>
    <row r="29" spans="1:6" x14ac:dyDescent="0.25">
      <c r="A29" t="s">
        <v>30</v>
      </c>
      <c r="B29" s="3">
        <f>B28/40</f>
        <v>0.46136363636363631</v>
      </c>
      <c r="C29" s="3">
        <f>C28/40</f>
        <v>0.53863636363636369</v>
      </c>
      <c r="D29" s="1"/>
      <c r="E29" s="1"/>
    </row>
    <row r="30" spans="1:6" x14ac:dyDescent="0.25">
      <c r="A30" t="s">
        <v>33</v>
      </c>
      <c r="B30">
        <f>COUNT(B2:B27)</f>
        <v>22</v>
      </c>
    </row>
    <row r="31" spans="1:6" x14ac:dyDescent="0.25">
      <c r="A31" t="s">
        <v>34</v>
      </c>
      <c r="B31">
        <v>26</v>
      </c>
    </row>
    <row r="32" spans="1:6" x14ac:dyDescent="0.25">
      <c r="A32" t="s">
        <v>35</v>
      </c>
      <c r="B32" s="1">
        <f>B30/B31</f>
        <v>0.84615384615384615</v>
      </c>
    </row>
    <row r="33" spans="1:5" x14ac:dyDescent="0.25">
      <c r="A33" t="s">
        <v>38</v>
      </c>
      <c r="B33" s="6">
        <f>MAX(B2:B27)</f>
        <v>27</v>
      </c>
      <c r="C33" s="7" t="s">
        <v>39</v>
      </c>
      <c r="D33" s="6" t="s">
        <v>36</v>
      </c>
      <c r="E33" s="6">
        <v>100</v>
      </c>
    </row>
    <row r="34" spans="1:5" x14ac:dyDescent="0.25">
      <c r="A34" t="s">
        <v>37</v>
      </c>
      <c r="B34">
        <f>MIN(B2:B27)</f>
        <v>9</v>
      </c>
    </row>
  </sheetData>
  <phoneticPr fontId="2" type="noConversion"/>
  <conditionalFormatting sqref="A1:XFD1 A2:E27 G2:XFD27 A28:XFD32 A33:B33 D33:XFD33 A34:XFD104857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3724-D9BD-4DAA-B7FA-A4450E0D928F}">
  <dimension ref="A1:E29"/>
  <sheetViews>
    <sheetView tabSelected="1" zoomScale="115" zoomScaleNormal="115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ColWidth="6.7109375" defaultRowHeight="15" x14ac:dyDescent="0.25"/>
  <cols>
    <col min="1" max="1" width="40.85546875" bestFit="1" customWidth="1"/>
    <col min="2" max="2" width="4.42578125" bestFit="1" customWidth="1"/>
    <col min="3" max="3" width="4.5703125" bestFit="1" customWidth="1"/>
    <col min="4" max="4" width="5.42578125" bestFit="1" customWidth="1"/>
  </cols>
  <sheetData>
    <row r="1" spans="1:5" x14ac:dyDescent="0.25">
      <c r="A1" s="5" t="s">
        <v>0</v>
      </c>
      <c r="B1" s="5" t="s">
        <v>40</v>
      </c>
      <c r="C1" s="5" t="s">
        <v>41</v>
      </c>
      <c r="D1" s="4" t="s">
        <v>36</v>
      </c>
    </row>
    <row r="2" spans="1:5" x14ac:dyDescent="0.25">
      <c r="A2" t="s">
        <v>6</v>
      </c>
      <c r="D2" s="8">
        <f>ROUND(B2/36*100,0)</f>
        <v>0</v>
      </c>
    </row>
    <row r="3" spans="1:5" x14ac:dyDescent="0.25">
      <c r="A3" t="s">
        <v>7</v>
      </c>
      <c r="B3">
        <v>18</v>
      </c>
      <c r="C3">
        <v>18</v>
      </c>
      <c r="D3" s="8">
        <f t="shared" ref="D3:D27" si="0">ROUND(B3/36*100,0)</f>
        <v>50</v>
      </c>
      <c r="E3" t="s">
        <v>42</v>
      </c>
    </row>
    <row r="4" spans="1:5" x14ac:dyDescent="0.25">
      <c r="A4" t="s">
        <v>8</v>
      </c>
      <c r="B4">
        <v>32</v>
      </c>
      <c r="C4">
        <v>4</v>
      </c>
      <c r="D4" s="8">
        <f t="shared" si="0"/>
        <v>89</v>
      </c>
    </row>
    <row r="5" spans="1:5" x14ac:dyDescent="0.25">
      <c r="A5" t="s">
        <v>25</v>
      </c>
      <c r="D5" s="8">
        <f t="shared" si="0"/>
        <v>0</v>
      </c>
    </row>
    <row r="6" spans="1:5" x14ac:dyDescent="0.25">
      <c r="A6" t="s">
        <v>9</v>
      </c>
      <c r="B6">
        <v>18</v>
      </c>
      <c r="C6">
        <v>18</v>
      </c>
      <c r="D6" s="8">
        <f t="shared" si="0"/>
        <v>50</v>
      </c>
      <c r="E6" t="s">
        <v>42</v>
      </c>
    </row>
    <row r="7" spans="1:5" x14ac:dyDescent="0.25">
      <c r="A7" t="s">
        <v>10</v>
      </c>
      <c r="B7">
        <v>19</v>
      </c>
      <c r="C7">
        <v>17</v>
      </c>
      <c r="D7" s="9">
        <f t="shared" si="0"/>
        <v>53</v>
      </c>
    </row>
    <row r="8" spans="1:5" x14ac:dyDescent="0.25">
      <c r="A8" t="s">
        <v>11</v>
      </c>
      <c r="B8">
        <v>9</v>
      </c>
      <c r="C8">
        <v>27</v>
      </c>
      <c r="D8" s="8">
        <f t="shared" si="0"/>
        <v>25</v>
      </c>
    </row>
    <row r="9" spans="1:5" x14ac:dyDescent="0.25">
      <c r="A9" t="s">
        <v>2</v>
      </c>
      <c r="B9">
        <v>29</v>
      </c>
      <c r="C9">
        <v>7</v>
      </c>
      <c r="D9" s="8">
        <f t="shared" si="0"/>
        <v>81</v>
      </c>
    </row>
    <row r="10" spans="1:5" x14ac:dyDescent="0.25">
      <c r="A10" t="s">
        <v>3</v>
      </c>
      <c r="B10">
        <v>5</v>
      </c>
      <c r="C10">
        <v>31</v>
      </c>
      <c r="D10" s="8">
        <f t="shared" si="0"/>
        <v>14</v>
      </c>
    </row>
    <row r="11" spans="1:5" x14ac:dyDescent="0.25">
      <c r="A11" t="s">
        <v>4</v>
      </c>
      <c r="B11">
        <v>7</v>
      </c>
      <c r="C11">
        <v>29</v>
      </c>
      <c r="D11" s="8">
        <f t="shared" si="0"/>
        <v>19</v>
      </c>
    </row>
    <row r="12" spans="1:5" x14ac:dyDescent="0.25">
      <c r="A12" t="s">
        <v>12</v>
      </c>
      <c r="B12">
        <v>21</v>
      </c>
      <c r="C12">
        <v>15</v>
      </c>
      <c r="D12" s="8">
        <f t="shared" si="0"/>
        <v>58</v>
      </c>
    </row>
    <row r="13" spans="1:5" x14ac:dyDescent="0.25">
      <c r="A13" t="s">
        <v>13</v>
      </c>
      <c r="B13">
        <v>9</v>
      </c>
      <c r="C13">
        <v>27</v>
      </c>
      <c r="D13" s="8">
        <f t="shared" si="0"/>
        <v>25</v>
      </c>
    </row>
    <row r="14" spans="1:5" x14ac:dyDescent="0.25">
      <c r="A14" t="s">
        <v>14</v>
      </c>
      <c r="B14">
        <v>23</v>
      </c>
      <c r="C14">
        <v>13</v>
      </c>
      <c r="D14" s="8">
        <f t="shared" si="0"/>
        <v>64</v>
      </c>
    </row>
    <row r="15" spans="1:5" x14ac:dyDescent="0.25">
      <c r="A15" t="s">
        <v>15</v>
      </c>
      <c r="B15">
        <v>35</v>
      </c>
      <c r="C15">
        <v>1</v>
      </c>
      <c r="D15" s="8">
        <f t="shared" si="0"/>
        <v>97</v>
      </c>
    </row>
    <row r="16" spans="1:5" x14ac:dyDescent="0.25">
      <c r="A16" t="s">
        <v>23</v>
      </c>
      <c r="B16">
        <v>34</v>
      </c>
      <c r="C16">
        <v>2</v>
      </c>
      <c r="D16" s="8">
        <f t="shared" si="0"/>
        <v>94</v>
      </c>
    </row>
    <row r="17" spans="1:5" x14ac:dyDescent="0.25">
      <c r="A17" t="s">
        <v>5</v>
      </c>
      <c r="B17">
        <v>18</v>
      </c>
      <c r="C17">
        <v>18</v>
      </c>
      <c r="D17" s="8">
        <f t="shared" si="0"/>
        <v>50</v>
      </c>
      <c r="E17" t="s">
        <v>42</v>
      </c>
    </row>
    <row r="18" spans="1:5" x14ac:dyDescent="0.25">
      <c r="A18" t="s">
        <v>16</v>
      </c>
      <c r="B18">
        <v>35</v>
      </c>
      <c r="C18">
        <v>1</v>
      </c>
      <c r="D18" s="8">
        <f t="shared" si="0"/>
        <v>97</v>
      </c>
    </row>
    <row r="19" spans="1:5" x14ac:dyDescent="0.25">
      <c r="A19" t="s">
        <v>22</v>
      </c>
      <c r="B19">
        <v>24</v>
      </c>
      <c r="C19">
        <v>12</v>
      </c>
      <c r="D19" s="8">
        <f t="shared" si="0"/>
        <v>67</v>
      </c>
    </row>
    <row r="20" spans="1:5" x14ac:dyDescent="0.25">
      <c r="A20" t="s">
        <v>1</v>
      </c>
      <c r="B20">
        <v>9</v>
      </c>
      <c r="C20">
        <v>27</v>
      </c>
      <c r="D20" s="8">
        <f t="shared" si="0"/>
        <v>25</v>
      </c>
    </row>
    <row r="21" spans="1:5" x14ac:dyDescent="0.25">
      <c r="A21" t="s">
        <v>17</v>
      </c>
      <c r="B21">
        <v>21</v>
      </c>
      <c r="C21">
        <v>15</v>
      </c>
      <c r="D21" s="8">
        <f t="shared" ref="D21:D22" si="1">ROUND(B21/36*100,0)</f>
        <v>58</v>
      </c>
    </row>
    <row r="22" spans="1:5" x14ac:dyDescent="0.25">
      <c r="A22" t="s">
        <v>18</v>
      </c>
      <c r="B22">
        <v>24</v>
      </c>
      <c r="C22">
        <v>12</v>
      </c>
      <c r="D22" s="8">
        <f t="shared" si="1"/>
        <v>67</v>
      </c>
    </row>
    <row r="23" spans="1:5" x14ac:dyDescent="0.25">
      <c r="A23" t="s">
        <v>19</v>
      </c>
      <c r="D23" s="8">
        <f t="shared" si="0"/>
        <v>0</v>
      </c>
    </row>
    <row r="24" spans="1:5" x14ac:dyDescent="0.25">
      <c r="A24" t="s">
        <v>20</v>
      </c>
      <c r="B24">
        <v>27</v>
      </c>
      <c r="C24">
        <v>9</v>
      </c>
      <c r="D24" s="8">
        <f t="shared" si="0"/>
        <v>75</v>
      </c>
    </row>
    <row r="25" spans="1:5" x14ac:dyDescent="0.25">
      <c r="A25" t="s">
        <v>24</v>
      </c>
      <c r="D25" s="8">
        <f t="shared" si="0"/>
        <v>0</v>
      </c>
    </row>
    <row r="26" spans="1:5" x14ac:dyDescent="0.25">
      <c r="A26" t="s">
        <v>21</v>
      </c>
      <c r="B26">
        <v>33</v>
      </c>
      <c r="C26">
        <v>3</v>
      </c>
      <c r="D26" s="8">
        <f t="shared" si="0"/>
        <v>92</v>
      </c>
    </row>
    <row r="27" spans="1:5" x14ac:dyDescent="0.25">
      <c r="A27" t="s">
        <v>26</v>
      </c>
      <c r="B27">
        <v>33</v>
      </c>
      <c r="C27">
        <v>3</v>
      </c>
      <c r="D27" s="8">
        <f t="shared" si="0"/>
        <v>92</v>
      </c>
    </row>
    <row r="28" spans="1:5" x14ac:dyDescent="0.25">
      <c r="A28" t="s">
        <v>33</v>
      </c>
      <c r="B28">
        <v>21</v>
      </c>
    </row>
    <row r="29" spans="1:5" x14ac:dyDescent="0.25">
      <c r="A29" t="s">
        <v>34</v>
      </c>
      <c r="B29">
        <v>26</v>
      </c>
    </row>
  </sheetData>
  <conditionalFormatting sqref="A1:XFD1 A2:C27 E2:XFD27 A28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objetiva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2024-11-29T14:32:14Z</dcterms:modified>
</cp:coreProperties>
</file>