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01-lop\aula10\"/>
    </mc:Choice>
  </mc:AlternateContent>
  <xr:revisionPtr revIDLastSave="0" documentId="13_ncr:1_{A4A4E44C-A956-4397-B6F4-49892D0B9DFA}" xr6:coauthVersionLast="36" xr6:coauthVersionMax="36" xr10:uidLastSave="{00000000-0000-0000-0000-000000000000}"/>
  <bookViews>
    <workbookView xWindow="0" yWindow="0" windowWidth="28800" windowHeight="12225" xr2:uid="{042CFC40-5438-4052-8B32-4CB7D35C3FA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I4" i="1"/>
  <c r="I5" i="1"/>
  <c r="I6" i="1"/>
  <c r="I7" i="1"/>
  <c r="I3" i="1"/>
  <c r="G4" i="1"/>
  <c r="G5" i="1"/>
  <c r="G6" i="1"/>
  <c r="G7" i="1"/>
  <c r="G3" i="1"/>
  <c r="L3" i="1"/>
  <c r="K4" i="1"/>
  <c r="L4" i="1" s="1"/>
  <c r="K5" i="1"/>
  <c r="L5" i="1" s="1"/>
  <c r="K6" i="1"/>
  <c r="L6" i="1" s="1"/>
  <c r="K7" i="1"/>
  <c r="L7" i="1" s="1"/>
  <c r="K3" i="1"/>
  <c r="E4" i="1"/>
  <c r="E5" i="1"/>
  <c r="E6" i="1"/>
  <c r="E7" i="1"/>
  <c r="E3" i="1"/>
  <c r="K8" i="1" l="1"/>
  <c r="L8" i="1" s="1"/>
</calcChain>
</file>

<file path=xl/sharedStrings.xml><?xml version="1.0" encoding="utf-8"?>
<sst xmlns="http://schemas.openxmlformats.org/spreadsheetml/2006/main" count="19" uniqueCount="19">
  <si>
    <t>Carteira de Investimentos - Jacinto Penna</t>
  </si>
  <si>
    <t>Investimento</t>
  </si>
  <si>
    <t>Data Início</t>
  </si>
  <si>
    <t>Valor de entrada</t>
  </si>
  <si>
    <t>Meta Ganho</t>
  </si>
  <si>
    <t>Limite de perda</t>
  </si>
  <si>
    <t>Valor atual</t>
  </si>
  <si>
    <t>Status</t>
  </si>
  <si>
    <t>MXRF11</t>
  </si>
  <si>
    <t>PET4</t>
  </si>
  <si>
    <t>AMER3</t>
  </si>
  <si>
    <t>XPLG11</t>
  </si>
  <si>
    <t>CIEL3</t>
  </si>
  <si>
    <t>Valor investido</t>
  </si>
  <si>
    <t>Patrimônio</t>
  </si>
  <si>
    <t>Totais</t>
  </si>
  <si>
    <t>Total de ações</t>
  </si>
  <si>
    <t>Perda em R$</t>
  </si>
  <si>
    <t>Canho em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</si>
</sst>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4" fontId="0" fillId="0" borderId="0" xfId="0" applyNumberFormat="1"/>
    <xf numFmtId="44" fontId="0" fillId="0" borderId="0" xfId="2" applyFont="1"/>
    <xf numFmtId="166" fontId="0" fillId="0" borderId="0" xfId="1" applyNumberFormat="1" applyFont="1"/>
    <xf numFmtId="44" fontId="0" fillId="0" borderId="0" xfId="0" applyNumberFormat="1"/>
    <xf numFmtId="0" fontId="2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99B6-8ED7-47D2-B1B7-41016EEFEF50}">
  <dimension ref="A1:L8"/>
  <sheetViews>
    <sheetView tabSelected="1" zoomScale="130" zoomScaleNormal="130" workbookViewId="0">
      <selection activeCell="N14" sqref="N14"/>
    </sheetView>
  </sheetViews>
  <sheetFormatPr defaultColWidth="13" defaultRowHeight="15" x14ac:dyDescent="0.25"/>
  <cols>
    <col min="1" max="1" width="12.85546875" bestFit="1" customWidth="1"/>
    <col min="2" max="2" width="11.28515625" bestFit="1" customWidth="1"/>
    <col min="3" max="3" width="14.5703125" bestFit="1" customWidth="1"/>
    <col min="4" max="4" width="15.85546875" bestFit="1" customWidth="1"/>
    <col min="5" max="5" width="13.7109375" bestFit="1" customWidth="1"/>
    <col min="6" max="6" width="11.7109375" bestFit="1" customWidth="1"/>
    <col min="7" max="7" width="12.42578125" bestFit="1" customWidth="1"/>
    <col min="8" max="8" width="15" bestFit="1" customWidth="1"/>
    <col min="9" max="9" width="12" bestFit="1" customWidth="1"/>
    <col min="10" max="10" width="11" bestFit="1" customWidth="1"/>
    <col min="11" max="11" width="13.7109375" bestFit="1" customWidth="1"/>
    <col min="12" max="12" width="9" bestFit="1" customWidth="1"/>
  </cols>
  <sheetData>
    <row r="1" spans="1:12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t="s">
        <v>1</v>
      </c>
      <c r="B2" t="s">
        <v>2</v>
      </c>
      <c r="C2" t="s">
        <v>13</v>
      </c>
      <c r="D2" t="s">
        <v>3</v>
      </c>
      <c r="E2" t="s">
        <v>16</v>
      </c>
      <c r="F2" t="s">
        <v>4</v>
      </c>
      <c r="G2" t="s">
        <v>18</v>
      </c>
      <c r="H2" t="s">
        <v>5</v>
      </c>
      <c r="I2" t="s">
        <v>17</v>
      </c>
      <c r="J2" t="s">
        <v>6</v>
      </c>
      <c r="K2" t="s">
        <v>14</v>
      </c>
      <c r="L2" t="s">
        <v>7</v>
      </c>
    </row>
    <row r="3" spans="1:12" x14ac:dyDescent="0.25">
      <c r="A3" t="s">
        <v>8</v>
      </c>
      <c r="B3" s="2">
        <v>45293</v>
      </c>
      <c r="C3" s="3">
        <v>10000</v>
      </c>
      <c r="D3" s="3">
        <v>9.9</v>
      </c>
      <c r="E3" s="4">
        <f>C3/D3</f>
        <v>1010.10101010101</v>
      </c>
      <c r="F3" s="1">
        <v>0.05</v>
      </c>
      <c r="G3" s="3">
        <f>D3+D3*F3</f>
        <v>10.395</v>
      </c>
      <c r="H3" s="1">
        <v>0.1</v>
      </c>
      <c r="I3" s="3">
        <f>D3-D3*H3</f>
        <v>8.91</v>
      </c>
      <c r="J3" s="3">
        <v>10.220000000000001</v>
      </c>
      <c r="K3" s="3">
        <f>E3*J3</f>
        <v>10323.232323232323</v>
      </c>
      <c r="L3" t="str">
        <f>IF(C3&lt;K3,"Positivo","Negativo")</f>
        <v>Positivo</v>
      </c>
    </row>
    <row r="4" spans="1:12" x14ac:dyDescent="0.25">
      <c r="A4" t="s">
        <v>9</v>
      </c>
      <c r="B4" s="2">
        <v>45323</v>
      </c>
      <c r="C4" s="3">
        <v>30000</v>
      </c>
      <c r="D4" s="3">
        <v>38.75</v>
      </c>
      <c r="E4" s="4">
        <f t="shared" ref="E4:E7" si="0">C4/D4</f>
        <v>774.19354838709683</v>
      </c>
      <c r="F4" s="1">
        <v>0.02</v>
      </c>
      <c r="G4" s="3">
        <f t="shared" ref="G4:G7" si="1">D4+D4*F4</f>
        <v>39.524999999999999</v>
      </c>
      <c r="H4" s="1">
        <v>0.05</v>
      </c>
      <c r="I4" s="3">
        <f t="shared" ref="I4:I7" si="2">D4-D4*H4</f>
        <v>36.8125</v>
      </c>
      <c r="J4" s="3">
        <v>39.89</v>
      </c>
      <c r="K4" s="3">
        <f t="shared" ref="K4:K7" si="3">E4*J4</f>
        <v>30882.580645161292</v>
      </c>
      <c r="L4" t="str">
        <f t="shared" ref="L4:L7" si="4">IF(C4&lt;K4,"Positivo","Negativo")</f>
        <v>Positivo</v>
      </c>
    </row>
    <row r="5" spans="1:12" x14ac:dyDescent="0.25">
      <c r="A5" t="s">
        <v>10</v>
      </c>
      <c r="B5" s="2">
        <v>45323</v>
      </c>
      <c r="C5" s="3">
        <v>15000</v>
      </c>
      <c r="D5" s="3">
        <v>1.48</v>
      </c>
      <c r="E5" s="4">
        <f t="shared" si="0"/>
        <v>10135.135135135135</v>
      </c>
      <c r="F5" s="1">
        <v>0.1</v>
      </c>
      <c r="G5" s="3">
        <f t="shared" si="1"/>
        <v>1.6279999999999999</v>
      </c>
      <c r="H5" s="1">
        <v>0.1</v>
      </c>
      <c r="I5" s="3">
        <f t="shared" si="2"/>
        <v>1.3320000000000001</v>
      </c>
      <c r="J5" s="3">
        <v>0.54</v>
      </c>
      <c r="K5" s="3">
        <f t="shared" si="3"/>
        <v>5472.9729729729734</v>
      </c>
      <c r="L5" t="str">
        <f t="shared" si="4"/>
        <v>Negativo</v>
      </c>
    </row>
    <row r="6" spans="1:12" x14ac:dyDescent="0.25">
      <c r="A6" t="s">
        <v>11</v>
      </c>
      <c r="B6" s="2">
        <v>45350</v>
      </c>
      <c r="C6" s="3">
        <v>5000</v>
      </c>
      <c r="D6" s="3">
        <v>104.99</v>
      </c>
      <c r="E6" s="4">
        <f t="shared" si="0"/>
        <v>47.623583198399849</v>
      </c>
      <c r="F6" s="1">
        <v>0.1</v>
      </c>
      <c r="G6" s="3">
        <f t="shared" si="1"/>
        <v>115.48899999999999</v>
      </c>
      <c r="H6" s="1">
        <v>0.05</v>
      </c>
      <c r="I6" s="3">
        <f t="shared" si="2"/>
        <v>99.740499999999997</v>
      </c>
      <c r="J6" s="3">
        <v>104.95</v>
      </c>
      <c r="K6" s="3">
        <f t="shared" si="3"/>
        <v>4998.0950566720639</v>
      </c>
      <c r="L6" t="str">
        <f t="shared" si="4"/>
        <v>Negativo</v>
      </c>
    </row>
    <row r="7" spans="1:12" x14ac:dyDescent="0.25">
      <c r="A7" t="s">
        <v>12</v>
      </c>
      <c r="B7" s="2">
        <v>45352</v>
      </c>
      <c r="C7" s="3">
        <v>10000</v>
      </c>
      <c r="D7" s="3">
        <v>5.29</v>
      </c>
      <c r="E7" s="4">
        <f t="shared" si="0"/>
        <v>1890.359168241966</v>
      </c>
      <c r="F7" s="1">
        <v>0.1</v>
      </c>
      <c r="G7" s="3">
        <f t="shared" si="1"/>
        <v>5.819</v>
      </c>
      <c r="H7" s="1">
        <v>0.1</v>
      </c>
      <c r="I7" s="3">
        <f t="shared" si="2"/>
        <v>4.7610000000000001</v>
      </c>
      <c r="J7" s="3">
        <v>5.59</v>
      </c>
      <c r="K7" s="3">
        <f t="shared" si="3"/>
        <v>10567.107750472589</v>
      </c>
      <c r="L7" t="str">
        <f t="shared" si="4"/>
        <v>Positivo</v>
      </c>
    </row>
    <row r="8" spans="1:12" x14ac:dyDescent="0.25">
      <c r="B8" t="s">
        <v>15</v>
      </c>
      <c r="C8" s="3">
        <f>SUM(C3:C7)</f>
        <v>70000</v>
      </c>
      <c r="K8" s="5">
        <f>SUM(K3:K7)</f>
        <v>62243.988748511241</v>
      </c>
      <c r="L8" t="str">
        <f>IF(C8&lt;K8,"Lucro","Prejuíso")</f>
        <v>Prejuíso</v>
      </c>
    </row>
  </sheetData>
  <mergeCells count="1">
    <mergeCell ref="A1:L1"/>
  </mergeCells>
  <conditionalFormatting sqref="J3">
    <cfRule type="cellIs" dxfId="10" priority="6" operator="lessThan">
      <formula>$D$3</formula>
    </cfRule>
    <cfRule type="cellIs" dxfId="9" priority="5" operator="lessThan">
      <formula>$D$3</formula>
    </cfRule>
  </conditionalFormatting>
  <conditionalFormatting sqref="J4:J7">
    <cfRule type="cellIs" dxfId="8" priority="3" operator="lessThan">
      <formula>$D$3</formula>
    </cfRule>
    <cfRule type="cellIs" dxfId="7" priority="4" operator="lessThan">
      <formula>$D$3</formula>
    </cfRule>
  </conditionalFormatting>
  <conditionalFormatting sqref="J7">
    <cfRule type="cellIs" dxfId="6" priority="2" operator="lessThan">
      <formula>$D$7</formula>
    </cfRule>
  </conditionalFormatting>
  <conditionalFormatting sqref="J6">
    <cfRule type="cellIs" dxfId="0" priority="1" operator="lessThan">
      <formula>$D$6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2024-05-06T10:50:49Z</dcterms:created>
  <dcterms:modified xsi:type="dcterms:W3CDTF">2024-05-06T11:38:50Z</dcterms:modified>
</cp:coreProperties>
</file>